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HAREIT\Pulldowns\"/>
    </mc:Choice>
  </mc:AlternateContent>
  <xr:revisionPtr revIDLastSave="0" documentId="13_ncr:1_{B9370094-0B48-4881-87E4-818ABF5BA050}" xr6:coauthVersionLast="45" xr6:coauthVersionMax="45" xr10:uidLastSave="{00000000-0000-0000-0000-000000000000}"/>
  <bookViews>
    <workbookView xWindow="28680" yWindow="-135" windowWidth="29040" windowHeight="16440" activeTab="2" xr2:uid="{D3E7FBE1-BF11-42BA-A394-299EBAE921D5}"/>
  </bookViews>
  <sheets>
    <sheet name="allProteins" sheetId="13" r:id="rId1"/>
    <sheet name="Overview" sheetId="21" r:id="rId2"/>
    <sheet name="Finished" sheetId="25" r:id="rId3"/>
    <sheet name="CFII" sheetId="22" r:id="rId4"/>
    <sheet name="CstF" sheetId="23" r:id="rId5"/>
    <sheet name="EN" sheetId="24" r:id="rId6"/>
  </sheets>
  <definedNames>
    <definedName name="_xlnm._FilterDatabase" localSheetId="0" hidden="1">allProteins!$B$1:$U$4194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7" i="22" l="1"/>
  <c r="E113" i="21"/>
  <c r="F113" i="21"/>
  <c r="R113" i="21" s="1"/>
  <c r="G113" i="21"/>
  <c r="S113" i="21" s="1"/>
  <c r="H113" i="21"/>
  <c r="I113" i="21"/>
  <c r="K113" i="21"/>
  <c r="V113" i="21" s="1"/>
  <c r="L113" i="21"/>
  <c r="W113" i="21" s="1"/>
  <c r="W659" i="13"/>
  <c r="F19" i="23"/>
  <c r="F18" i="23"/>
  <c r="F17" i="23"/>
  <c r="F16" i="23"/>
  <c r="F15" i="23"/>
  <c r="F14" i="23"/>
  <c r="F47" i="22"/>
  <c r="E47" i="21"/>
  <c r="F47" i="21"/>
  <c r="R47" i="21" s="1"/>
  <c r="G47" i="21"/>
  <c r="S47" i="21" s="1"/>
  <c r="H47" i="21"/>
  <c r="I47" i="21"/>
  <c r="K47" i="21"/>
  <c r="V47" i="21" s="1"/>
  <c r="L47" i="21"/>
  <c r="W47" i="21" s="1"/>
  <c r="E48" i="21"/>
  <c r="F48" i="21"/>
  <c r="R48" i="21" s="1"/>
  <c r="G48" i="21"/>
  <c r="S48" i="21" s="1"/>
  <c r="H48" i="21"/>
  <c r="I48" i="21"/>
  <c r="K48" i="21"/>
  <c r="V48" i="21" s="1"/>
  <c r="L48" i="21"/>
  <c r="W48" i="21" s="1"/>
  <c r="J113" i="21" l="1" a="1"/>
  <c r="J113" i="21" s="1"/>
  <c r="T113" i="21" s="1"/>
  <c r="J47" i="21" a="1"/>
  <c r="J47" i="21" s="1"/>
  <c r="T47" i="21" s="1"/>
  <c r="J48" i="21" a="1"/>
  <c r="J48" i="21" s="1"/>
  <c r="T48" i="21" s="1"/>
  <c r="S34" i="25"/>
  <c r="S33" i="25"/>
  <c r="S32" i="25"/>
  <c r="S31" i="25"/>
  <c r="T30" i="25"/>
  <c r="G102" i="24" l="1"/>
  <c r="G98" i="24"/>
  <c r="G96" i="24"/>
  <c r="G92" i="24"/>
  <c r="G82" i="24"/>
  <c r="G80" i="24"/>
  <c r="G76" i="24"/>
  <c r="G70" i="24"/>
  <c r="G66" i="24"/>
  <c r="G64" i="24"/>
  <c r="G60" i="24"/>
  <c r="G54" i="24"/>
  <c r="G50" i="24"/>
  <c r="G48" i="24"/>
  <c r="G28" i="24"/>
  <c r="G42" i="24"/>
  <c r="G38" i="24"/>
  <c r="G36" i="24"/>
  <c r="G32" i="24"/>
  <c r="G22" i="24"/>
  <c r="G20" i="24"/>
  <c r="G16" i="24"/>
  <c r="G10" i="24"/>
  <c r="G6" i="24"/>
  <c r="G4" i="24"/>
  <c r="G104" i="24"/>
  <c r="G100" i="24"/>
  <c r="G88" i="24"/>
  <c r="G84" i="24"/>
  <c r="G72" i="24"/>
  <c r="G68" i="24"/>
  <c r="G56" i="24"/>
  <c r="G52" i="24"/>
  <c r="G44" i="24"/>
  <c r="G40" i="24"/>
  <c r="G24" i="24"/>
  <c r="G12" i="24"/>
  <c r="G8" i="24"/>
  <c r="G36" i="23"/>
  <c r="R10" i="21"/>
  <c r="S10" i="21"/>
  <c r="T10" i="21"/>
  <c r="V10" i="21"/>
  <c r="W10" i="21"/>
  <c r="R14" i="21"/>
  <c r="S14" i="21"/>
  <c r="T14" i="21"/>
  <c r="V14" i="21"/>
  <c r="W14" i="21"/>
  <c r="R19" i="21"/>
  <c r="S19" i="21"/>
  <c r="T19" i="21"/>
  <c r="V19" i="21"/>
  <c r="W19" i="21"/>
  <c r="R22" i="21"/>
  <c r="S22" i="21"/>
  <c r="T22" i="21"/>
  <c r="V22" i="21"/>
  <c r="W22" i="21"/>
  <c r="R26" i="21"/>
  <c r="S26" i="21"/>
  <c r="T26" i="21"/>
  <c r="V26" i="21"/>
  <c r="W26" i="21"/>
  <c r="R31" i="21"/>
  <c r="S31" i="21"/>
  <c r="T31" i="21"/>
  <c r="V31" i="21"/>
  <c r="W31" i="21"/>
  <c r="R32" i="21"/>
  <c r="S32" i="21"/>
  <c r="T32" i="21"/>
  <c r="V32" i="21"/>
  <c r="W32" i="21"/>
  <c r="R33" i="21"/>
  <c r="S33" i="21"/>
  <c r="T33" i="21"/>
  <c r="V33" i="21"/>
  <c r="W33" i="21"/>
  <c r="R34" i="21"/>
  <c r="S34" i="21"/>
  <c r="T34" i="21"/>
  <c r="V34" i="21"/>
  <c r="W34" i="21"/>
  <c r="R35" i="21"/>
  <c r="S35" i="21"/>
  <c r="T35" i="21"/>
  <c r="V35" i="21"/>
  <c r="W35" i="21"/>
  <c r="R36" i="21"/>
  <c r="S36" i="21"/>
  <c r="T36" i="21"/>
  <c r="V36" i="21"/>
  <c r="W36" i="21"/>
  <c r="R37" i="21"/>
  <c r="S37" i="21"/>
  <c r="T37" i="21"/>
  <c r="V37" i="21"/>
  <c r="W37" i="21"/>
  <c r="R41" i="21"/>
  <c r="S41" i="21"/>
  <c r="T41" i="21"/>
  <c r="V41" i="21"/>
  <c r="W41" i="21"/>
  <c r="R46" i="21"/>
  <c r="S46" i="21"/>
  <c r="T46" i="21"/>
  <c r="V46" i="21"/>
  <c r="W46" i="21"/>
  <c r="R53" i="21"/>
  <c r="S53" i="21"/>
  <c r="T53" i="21"/>
  <c r="V53" i="21"/>
  <c r="W53" i="21"/>
  <c r="R56" i="21"/>
  <c r="S56" i="21"/>
  <c r="T56" i="21"/>
  <c r="V56" i="21"/>
  <c r="W56" i="21"/>
  <c r="R62" i="21"/>
  <c r="S62" i="21"/>
  <c r="T62" i="21"/>
  <c r="V62" i="21"/>
  <c r="W62" i="21"/>
  <c r="R67" i="21"/>
  <c r="S67" i="21"/>
  <c r="T67" i="21"/>
  <c r="V67" i="21"/>
  <c r="W67" i="21"/>
  <c r="R75" i="21"/>
  <c r="S75" i="21"/>
  <c r="T75" i="21"/>
  <c r="V75" i="21"/>
  <c r="W75" i="21"/>
  <c r="R81" i="21"/>
  <c r="S81" i="21"/>
  <c r="T81" i="21"/>
  <c r="V81" i="21"/>
  <c r="W81" i="21"/>
  <c r="R84" i="21"/>
  <c r="S84" i="21"/>
  <c r="T84" i="21"/>
  <c r="V84" i="21"/>
  <c r="W84" i="21"/>
  <c r="R87" i="21"/>
  <c r="S87" i="21"/>
  <c r="T87" i="21"/>
  <c r="V87" i="21"/>
  <c r="W87" i="21"/>
  <c r="R100" i="21"/>
  <c r="S100" i="21"/>
  <c r="T100" i="21"/>
  <c r="V100" i="21"/>
  <c r="W100" i="21"/>
  <c r="R106" i="21"/>
  <c r="S106" i="21"/>
  <c r="T106" i="21"/>
  <c r="V106" i="21"/>
  <c r="W106" i="21"/>
  <c r="E4" i="21"/>
  <c r="F4" i="21"/>
  <c r="R4" i="21" s="1"/>
  <c r="G4" i="21"/>
  <c r="S4" i="21" s="1"/>
  <c r="H4" i="21"/>
  <c r="I4" i="21"/>
  <c r="K4" i="21"/>
  <c r="V4" i="21" s="1"/>
  <c r="L4" i="21"/>
  <c r="W4" i="21" s="1"/>
  <c r="E5" i="21"/>
  <c r="F5" i="21"/>
  <c r="R5" i="21" s="1"/>
  <c r="G5" i="21"/>
  <c r="S5" i="21" s="1"/>
  <c r="H5" i="21"/>
  <c r="I5" i="21"/>
  <c r="K5" i="21"/>
  <c r="V5" i="21" s="1"/>
  <c r="L5" i="21"/>
  <c r="W5" i="21" s="1"/>
  <c r="E6" i="21"/>
  <c r="F6" i="21"/>
  <c r="R6" i="21" s="1"/>
  <c r="G6" i="21"/>
  <c r="S6" i="21" s="1"/>
  <c r="H6" i="21"/>
  <c r="I6" i="21"/>
  <c r="K6" i="21"/>
  <c r="V6" i="21" s="1"/>
  <c r="L6" i="21"/>
  <c r="W6" i="21" s="1"/>
  <c r="E7" i="21"/>
  <c r="F7" i="21"/>
  <c r="R7" i="21" s="1"/>
  <c r="G7" i="21"/>
  <c r="S7" i="21" s="1"/>
  <c r="H7" i="21"/>
  <c r="I7" i="21"/>
  <c r="K7" i="21"/>
  <c r="V7" i="21" s="1"/>
  <c r="L7" i="21"/>
  <c r="W7" i="21" s="1"/>
  <c r="E8" i="21"/>
  <c r="F8" i="21"/>
  <c r="R8" i="21" s="1"/>
  <c r="G8" i="21"/>
  <c r="S8" i="21" s="1"/>
  <c r="H8" i="21"/>
  <c r="I8" i="21"/>
  <c r="K8" i="21"/>
  <c r="V8" i="21" s="1"/>
  <c r="L8" i="21"/>
  <c r="W8" i="21" s="1"/>
  <c r="E9" i="21"/>
  <c r="F9" i="21"/>
  <c r="R9" i="21" s="1"/>
  <c r="G9" i="21"/>
  <c r="S9" i="21" s="1"/>
  <c r="H9" i="21"/>
  <c r="I9" i="21"/>
  <c r="K9" i="21"/>
  <c r="V9" i="21" s="1"/>
  <c r="L9" i="21"/>
  <c r="W9" i="21" s="1"/>
  <c r="E10" i="21"/>
  <c r="F10" i="21"/>
  <c r="G10" i="21"/>
  <c r="H10" i="21"/>
  <c r="J10" i="21" s="1" a="1"/>
  <c r="J10" i="21" s="1"/>
  <c r="I10" i="21"/>
  <c r="K10" i="21"/>
  <c r="L10" i="21"/>
  <c r="E11" i="21"/>
  <c r="F11" i="21"/>
  <c r="R11" i="21" s="1"/>
  <c r="G11" i="21"/>
  <c r="S11" i="21" s="1"/>
  <c r="H11" i="21"/>
  <c r="I11" i="21"/>
  <c r="K11" i="21"/>
  <c r="V11" i="21" s="1"/>
  <c r="L11" i="21"/>
  <c r="W11" i="21" s="1"/>
  <c r="E12" i="21"/>
  <c r="F12" i="21"/>
  <c r="R12" i="21" s="1"/>
  <c r="G12" i="21"/>
  <c r="S12" i="21" s="1"/>
  <c r="H12" i="21"/>
  <c r="I12" i="21"/>
  <c r="K12" i="21"/>
  <c r="V12" i="21" s="1"/>
  <c r="L12" i="21"/>
  <c r="W12" i="21" s="1"/>
  <c r="E13" i="21"/>
  <c r="F13" i="21"/>
  <c r="R13" i="21" s="1"/>
  <c r="G13" i="21"/>
  <c r="S13" i="21" s="1"/>
  <c r="H13" i="21"/>
  <c r="I13" i="21"/>
  <c r="K13" i="21"/>
  <c r="V13" i="21" s="1"/>
  <c r="L13" i="21"/>
  <c r="W13" i="21" s="1"/>
  <c r="E14" i="21"/>
  <c r="F14" i="21"/>
  <c r="G14" i="21"/>
  <c r="H14" i="21"/>
  <c r="J14" i="21" s="1" a="1"/>
  <c r="J14" i="21" s="1"/>
  <c r="I14" i="21"/>
  <c r="K14" i="21"/>
  <c r="L14" i="21"/>
  <c r="E15" i="21"/>
  <c r="F15" i="21"/>
  <c r="R15" i="21" s="1"/>
  <c r="G15" i="21"/>
  <c r="S15" i="21" s="1"/>
  <c r="H15" i="21"/>
  <c r="I15" i="21"/>
  <c r="K15" i="21"/>
  <c r="V15" i="21" s="1"/>
  <c r="L15" i="21"/>
  <c r="W15" i="21" s="1"/>
  <c r="E16" i="21"/>
  <c r="F16" i="21"/>
  <c r="R16" i="21" s="1"/>
  <c r="G16" i="21"/>
  <c r="S16" i="21" s="1"/>
  <c r="H16" i="21"/>
  <c r="I16" i="21"/>
  <c r="K16" i="21"/>
  <c r="V16" i="21" s="1"/>
  <c r="L16" i="21"/>
  <c r="W16" i="21" s="1"/>
  <c r="E17" i="21"/>
  <c r="F17" i="21"/>
  <c r="R17" i="21" s="1"/>
  <c r="G17" i="21"/>
  <c r="S17" i="21" s="1"/>
  <c r="H17" i="21"/>
  <c r="I17" i="21"/>
  <c r="K17" i="21"/>
  <c r="V17" i="21" s="1"/>
  <c r="L17" i="21"/>
  <c r="W17" i="21" s="1"/>
  <c r="E18" i="21"/>
  <c r="F18" i="21"/>
  <c r="R18" i="21" s="1"/>
  <c r="G18" i="21"/>
  <c r="S18" i="21" s="1"/>
  <c r="H18" i="21"/>
  <c r="I18" i="21"/>
  <c r="K18" i="21"/>
  <c r="V18" i="21" s="1"/>
  <c r="L18" i="21"/>
  <c r="W18" i="21" s="1"/>
  <c r="E19" i="21"/>
  <c r="F19" i="21"/>
  <c r="G19" i="21"/>
  <c r="H19" i="21"/>
  <c r="J19" i="21" s="1" a="1"/>
  <c r="J19" i="21" s="1"/>
  <c r="I19" i="21"/>
  <c r="K19" i="21"/>
  <c r="L19" i="21"/>
  <c r="E20" i="21"/>
  <c r="F20" i="21"/>
  <c r="R20" i="21" s="1"/>
  <c r="G20" i="21"/>
  <c r="S20" i="21" s="1"/>
  <c r="H20" i="21"/>
  <c r="I20" i="21"/>
  <c r="K20" i="21"/>
  <c r="V20" i="21" s="1"/>
  <c r="L20" i="21"/>
  <c r="W20" i="21" s="1"/>
  <c r="E21" i="21"/>
  <c r="F21" i="21"/>
  <c r="R21" i="21" s="1"/>
  <c r="G21" i="21"/>
  <c r="S21" i="21" s="1"/>
  <c r="H21" i="21"/>
  <c r="I21" i="21"/>
  <c r="K21" i="21"/>
  <c r="V21" i="21" s="1"/>
  <c r="L21" i="21"/>
  <c r="W21" i="21" s="1"/>
  <c r="E22" i="21"/>
  <c r="F22" i="21"/>
  <c r="G22" i="21"/>
  <c r="H22" i="21"/>
  <c r="J22" i="21" s="1" a="1"/>
  <c r="J22" i="21" s="1"/>
  <c r="I22" i="21"/>
  <c r="K22" i="21"/>
  <c r="L22" i="21"/>
  <c r="E23" i="21"/>
  <c r="F23" i="21"/>
  <c r="R23" i="21" s="1"/>
  <c r="G23" i="21"/>
  <c r="S23" i="21" s="1"/>
  <c r="H23" i="21"/>
  <c r="I23" i="21"/>
  <c r="K23" i="21"/>
  <c r="V23" i="21" s="1"/>
  <c r="L23" i="21"/>
  <c r="W23" i="21" s="1"/>
  <c r="E24" i="21"/>
  <c r="F24" i="21"/>
  <c r="R24" i="21" s="1"/>
  <c r="G24" i="21"/>
  <c r="S24" i="21" s="1"/>
  <c r="H24" i="21"/>
  <c r="I24" i="21"/>
  <c r="K24" i="21"/>
  <c r="V24" i="21" s="1"/>
  <c r="L24" i="21"/>
  <c r="W24" i="21" s="1"/>
  <c r="E25" i="21"/>
  <c r="F25" i="21"/>
  <c r="R25" i="21" s="1"/>
  <c r="G25" i="21"/>
  <c r="S25" i="21" s="1"/>
  <c r="H25" i="21"/>
  <c r="I25" i="21"/>
  <c r="K25" i="21"/>
  <c r="V25" i="21" s="1"/>
  <c r="L25" i="21"/>
  <c r="W25" i="21" s="1"/>
  <c r="E26" i="21"/>
  <c r="F26" i="21"/>
  <c r="G26" i="21"/>
  <c r="H26" i="21"/>
  <c r="J26" i="21" s="1" a="1"/>
  <c r="J26" i="21" s="1"/>
  <c r="I26" i="21"/>
  <c r="K26" i="21"/>
  <c r="L26" i="21"/>
  <c r="E27" i="21"/>
  <c r="F27" i="21"/>
  <c r="R27" i="21" s="1"/>
  <c r="G27" i="21"/>
  <c r="S27" i="21" s="1"/>
  <c r="H27" i="21"/>
  <c r="I27" i="21"/>
  <c r="K27" i="21"/>
  <c r="V27" i="21" s="1"/>
  <c r="L27" i="21"/>
  <c r="W27" i="21" s="1"/>
  <c r="E28" i="21"/>
  <c r="F28" i="21"/>
  <c r="R28" i="21" s="1"/>
  <c r="G28" i="21"/>
  <c r="S28" i="21" s="1"/>
  <c r="H28" i="21"/>
  <c r="I28" i="21"/>
  <c r="K28" i="21"/>
  <c r="V28" i="21" s="1"/>
  <c r="L28" i="21"/>
  <c r="W28" i="21" s="1"/>
  <c r="E29" i="21"/>
  <c r="F29" i="21"/>
  <c r="R29" i="21" s="1"/>
  <c r="G29" i="21"/>
  <c r="S29" i="21" s="1"/>
  <c r="H29" i="21"/>
  <c r="I29" i="21"/>
  <c r="K29" i="21"/>
  <c r="V29" i="21" s="1"/>
  <c r="L29" i="21"/>
  <c r="W29" i="21" s="1"/>
  <c r="E30" i="21"/>
  <c r="F30" i="21"/>
  <c r="R30" i="21" s="1"/>
  <c r="G30" i="21"/>
  <c r="S30" i="21" s="1"/>
  <c r="H30" i="21"/>
  <c r="I30" i="21"/>
  <c r="K30" i="21"/>
  <c r="V30" i="21" s="1"/>
  <c r="L30" i="21"/>
  <c r="W30" i="21" s="1"/>
  <c r="E31" i="21"/>
  <c r="F31" i="21"/>
  <c r="G31" i="21"/>
  <c r="H31" i="21"/>
  <c r="J31" i="21" s="1" a="1"/>
  <c r="J31" i="21" s="1"/>
  <c r="I31" i="21"/>
  <c r="K31" i="21"/>
  <c r="L31" i="21"/>
  <c r="E32" i="21"/>
  <c r="F32" i="21"/>
  <c r="G32" i="21"/>
  <c r="H32" i="21"/>
  <c r="J32" i="21" s="1" a="1"/>
  <c r="J32" i="21" s="1"/>
  <c r="I32" i="21"/>
  <c r="K32" i="21"/>
  <c r="L32" i="21"/>
  <c r="E33" i="21"/>
  <c r="F33" i="21"/>
  <c r="G33" i="21"/>
  <c r="H33" i="21"/>
  <c r="J33" i="21" s="1" a="1"/>
  <c r="J33" i="21" s="1"/>
  <c r="I33" i="21"/>
  <c r="K33" i="21"/>
  <c r="L33" i="21"/>
  <c r="E34" i="21"/>
  <c r="F34" i="21"/>
  <c r="G34" i="21"/>
  <c r="H34" i="21"/>
  <c r="J34" i="21" s="1" a="1"/>
  <c r="J34" i="21" s="1"/>
  <c r="I34" i="21"/>
  <c r="K34" i="21"/>
  <c r="L34" i="21"/>
  <c r="E35" i="21"/>
  <c r="F35" i="21"/>
  <c r="G35" i="21"/>
  <c r="H35" i="21"/>
  <c r="J35" i="21" s="1" a="1"/>
  <c r="J35" i="21" s="1"/>
  <c r="I35" i="21"/>
  <c r="K35" i="21"/>
  <c r="L35" i="21"/>
  <c r="E36" i="21"/>
  <c r="F36" i="21"/>
  <c r="G36" i="21"/>
  <c r="H36" i="21"/>
  <c r="J36" i="21" s="1" a="1"/>
  <c r="J36" i="21" s="1"/>
  <c r="I36" i="21"/>
  <c r="K36" i="21"/>
  <c r="L36" i="21"/>
  <c r="E37" i="21"/>
  <c r="F37" i="21"/>
  <c r="G37" i="21"/>
  <c r="H37" i="21"/>
  <c r="J37" i="21" s="1" a="1"/>
  <c r="J37" i="21" s="1"/>
  <c r="I37" i="21"/>
  <c r="K37" i="21"/>
  <c r="L37" i="21"/>
  <c r="E38" i="21"/>
  <c r="F38" i="21"/>
  <c r="R38" i="21" s="1"/>
  <c r="G38" i="21"/>
  <c r="S38" i="21" s="1"/>
  <c r="H38" i="21"/>
  <c r="I38" i="21"/>
  <c r="K38" i="21"/>
  <c r="V38" i="21" s="1"/>
  <c r="L38" i="21"/>
  <c r="W38" i="21" s="1"/>
  <c r="E39" i="21"/>
  <c r="F39" i="21"/>
  <c r="R39" i="21" s="1"/>
  <c r="G39" i="21"/>
  <c r="S39" i="21" s="1"/>
  <c r="H39" i="21"/>
  <c r="I39" i="21"/>
  <c r="K39" i="21"/>
  <c r="V39" i="21" s="1"/>
  <c r="L39" i="21"/>
  <c r="W39" i="21" s="1"/>
  <c r="E40" i="21"/>
  <c r="F40" i="21"/>
  <c r="R40" i="21" s="1"/>
  <c r="G40" i="21"/>
  <c r="S40" i="21" s="1"/>
  <c r="H40" i="21"/>
  <c r="I40" i="21"/>
  <c r="K40" i="21"/>
  <c r="V40" i="21" s="1"/>
  <c r="L40" i="21"/>
  <c r="W40" i="21" s="1"/>
  <c r="E41" i="21"/>
  <c r="F41" i="21"/>
  <c r="G41" i="21"/>
  <c r="H41" i="21"/>
  <c r="J41" i="21" s="1" a="1"/>
  <c r="J41" i="21" s="1"/>
  <c r="I41" i="21"/>
  <c r="K41" i="21"/>
  <c r="L41" i="21"/>
  <c r="E42" i="21"/>
  <c r="F42" i="21"/>
  <c r="R42" i="21" s="1"/>
  <c r="G42" i="21"/>
  <c r="S42" i="21" s="1"/>
  <c r="H42" i="21"/>
  <c r="I42" i="21"/>
  <c r="K42" i="21"/>
  <c r="V42" i="21" s="1"/>
  <c r="L42" i="21"/>
  <c r="W42" i="21" s="1"/>
  <c r="E43" i="21"/>
  <c r="F43" i="21"/>
  <c r="R43" i="21" s="1"/>
  <c r="G43" i="21"/>
  <c r="S43" i="21" s="1"/>
  <c r="H43" i="21"/>
  <c r="I43" i="21"/>
  <c r="K43" i="21"/>
  <c r="V43" i="21" s="1"/>
  <c r="L43" i="21"/>
  <c r="W43" i="21" s="1"/>
  <c r="E44" i="21"/>
  <c r="F44" i="21"/>
  <c r="R44" i="21" s="1"/>
  <c r="G44" i="21"/>
  <c r="S44" i="21" s="1"/>
  <c r="H44" i="21"/>
  <c r="I44" i="21"/>
  <c r="K44" i="21"/>
  <c r="V44" i="21" s="1"/>
  <c r="L44" i="21"/>
  <c r="W44" i="21" s="1"/>
  <c r="E45" i="21"/>
  <c r="F45" i="21"/>
  <c r="R45" i="21" s="1"/>
  <c r="G45" i="21"/>
  <c r="S45" i="21" s="1"/>
  <c r="H45" i="21"/>
  <c r="I45" i="21"/>
  <c r="K45" i="21"/>
  <c r="V45" i="21" s="1"/>
  <c r="L45" i="21"/>
  <c r="W45" i="21" s="1"/>
  <c r="E46" i="21"/>
  <c r="F46" i="21"/>
  <c r="G46" i="21"/>
  <c r="H46" i="21"/>
  <c r="J46" i="21" s="1" a="1"/>
  <c r="J46" i="21" s="1"/>
  <c r="I46" i="21"/>
  <c r="K46" i="21"/>
  <c r="L46" i="21"/>
  <c r="E49" i="21"/>
  <c r="F49" i="21"/>
  <c r="R49" i="21" s="1"/>
  <c r="G49" i="21"/>
  <c r="S49" i="21" s="1"/>
  <c r="H49" i="21"/>
  <c r="I49" i="21"/>
  <c r="K49" i="21"/>
  <c r="V49" i="21" s="1"/>
  <c r="L49" i="21"/>
  <c r="W49" i="21" s="1"/>
  <c r="E50" i="21"/>
  <c r="F50" i="21"/>
  <c r="R50" i="21" s="1"/>
  <c r="G50" i="21"/>
  <c r="S50" i="21" s="1"/>
  <c r="H50" i="21"/>
  <c r="I50" i="21"/>
  <c r="K50" i="21"/>
  <c r="V50" i="21" s="1"/>
  <c r="L50" i="21"/>
  <c r="W50" i="21" s="1"/>
  <c r="E51" i="21"/>
  <c r="F51" i="21"/>
  <c r="R51" i="21" s="1"/>
  <c r="G51" i="21"/>
  <c r="S51" i="21" s="1"/>
  <c r="H51" i="21"/>
  <c r="I51" i="21"/>
  <c r="K51" i="21"/>
  <c r="V51" i="21" s="1"/>
  <c r="L51" i="21"/>
  <c r="W51" i="21" s="1"/>
  <c r="E52" i="21"/>
  <c r="F52" i="21"/>
  <c r="R52" i="21" s="1"/>
  <c r="G52" i="21"/>
  <c r="S52" i="21" s="1"/>
  <c r="H52" i="21"/>
  <c r="I52" i="21"/>
  <c r="K52" i="21"/>
  <c r="V52" i="21" s="1"/>
  <c r="L52" i="21"/>
  <c r="W52" i="21" s="1"/>
  <c r="E53" i="21"/>
  <c r="F53" i="21"/>
  <c r="G53" i="21"/>
  <c r="H53" i="21"/>
  <c r="J53" i="21" s="1" a="1"/>
  <c r="J53" i="21" s="1"/>
  <c r="I53" i="21"/>
  <c r="K53" i="21"/>
  <c r="L53" i="21"/>
  <c r="E54" i="21"/>
  <c r="F54" i="21"/>
  <c r="R54" i="21" s="1"/>
  <c r="G54" i="21"/>
  <c r="S54" i="21" s="1"/>
  <c r="H54" i="21"/>
  <c r="I54" i="21"/>
  <c r="K54" i="21"/>
  <c r="V54" i="21" s="1"/>
  <c r="L54" i="21"/>
  <c r="W54" i="21" s="1"/>
  <c r="E55" i="21"/>
  <c r="F55" i="21"/>
  <c r="R55" i="21" s="1"/>
  <c r="G55" i="21"/>
  <c r="S55" i="21" s="1"/>
  <c r="H55" i="21"/>
  <c r="I55" i="21"/>
  <c r="K55" i="21"/>
  <c r="V55" i="21" s="1"/>
  <c r="L55" i="21"/>
  <c r="W55" i="21" s="1"/>
  <c r="E56" i="21"/>
  <c r="F56" i="21"/>
  <c r="G56" i="21"/>
  <c r="H56" i="21"/>
  <c r="J56" i="21" s="1" a="1"/>
  <c r="J56" i="21" s="1"/>
  <c r="I56" i="21"/>
  <c r="K56" i="21"/>
  <c r="L56" i="21"/>
  <c r="E57" i="21"/>
  <c r="F57" i="21"/>
  <c r="R57" i="21" s="1"/>
  <c r="G57" i="21"/>
  <c r="S57" i="21" s="1"/>
  <c r="H57" i="21"/>
  <c r="I57" i="21"/>
  <c r="K57" i="21"/>
  <c r="V57" i="21" s="1"/>
  <c r="L57" i="21"/>
  <c r="W57" i="21" s="1"/>
  <c r="E58" i="21"/>
  <c r="F58" i="21"/>
  <c r="R58" i="21" s="1"/>
  <c r="G58" i="21"/>
  <c r="S58" i="21" s="1"/>
  <c r="H58" i="21"/>
  <c r="I58" i="21"/>
  <c r="K58" i="21"/>
  <c r="V58" i="21" s="1"/>
  <c r="L58" i="21"/>
  <c r="W58" i="21" s="1"/>
  <c r="E59" i="21"/>
  <c r="F59" i="21"/>
  <c r="R59" i="21" s="1"/>
  <c r="G59" i="21"/>
  <c r="S59" i="21" s="1"/>
  <c r="H59" i="21"/>
  <c r="I59" i="21"/>
  <c r="K59" i="21"/>
  <c r="V59" i="21" s="1"/>
  <c r="L59" i="21"/>
  <c r="W59" i="21" s="1"/>
  <c r="E60" i="21"/>
  <c r="F60" i="21"/>
  <c r="R60" i="21" s="1"/>
  <c r="G60" i="21"/>
  <c r="S60" i="21" s="1"/>
  <c r="H60" i="21"/>
  <c r="I60" i="21"/>
  <c r="K60" i="21"/>
  <c r="V60" i="21" s="1"/>
  <c r="L60" i="21"/>
  <c r="W60" i="21" s="1"/>
  <c r="E61" i="21"/>
  <c r="F61" i="21"/>
  <c r="R61" i="21" s="1"/>
  <c r="G61" i="21"/>
  <c r="S61" i="21" s="1"/>
  <c r="H61" i="21"/>
  <c r="I61" i="21"/>
  <c r="K61" i="21"/>
  <c r="V61" i="21" s="1"/>
  <c r="L61" i="21"/>
  <c r="W61" i="21" s="1"/>
  <c r="E62" i="21"/>
  <c r="F62" i="21"/>
  <c r="G62" i="21"/>
  <c r="H62" i="21"/>
  <c r="J62" i="21" s="1" a="1"/>
  <c r="J62" i="21" s="1"/>
  <c r="I62" i="21"/>
  <c r="K62" i="21"/>
  <c r="L62" i="21"/>
  <c r="E63" i="21"/>
  <c r="F63" i="21"/>
  <c r="R63" i="21" s="1"/>
  <c r="G63" i="21"/>
  <c r="S63" i="21" s="1"/>
  <c r="H63" i="21"/>
  <c r="I63" i="21"/>
  <c r="K63" i="21"/>
  <c r="V63" i="21" s="1"/>
  <c r="L63" i="21"/>
  <c r="W63" i="21" s="1"/>
  <c r="E64" i="21"/>
  <c r="F64" i="21"/>
  <c r="R64" i="21" s="1"/>
  <c r="G64" i="21"/>
  <c r="S64" i="21" s="1"/>
  <c r="H64" i="21"/>
  <c r="I64" i="21"/>
  <c r="K64" i="21"/>
  <c r="V64" i="21" s="1"/>
  <c r="L64" i="21"/>
  <c r="W64" i="21" s="1"/>
  <c r="E65" i="21"/>
  <c r="F65" i="21"/>
  <c r="R65" i="21" s="1"/>
  <c r="G65" i="21"/>
  <c r="S65" i="21" s="1"/>
  <c r="H65" i="21"/>
  <c r="I65" i="21"/>
  <c r="K65" i="21"/>
  <c r="V65" i="21" s="1"/>
  <c r="L65" i="21"/>
  <c r="W65" i="21" s="1"/>
  <c r="E66" i="21"/>
  <c r="F66" i="21"/>
  <c r="R66" i="21" s="1"/>
  <c r="G66" i="21"/>
  <c r="S66" i="21" s="1"/>
  <c r="H66" i="21"/>
  <c r="I66" i="21"/>
  <c r="K66" i="21"/>
  <c r="V66" i="21" s="1"/>
  <c r="L66" i="21"/>
  <c r="W66" i="21" s="1"/>
  <c r="E67" i="21"/>
  <c r="F67" i="21"/>
  <c r="G67" i="21"/>
  <c r="H67" i="21"/>
  <c r="J67" i="21" s="1" a="1"/>
  <c r="J67" i="21" s="1"/>
  <c r="I67" i="21"/>
  <c r="K67" i="21"/>
  <c r="L67" i="21"/>
  <c r="E68" i="21"/>
  <c r="F68" i="21"/>
  <c r="R68" i="21" s="1"/>
  <c r="G68" i="21"/>
  <c r="S68" i="21" s="1"/>
  <c r="H68" i="21"/>
  <c r="I68" i="21"/>
  <c r="K68" i="21"/>
  <c r="V68" i="21" s="1"/>
  <c r="L68" i="21"/>
  <c r="W68" i="21" s="1"/>
  <c r="E69" i="21"/>
  <c r="F69" i="21"/>
  <c r="R69" i="21" s="1"/>
  <c r="G69" i="21"/>
  <c r="S69" i="21" s="1"/>
  <c r="H69" i="21"/>
  <c r="I69" i="21"/>
  <c r="K69" i="21"/>
  <c r="V69" i="21" s="1"/>
  <c r="L69" i="21"/>
  <c r="W69" i="21" s="1"/>
  <c r="E70" i="21"/>
  <c r="F70" i="21"/>
  <c r="R70" i="21" s="1"/>
  <c r="G70" i="21"/>
  <c r="S70" i="21" s="1"/>
  <c r="H70" i="21"/>
  <c r="I70" i="21"/>
  <c r="K70" i="21"/>
  <c r="V70" i="21" s="1"/>
  <c r="L70" i="21"/>
  <c r="W70" i="21" s="1"/>
  <c r="E71" i="21"/>
  <c r="F71" i="21"/>
  <c r="R71" i="21" s="1"/>
  <c r="G71" i="21"/>
  <c r="S71" i="21" s="1"/>
  <c r="H71" i="21"/>
  <c r="I71" i="21"/>
  <c r="K71" i="21"/>
  <c r="V71" i="21" s="1"/>
  <c r="L71" i="21"/>
  <c r="W71" i="21" s="1"/>
  <c r="E72" i="21"/>
  <c r="F72" i="21"/>
  <c r="R72" i="21" s="1"/>
  <c r="G72" i="21"/>
  <c r="S72" i="21" s="1"/>
  <c r="H72" i="21"/>
  <c r="I72" i="21"/>
  <c r="K72" i="21"/>
  <c r="V72" i="21" s="1"/>
  <c r="L72" i="21"/>
  <c r="W72" i="21" s="1"/>
  <c r="E73" i="21"/>
  <c r="F73" i="21"/>
  <c r="R73" i="21" s="1"/>
  <c r="G73" i="21"/>
  <c r="S73" i="21" s="1"/>
  <c r="H73" i="21"/>
  <c r="I73" i="21"/>
  <c r="K73" i="21"/>
  <c r="V73" i="21" s="1"/>
  <c r="L73" i="21"/>
  <c r="W73" i="21" s="1"/>
  <c r="E74" i="21"/>
  <c r="F74" i="21"/>
  <c r="R74" i="21" s="1"/>
  <c r="G74" i="21"/>
  <c r="S74" i="21" s="1"/>
  <c r="H74" i="21"/>
  <c r="I74" i="21"/>
  <c r="K74" i="21"/>
  <c r="V74" i="21" s="1"/>
  <c r="L74" i="21"/>
  <c r="W74" i="21" s="1"/>
  <c r="E75" i="21"/>
  <c r="F75" i="21"/>
  <c r="G75" i="21"/>
  <c r="H75" i="21"/>
  <c r="J75" i="21" s="1" a="1"/>
  <c r="J75" i="21" s="1"/>
  <c r="I75" i="21"/>
  <c r="K75" i="21"/>
  <c r="L75" i="21"/>
  <c r="E76" i="21"/>
  <c r="F76" i="21"/>
  <c r="R76" i="21" s="1"/>
  <c r="G76" i="21"/>
  <c r="S76" i="21" s="1"/>
  <c r="H76" i="21"/>
  <c r="I76" i="21"/>
  <c r="K76" i="21"/>
  <c r="V76" i="21" s="1"/>
  <c r="L76" i="21"/>
  <c r="W76" i="21" s="1"/>
  <c r="E77" i="21"/>
  <c r="F77" i="21"/>
  <c r="R77" i="21" s="1"/>
  <c r="G77" i="21"/>
  <c r="S77" i="21" s="1"/>
  <c r="H77" i="21"/>
  <c r="I77" i="21"/>
  <c r="K77" i="21"/>
  <c r="V77" i="21" s="1"/>
  <c r="L77" i="21"/>
  <c r="W77" i="21" s="1"/>
  <c r="E78" i="21"/>
  <c r="F78" i="21"/>
  <c r="R78" i="21" s="1"/>
  <c r="G78" i="21"/>
  <c r="S78" i="21" s="1"/>
  <c r="H78" i="21"/>
  <c r="I78" i="21"/>
  <c r="K78" i="21"/>
  <c r="V78" i="21" s="1"/>
  <c r="L78" i="21"/>
  <c r="W78" i="21" s="1"/>
  <c r="E79" i="21"/>
  <c r="F79" i="21"/>
  <c r="R79" i="21" s="1"/>
  <c r="G79" i="21"/>
  <c r="S79" i="21" s="1"/>
  <c r="H79" i="21"/>
  <c r="I79" i="21"/>
  <c r="K79" i="21"/>
  <c r="V79" i="21" s="1"/>
  <c r="L79" i="21"/>
  <c r="W79" i="21" s="1"/>
  <c r="E80" i="21"/>
  <c r="F80" i="21"/>
  <c r="R80" i="21" s="1"/>
  <c r="G80" i="21"/>
  <c r="S80" i="21" s="1"/>
  <c r="H80" i="21"/>
  <c r="I80" i="21"/>
  <c r="K80" i="21"/>
  <c r="V80" i="21" s="1"/>
  <c r="L80" i="21"/>
  <c r="W80" i="21" s="1"/>
  <c r="E81" i="21"/>
  <c r="F81" i="21"/>
  <c r="G81" i="21"/>
  <c r="H81" i="21"/>
  <c r="J81" i="21" s="1" a="1"/>
  <c r="J81" i="21" s="1"/>
  <c r="I81" i="21"/>
  <c r="K81" i="21"/>
  <c r="L81" i="21"/>
  <c r="E82" i="21"/>
  <c r="F82" i="21"/>
  <c r="R82" i="21" s="1"/>
  <c r="G82" i="21"/>
  <c r="S82" i="21" s="1"/>
  <c r="H82" i="21"/>
  <c r="I82" i="21"/>
  <c r="K82" i="21"/>
  <c r="V82" i="21" s="1"/>
  <c r="L82" i="21"/>
  <c r="W82" i="21" s="1"/>
  <c r="E83" i="21"/>
  <c r="F83" i="21"/>
  <c r="R83" i="21" s="1"/>
  <c r="G83" i="21"/>
  <c r="S83" i="21" s="1"/>
  <c r="H83" i="21"/>
  <c r="I83" i="21"/>
  <c r="K83" i="21"/>
  <c r="V83" i="21" s="1"/>
  <c r="L83" i="21"/>
  <c r="W83" i="21" s="1"/>
  <c r="E84" i="21"/>
  <c r="F84" i="21"/>
  <c r="G84" i="21"/>
  <c r="H84" i="21"/>
  <c r="J84" i="21" s="1" a="1"/>
  <c r="J84" i="21" s="1"/>
  <c r="I84" i="21"/>
  <c r="K84" i="21"/>
  <c r="L84" i="21"/>
  <c r="E85" i="21"/>
  <c r="F85" i="21"/>
  <c r="R85" i="21" s="1"/>
  <c r="G85" i="21"/>
  <c r="S85" i="21" s="1"/>
  <c r="H85" i="21"/>
  <c r="I85" i="21"/>
  <c r="K85" i="21"/>
  <c r="V85" i="21" s="1"/>
  <c r="L85" i="21"/>
  <c r="W85" i="21" s="1"/>
  <c r="E86" i="21"/>
  <c r="F86" i="21"/>
  <c r="R86" i="21" s="1"/>
  <c r="G86" i="21"/>
  <c r="S86" i="21" s="1"/>
  <c r="H86" i="21"/>
  <c r="I86" i="21"/>
  <c r="K86" i="21"/>
  <c r="V86" i="21" s="1"/>
  <c r="L86" i="21"/>
  <c r="W86" i="21" s="1"/>
  <c r="E87" i="21"/>
  <c r="F87" i="21"/>
  <c r="G87" i="21"/>
  <c r="H87" i="21"/>
  <c r="J87" i="21" s="1" a="1"/>
  <c r="J87" i="21" s="1"/>
  <c r="I87" i="21"/>
  <c r="K87" i="21"/>
  <c r="L87" i="21"/>
  <c r="E88" i="21"/>
  <c r="F88" i="21"/>
  <c r="R88" i="21" s="1"/>
  <c r="G88" i="21"/>
  <c r="S88" i="21" s="1"/>
  <c r="H88" i="21"/>
  <c r="I88" i="21"/>
  <c r="K88" i="21"/>
  <c r="V88" i="21" s="1"/>
  <c r="L88" i="21"/>
  <c r="W88" i="21" s="1"/>
  <c r="E89" i="21"/>
  <c r="F89" i="21"/>
  <c r="R89" i="21" s="1"/>
  <c r="G89" i="21"/>
  <c r="S89" i="21" s="1"/>
  <c r="H89" i="21"/>
  <c r="I89" i="21"/>
  <c r="K89" i="21"/>
  <c r="V89" i="21" s="1"/>
  <c r="L89" i="21"/>
  <c r="W89" i="21" s="1"/>
  <c r="E90" i="21"/>
  <c r="F90" i="21"/>
  <c r="R90" i="21" s="1"/>
  <c r="G90" i="21"/>
  <c r="S90" i="21" s="1"/>
  <c r="H90" i="21"/>
  <c r="I90" i="21"/>
  <c r="K90" i="21"/>
  <c r="V90" i="21" s="1"/>
  <c r="L90" i="21"/>
  <c r="W90" i="21" s="1"/>
  <c r="E91" i="21"/>
  <c r="F91" i="21"/>
  <c r="R91" i="21" s="1"/>
  <c r="G91" i="21"/>
  <c r="S91" i="21" s="1"/>
  <c r="H91" i="21"/>
  <c r="I91" i="21"/>
  <c r="K91" i="21"/>
  <c r="V91" i="21" s="1"/>
  <c r="L91" i="21"/>
  <c r="W91" i="21" s="1"/>
  <c r="E92" i="21"/>
  <c r="F92" i="21"/>
  <c r="R92" i="21" s="1"/>
  <c r="G92" i="21"/>
  <c r="S92" i="21" s="1"/>
  <c r="H92" i="21"/>
  <c r="I92" i="21"/>
  <c r="K92" i="21"/>
  <c r="V92" i="21" s="1"/>
  <c r="L92" i="21"/>
  <c r="W92" i="21" s="1"/>
  <c r="E93" i="21"/>
  <c r="F93" i="21"/>
  <c r="R93" i="21" s="1"/>
  <c r="G93" i="21"/>
  <c r="S93" i="21" s="1"/>
  <c r="H93" i="21"/>
  <c r="I93" i="21"/>
  <c r="K93" i="21"/>
  <c r="V93" i="21" s="1"/>
  <c r="L93" i="21"/>
  <c r="W93" i="21" s="1"/>
  <c r="E94" i="21"/>
  <c r="F94" i="21"/>
  <c r="R94" i="21" s="1"/>
  <c r="G94" i="21"/>
  <c r="S94" i="21" s="1"/>
  <c r="H94" i="21"/>
  <c r="I94" i="21"/>
  <c r="K94" i="21"/>
  <c r="V94" i="21" s="1"/>
  <c r="L94" i="21"/>
  <c r="W94" i="21" s="1"/>
  <c r="E95" i="21"/>
  <c r="F95" i="21"/>
  <c r="R95" i="21" s="1"/>
  <c r="G95" i="21"/>
  <c r="S95" i="21" s="1"/>
  <c r="H95" i="21"/>
  <c r="I95" i="21"/>
  <c r="K95" i="21"/>
  <c r="V95" i="21" s="1"/>
  <c r="L95" i="21"/>
  <c r="W95" i="21" s="1"/>
  <c r="E96" i="21"/>
  <c r="F96" i="21"/>
  <c r="R96" i="21" s="1"/>
  <c r="G96" i="21"/>
  <c r="S96" i="21" s="1"/>
  <c r="H96" i="21"/>
  <c r="I96" i="21"/>
  <c r="K96" i="21"/>
  <c r="V96" i="21" s="1"/>
  <c r="L96" i="21"/>
  <c r="W96" i="21" s="1"/>
  <c r="E97" i="21"/>
  <c r="F97" i="21"/>
  <c r="R97" i="21" s="1"/>
  <c r="G97" i="21"/>
  <c r="S97" i="21" s="1"/>
  <c r="H97" i="21"/>
  <c r="I97" i="21"/>
  <c r="K97" i="21"/>
  <c r="V97" i="21" s="1"/>
  <c r="L97" i="21"/>
  <c r="W97" i="21" s="1"/>
  <c r="E98" i="21"/>
  <c r="F98" i="21"/>
  <c r="R98" i="21" s="1"/>
  <c r="G98" i="21"/>
  <c r="S98" i="21" s="1"/>
  <c r="H98" i="21"/>
  <c r="I98" i="21"/>
  <c r="K98" i="21"/>
  <c r="V98" i="21" s="1"/>
  <c r="L98" i="21"/>
  <c r="W98" i="21" s="1"/>
  <c r="E99" i="21"/>
  <c r="F99" i="21"/>
  <c r="R99" i="21" s="1"/>
  <c r="G99" i="21"/>
  <c r="S99" i="21" s="1"/>
  <c r="H99" i="21"/>
  <c r="J99" i="21" s="1" a="1"/>
  <c r="J99" i="21" s="1"/>
  <c r="T99" i="21" s="1"/>
  <c r="I99" i="21"/>
  <c r="K99" i="21"/>
  <c r="V99" i="21" s="1"/>
  <c r="L99" i="21"/>
  <c r="W99" i="21" s="1"/>
  <c r="E100" i="21"/>
  <c r="F100" i="21"/>
  <c r="G100" i="21"/>
  <c r="H100" i="21"/>
  <c r="J100" i="21" s="1" a="1"/>
  <c r="J100" i="21" s="1"/>
  <c r="I100" i="21"/>
  <c r="K100" i="21"/>
  <c r="L100" i="21"/>
  <c r="E101" i="21"/>
  <c r="F101" i="21"/>
  <c r="R101" i="21" s="1"/>
  <c r="G101" i="21"/>
  <c r="S101" i="21" s="1"/>
  <c r="H101" i="21"/>
  <c r="I101" i="21"/>
  <c r="K101" i="21"/>
  <c r="V101" i="21" s="1"/>
  <c r="L101" i="21"/>
  <c r="W101" i="21" s="1"/>
  <c r="E102" i="21"/>
  <c r="F102" i="21"/>
  <c r="R102" i="21" s="1"/>
  <c r="G102" i="21"/>
  <c r="S102" i="21" s="1"/>
  <c r="H102" i="21"/>
  <c r="I102" i="21"/>
  <c r="K102" i="21"/>
  <c r="V102" i="21" s="1"/>
  <c r="L102" i="21"/>
  <c r="W102" i="21" s="1"/>
  <c r="E103" i="21"/>
  <c r="F103" i="21"/>
  <c r="R103" i="21" s="1"/>
  <c r="G103" i="21"/>
  <c r="S103" i="21" s="1"/>
  <c r="H103" i="21"/>
  <c r="I103" i="21"/>
  <c r="K103" i="21"/>
  <c r="V103" i="21" s="1"/>
  <c r="L103" i="21"/>
  <c r="W103" i="21" s="1"/>
  <c r="E104" i="21"/>
  <c r="F104" i="21"/>
  <c r="R104" i="21" s="1"/>
  <c r="G104" i="21"/>
  <c r="S104" i="21" s="1"/>
  <c r="H104" i="21"/>
  <c r="I104" i="21"/>
  <c r="K104" i="21"/>
  <c r="V104" i="21" s="1"/>
  <c r="L104" i="21"/>
  <c r="W104" i="21" s="1"/>
  <c r="E105" i="21"/>
  <c r="F105" i="21"/>
  <c r="R105" i="21" s="1"/>
  <c r="G105" i="21"/>
  <c r="S105" i="21" s="1"/>
  <c r="H105" i="21"/>
  <c r="I105" i="21"/>
  <c r="K105" i="21"/>
  <c r="V105" i="21" s="1"/>
  <c r="L105" i="21"/>
  <c r="W105" i="21" s="1"/>
  <c r="E106" i="21"/>
  <c r="F106" i="21"/>
  <c r="G106" i="21"/>
  <c r="H106" i="21"/>
  <c r="J106" i="21" s="1" a="1"/>
  <c r="J106" i="21" s="1"/>
  <c r="I106" i="21"/>
  <c r="K106" i="21"/>
  <c r="L106" i="21"/>
  <c r="E107" i="21"/>
  <c r="F107" i="21"/>
  <c r="R107" i="21" s="1"/>
  <c r="G107" i="21"/>
  <c r="S107" i="21" s="1"/>
  <c r="H107" i="21"/>
  <c r="I107" i="21"/>
  <c r="K107" i="21"/>
  <c r="V107" i="21" s="1"/>
  <c r="L107" i="21"/>
  <c r="W107" i="21" s="1"/>
  <c r="E108" i="21"/>
  <c r="F108" i="21"/>
  <c r="R108" i="21" s="1"/>
  <c r="G108" i="21"/>
  <c r="S108" i="21" s="1"/>
  <c r="H108" i="21"/>
  <c r="I108" i="21"/>
  <c r="K108" i="21"/>
  <c r="V108" i="21" s="1"/>
  <c r="L108" i="21"/>
  <c r="W108" i="21" s="1"/>
  <c r="E109" i="21"/>
  <c r="F109" i="21"/>
  <c r="R109" i="21" s="1"/>
  <c r="G109" i="21"/>
  <c r="S109" i="21" s="1"/>
  <c r="H109" i="21"/>
  <c r="I109" i="21"/>
  <c r="K109" i="21"/>
  <c r="V109" i="21" s="1"/>
  <c r="L109" i="21"/>
  <c r="W109" i="21" s="1"/>
  <c r="E110" i="21"/>
  <c r="F110" i="21"/>
  <c r="R110" i="21" s="1"/>
  <c r="G110" i="21"/>
  <c r="S110" i="21" s="1"/>
  <c r="H110" i="21"/>
  <c r="I110" i="21"/>
  <c r="K110" i="21"/>
  <c r="V110" i="21" s="1"/>
  <c r="L110" i="21"/>
  <c r="W110" i="21" s="1"/>
  <c r="E111" i="21"/>
  <c r="F111" i="21"/>
  <c r="R111" i="21" s="1"/>
  <c r="G111" i="21"/>
  <c r="S111" i="21" s="1"/>
  <c r="H111" i="21"/>
  <c r="I111" i="21"/>
  <c r="K111" i="21"/>
  <c r="V111" i="21" s="1"/>
  <c r="L111" i="21"/>
  <c r="W111" i="21" s="1"/>
  <c r="G105" i="24"/>
  <c r="G103" i="24"/>
  <c r="G101" i="24"/>
  <c r="G99" i="24"/>
  <c r="G97" i="24"/>
  <c r="G95" i="24"/>
  <c r="G94" i="24"/>
  <c r="G93" i="24"/>
  <c r="G91" i="24"/>
  <c r="G90" i="24"/>
  <c r="G89" i="24"/>
  <c r="G87" i="24"/>
  <c r="G86" i="24"/>
  <c r="G85" i="24"/>
  <c r="G83" i="24"/>
  <c r="G81" i="24"/>
  <c r="G79" i="24"/>
  <c r="G78" i="24"/>
  <c r="G77" i="24"/>
  <c r="G75" i="24"/>
  <c r="G74" i="24"/>
  <c r="G73" i="24"/>
  <c r="G71" i="24"/>
  <c r="G69" i="24"/>
  <c r="G67" i="24"/>
  <c r="G65" i="24"/>
  <c r="G63" i="24"/>
  <c r="G62" i="24"/>
  <c r="G61" i="24"/>
  <c r="G59" i="24"/>
  <c r="G58" i="24"/>
  <c r="G57" i="24"/>
  <c r="G55" i="24"/>
  <c r="G53" i="24"/>
  <c r="G51" i="24"/>
  <c r="G49" i="24"/>
  <c r="G47" i="24"/>
  <c r="G30" i="24"/>
  <c r="G29" i="24"/>
  <c r="G27" i="24"/>
  <c r="G26" i="24"/>
  <c r="G45" i="24"/>
  <c r="G43" i="24"/>
  <c r="G41" i="24"/>
  <c r="G39" i="24"/>
  <c r="G37" i="24"/>
  <c r="G35" i="24"/>
  <c r="G34" i="24"/>
  <c r="G33" i="24"/>
  <c r="G31" i="24"/>
  <c r="G25" i="24"/>
  <c r="G23" i="24"/>
  <c r="G21" i="24"/>
  <c r="G19" i="24"/>
  <c r="G18" i="24"/>
  <c r="G17" i="24"/>
  <c r="G15" i="24"/>
  <c r="G14" i="24"/>
  <c r="G13" i="24"/>
  <c r="G11" i="24"/>
  <c r="G9" i="24"/>
  <c r="G7" i="24"/>
  <c r="G5" i="24"/>
  <c r="G3" i="24"/>
  <c r="G37" i="23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7" i="22"/>
  <c r="F28" i="22"/>
  <c r="F58" i="22"/>
  <c r="F29" i="22"/>
  <c r="F30" i="22"/>
  <c r="F31" i="22"/>
  <c r="F32" i="22"/>
  <c r="F33" i="22"/>
  <c r="F34" i="22"/>
  <c r="F48" i="22"/>
  <c r="F49" i="22"/>
  <c r="F50" i="22"/>
  <c r="F51" i="22"/>
  <c r="F52" i="22"/>
  <c r="F53" i="22"/>
  <c r="F54" i="22"/>
  <c r="F55" i="22"/>
  <c r="F56" i="22"/>
  <c r="F57" i="22"/>
  <c r="F59" i="22"/>
  <c r="F60" i="22"/>
  <c r="F61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67" i="22"/>
  <c r="F68" i="22"/>
  <c r="F69" i="22"/>
  <c r="F70" i="22"/>
  <c r="F71" i="22"/>
  <c r="F72" i="22"/>
  <c r="F73" i="22"/>
  <c r="F74" i="22"/>
  <c r="F106" i="22"/>
  <c r="F107" i="22"/>
  <c r="F108" i="22"/>
  <c r="F76" i="22"/>
  <c r="F77" i="22"/>
  <c r="F102" i="22"/>
  <c r="F105" i="22"/>
  <c r="F101" i="22"/>
  <c r="F103" i="22"/>
  <c r="F104" i="22"/>
  <c r="F81" i="22"/>
  <c r="F82" i="22"/>
  <c r="F83" i="22"/>
  <c r="F78" i="22"/>
  <c r="F63" i="22"/>
  <c r="F64" i="22"/>
  <c r="F109" i="22"/>
  <c r="F85" i="22"/>
  <c r="F65" i="22"/>
  <c r="F66" i="22"/>
  <c r="F79" i="22"/>
  <c r="F110" i="22"/>
  <c r="F80" i="22"/>
  <c r="F35" i="22"/>
  <c r="F36" i="22"/>
  <c r="F37" i="22"/>
  <c r="F38" i="22"/>
  <c r="F39" i="22"/>
  <c r="F86" i="22"/>
  <c r="F3" i="22"/>
  <c r="K3" i="21"/>
  <c r="V3" i="21" s="1"/>
  <c r="J83" i="21" l="1" a="1"/>
  <c r="J83" i="21" s="1"/>
  <c r="T83" i="21" s="1"/>
  <c r="J108" i="21" a="1"/>
  <c r="J108" i="21" s="1"/>
  <c r="T108" i="21" s="1"/>
  <c r="J104" i="21" a="1"/>
  <c r="J104" i="21" s="1"/>
  <c r="T104" i="21" s="1"/>
  <c r="J97" i="21" a="1"/>
  <c r="J97" i="21" s="1"/>
  <c r="T97" i="21" s="1"/>
  <c r="J85" i="21" a="1"/>
  <c r="J85" i="21" s="1"/>
  <c r="T85" i="21" s="1"/>
  <c r="J28" i="21" a="1"/>
  <c r="J28" i="21" s="1"/>
  <c r="T28" i="21" s="1"/>
  <c r="J24" i="21" a="1"/>
  <c r="J24" i="21" s="1"/>
  <c r="T24" i="21" s="1"/>
  <c r="J16" i="21" a="1"/>
  <c r="J16" i="21" s="1"/>
  <c r="T16" i="21" s="1"/>
  <c r="J8" i="21" a="1"/>
  <c r="J8" i="21" s="1"/>
  <c r="T8" i="21" s="1"/>
  <c r="J96" i="21" a="1"/>
  <c r="J96" i="21" s="1"/>
  <c r="T96" i="21" s="1"/>
  <c r="J59" i="21" a="1"/>
  <c r="J59" i="21" s="1"/>
  <c r="T59" i="21" s="1"/>
  <c r="J45" i="21" a="1"/>
  <c r="J45" i="21" s="1"/>
  <c r="T45" i="21" s="1"/>
  <c r="J25" i="21" a="1"/>
  <c r="J25" i="21" s="1"/>
  <c r="T25" i="21" s="1"/>
  <c r="J43" i="21" a="1"/>
  <c r="J43" i="21" s="1"/>
  <c r="T43" i="21" s="1"/>
  <c r="J23" i="21" a="1"/>
  <c r="J23" i="21" s="1"/>
  <c r="T23" i="21" s="1"/>
  <c r="J15" i="21" a="1"/>
  <c r="J15" i="21" s="1"/>
  <c r="T15" i="21" s="1"/>
  <c r="J109" i="21" a="1"/>
  <c r="J109" i="21" s="1"/>
  <c r="T109" i="21" s="1"/>
  <c r="J61" i="21" a="1"/>
  <c r="J61" i="21" s="1"/>
  <c r="T61" i="21" s="1"/>
  <c r="J49" i="21" a="1"/>
  <c r="J49" i="21" s="1"/>
  <c r="T49" i="21" s="1"/>
  <c r="J6" i="21" a="1"/>
  <c r="J6" i="21" s="1"/>
  <c r="T6" i="21" s="1"/>
  <c r="J101" i="21" a="1"/>
  <c r="J101" i="21" s="1"/>
  <c r="T101" i="21" s="1"/>
  <c r="J92" i="21" a="1"/>
  <c r="J92" i="21" s="1"/>
  <c r="T92" i="21" s="1"/>
  <c r="J88" i="21" a="1"/>
  <c r="J88" i="21" s="1"/>
  <c r="T88" i="21" s="1"/>
  <c r="J58" i="21" a="1"/>
  <c r="J58" i="21" s="1"/>
  <c r="T58" i="21" s="1"/>
  <c r="J105" i="21" a="1"/>
  <c r="J105" i="21" s="1"/>
  <c r="T105" i="21" s="1"/>
  <c r="J102" i="21" a="1"/>
  <c r="J102" i="21" s="1"/>
  <c r="T102" i="21" s="1"/>
  <c r="J89" i="21" a="1"/>
  <c r="J89" i="21" s="1"/>
  <c r="T89" i="21" s="1"/>
  <c r="J80" i="21" a="1"/>
  <c r="J80" i="21" s="1"/>
  <c r="T80" i="21" s="1"/>
  <c r="J68" i="21" a="1"/>
  <c r="J68" i="21" s="1"/>
  <c r="T68" i="21" s="1"/>
  <c r="J65" i="21" a="1"/>
  <c r="J65" i="21" s="1"/>
  <c r="T65" i="21" s="1"/>
  <c r="J76" i="21" a="1"/>
  <c r="J76" i="21" s="1"/>
  <c r="T76" i="21" s="1"/>
  <c r="J72" i="21" a="1"/>
  <c r="J72" i="21" s="1"/>
  <c r="T72" i="21" s="1"/>
  <c r="J63" i="21" a="1"/>
  <c r="J63" i="21" s="1"/>
  <c r="T63" i="21" s="1"/>
  <c r="J39" i="21" a="1"/>
  <c r="J39" i="21" s="1"/>
  <c r="T39" i="21" s="1"/>
  <c r="J77" i="21" a="1"/>
  <c r="J77" i="21" s="1"/>
  <c r="T77" i="21" s="1"/>
  <c r="J73" i="21" a="1"/>
  <c r="J73" i="21" s="1"/>
  <c r="T73" i="21" s="1"/>
  <c r="J69" i="21" a="1"/>
  <c r="J69" i="21" s="1"/>
  <c r="T69" i="21" s="1"/>
  <c r="J52" i="21" a="1"/>
  <c r="J52" i="21" s="1"/>
  <c r="T52" i="21" s="1"/>
  <c r="J27" i="21" a="1"/>
  <c r="J27" i="21" s="1"/>
  <c r="T27" i="21" s="1"/>
  <c r="J11" i="21" a="1"/>
  <c r="J11" i="21" s="1"/>
  <c r="T11" i="21" s="1"/>
  <c r="J7" i="21" a="1"/>
  <c r="J7" i="21" s="1"/>
  <c r="T7" i="21" s="1"/>
  <c r="J103" i="21" a="1"/>
  <c r="J103" i="21" s="1"/>
  <c r="T103" i="21" s="1"/>
  <c r="J90" i="21" a="1"/>
  <c r="J90" i="21" s="1"/>
  <c r="T90" i="21" s="1"/>
  <c r="J86" i="21" a="1"/>
  <c r="J86" i="21" s="1"/>
  <c r="T86" i="21" s="1"/>
  <c r="J74" i="21" a="1"/>
  <c r="J74" i="21" s="1"/>
  <c r="T74" i="21" s="1"/>
  <c r="J70" i="21" a="1"/>
  <c r="J70" i="21" s="1"/>
  <c r="T70" i="21" s="1"/>
  <c r="J57" i="21" a="1"/>
  <c r="J57" i="21" s="1"/>
  <c r="T57" i="21" s="1"/>
  <c r="J93" i="21" a="1"/>
  <c r="J93" i="21" s="1"/>
  <c r="T93" i="21" s="1"/>
  <c r="J110" i="21" a="1"/>
  <c r="J110" i="21" s="1"/>
  <c r="T110" i="21" s="1"/>
  <c r="J107" i="21" a="1"/>
  <c r="J107" i="21" s="1"/>
  <c r="T107" i="21" s="1"/>
  <c r="J94" i="21" a="1"/>
  <c r="J94" i="21" s="1"/>
  <c r="T94" i="21" s="1"/>
  <c r="J111" i="21" a="1"/>
  <c r="J111" i="21" s="1"/>
  <c r="T111" i="21" s="1"/>
  <c r="J51" i="21" a="1"/>
  <c r="J51" i="21" s="1"/>
  <c r="T51" i="21" s="1"/>
  <c r="J40" i="21" a="1"/>
  <c r="J40" i="21" s="1"/>
  <c r="T40" i="21" s="1"/>
  <c r="J38" i="21" a="1"/>
  <c r="J38" i="21" s="1"/>
  <c r="T38" i="21" s="1"/>
  <c r="J30" i="21" a="1"/>
  <c r="J30" i="21" s="1"/>
  <c r="T30" i="21" s="1"/>
  <c r="J9" i="21" a="1"/>
  <c r="J9" i="21" s="1"/>
  <c r="T9" i="21" s="1"/>
  <c r="J4" i="21" a="1"/>
  <c r="J4" i="21" s="1"/>
  <c r="T4" i="21" s="1"/>
  <c r="J71" i="21" a="1"/>
  <c r="J71" i="21" s="1"/>
  <c r="T71" i="21" s="1"/>
  <c r="J54" i="21" a="1"/>
  <c r="J54" i="21" s="1"/>
  <c r="T54" i="21" s="1"/>
  <c r="J21" i="21" a="1"/>
  <c r="J21" i="21" s="1"/>
  <c r="T21" i="21" s="1"/>
  <c r="J12" i="21" a="1"/>
  <c r="J12" i="21" s="1"/>
  <c r="T12" i="21" s="1"/>
  <c r="J5" i="21" a="1"/>
  <c r="J5" i="21" s="1"/>
  <c r="T5" i="21" s="1"/>
  <c r="J91" i="21" a="1"/>
  <c r="J91" i="21" s="1"/>
  <c r="T91" i="21" s="1"/>
  <c r="J78" i="21" a="1"/>
  <c r="J78" i="21" s="1"/>
  <c r="T78" i="21" s="1"/>
  <c r="J64" i="21" a="1"/>
  <c r="J64" i="21" s="1"/>
  <c r="T64" i="21" s="1"/>
  <c r="J17" i="21" a="1"/>
  <c r="J17" i="21" s="1"/>
  <c r="T17" i="21" s="1"/>
  <c r="J98" i="21" a="1"/>
  <c r="J98" i="21" s="1"/>
  <c r="T98" i="21" s="1"/>
  <c r="J95" i="21" a="1"/>
  <c r="J95" i="21" s="1"/>
  <c r="T95" i="21" s="1"/>
  <c r="J82" i="21" a="1"/>
  <c r="J82" i="21" s="1"/>
  <c r="T82" i="21" s="1"/>
  <c r="J79" i="21" a="1"/>
  <c r="J79" i="21" s="1"/>
  <c r="T79" i="21" s="1"/>
  <c r="J66" i="21" a="1"/>
  <c r="J66" i="21" s="1"/>
  <c r="T66" i="21" s="1"/>
  <c r="J60" i="21" a="1"/>
  <c r="J60" i="21" s="1"/>
  <c r="T60" i="21" s="1"/>
  <c r="J55" i="21" a="1"/>
  <c r="J55" i="21" s="1"/>
  <c r="T55" i="21" s="1"/>
  <c r="J50" i="21" a="1"/>
  <c r="J50" i="21" s="1"/>
  <c r="T50" i="21" s="1"/>
  <c r="J44" i="21" a="1"/>
  <c r="J44" i="21" s="1"/>
  <c r="T44" i="21" s="1"/>
  <c r="J42" i="21" a="1"/>
  <c r="J42" i="21" s="1"/>
  <c r="T42" i="21" s="1"/>
  <c r="J29" i="21" a="1"/>
  <c r="J29" i="21" s="1"/>
  <c r="T29" i="21" s="1"/>
  <c r="J20" i="21" a="1"/>
  <c r="J20" i="21" s="1"/>
  <c r="T20" i="21" s="1"/>
  <c r="J18" i="21" a="1"/>
  <c r="J18" i="21" s="1"/>
  <c r="T18" i="21" s="1"/>
  <c r="J13" i="21" a="1"/>
  <c r="J13" i="21" s="1"/>
  <c r="T13" i="21" s="1"/>
  <c r="F3" i="21"/>
  <c r="R3" i="21" s="1"/>
  <c r="L3" i="21"/>
  <c r="W3" i="21" s="1"/>
  <c r="I3" i="21"/>
  <c r="H3" i="21"/>
  <c r="G3" i="21"/>
  <c r="S3" i="21" s="1"/>
  <c r="E3" i="21"/>
  <c r="J3" i="21" l="1" a="1"/>
  <c r="J3" i="21" s="1"/>
  <c r="T3" i="21" s="1"/>
  <c r="T969" i="13"/>
  <c r="M4194" i="13" l="1"/>
  <c r="L4194" i="13"/>
  <c r="K4194" i="13"/>
  <c r="J4194" i="13"/>
  <c r="I4194" i="13"/>
  <c r="H4194" i="13"/>
  <c r="G4194" i="13"/>
  <c r="F4194" i="13"/>
  <c r="E4194" i="13"/>
  <c r="D4194" i="13"/>
  <c r="C4194" i="13"/>
  <c r="U4192" i="13"/>
  <c r="T4192" i="13"/>
  <c r="S4192" i="13"/>
  <c r="R4192" i="13"/>
  <c r="Q4192" i="13"/>
  <c r="P4192" i="13"/>
  <c r="O4192" i="13"/>
  <c r="U4191" i="13"/>
  <c r="T4191" i="13"/>
  <c r="S4191" i="13"/>
  <c r="R4191" i="13"/>
  <c r="Q4191" i="13"/>
  <c r="P4191" i="13"/>
  <c r="O4191" i="13"/>
  <c r="U4190" i="13"/>
  <c r="T4190" i="13"/>
  <c r="S4190" i="13"/>
  <c r="R4190" i="13"/>
  <c r="Q4190" i="13"/>
  <c r="P4190" i="13"/>
  <c r="O4190" i="13"/>
  <c r="U4189" i="13"/>
  <c r="T4189" i="13"/>
  <c r="S4189" i="13"/>
  <c r="R4189" i="13"/>
  <c r="Q4189" i="13"/>
  <c r="P4189" i="13"/>
  <c r="O4189" i="13"/>
  <c r="U4188" i="13"/>
  <c r="T4188" i="13"/>
  <c r="S4188" i="13"/>
  <c r="R4188" i="13"/>
  <c r="Q4188" i="13"/>
  <c r="P4188" i="13"/>
  <c r="O4188" i="13"/>
  <c r="U4187" i="13"/>
  <c r="T4187" i="13"/>
  <c r="S4187" i="13"/>
  <c r="R4187" i="13"/>
  <c r="Q4187" i="13"/>
  <c r="P4187" i="13"/>
  <c r="O4187" i="13"/>
  <c r="U4186" i="13"/>
  <c r="T4186" i="13"/>
  <c r="S4186" i="13"/>
  <c r="R4186" i="13"/>
  <c r="Q4186" i="13"/>
  <c r="P4186" i="13"/>
  <c r="O4186" i="13"/>
  <c r="U4185" i="13"/>
  <c r="T4185" i="13"/>
  <c r="S4185" i="13"/>
  <c r="R4185" i="13"/>
  <c r="Q4185" i="13"/>
  <c r="P4185" i="13"/>
  <c r="O4185" i="13"/>
  <c r="U4184" i="13"/>
  <c r="T4184" i="13"/>
  <c r="S4184" i="13"/>
  <c r="R4184" i="13"/>
  <c r="Q4184" i="13"/>
  <c r="P4184" i="13"/>
  <c r="O4184" i="13"/>
  <c r="U4183" i="13"/>
  <c r="T4183" i="13"/>
  <c r="S4183" i="13"/>
  <c r="R4183" i="13"/>
  <c r="Q4183" i="13"/>
  <c r="P4183" i="13"/>
  <c r="O4183" i="13"/>
  <c r="U4182" i="13"/>
  <c r="T4182" i="13"/>
  <c r="S4182" i="13"/>
  <c r="R4182" i="13"/>
  <c r="Q4182" i="13"/>
  <c r="P4182" i="13"/>
  <c r="O4182" i="13"/>
  <c r="U4181" i="13"/>
  <c r="T4181" i="13"/>
  <c r="S4181" i="13"/>
  <c r="R4181" i="13"/>
  <c r="Q4181" i="13"/>
  <c r="P4181" i="13"/>
  <c r="O4181" i="13"/>
  <c r="U4180" i="13"/>
  <c r="T4180" i="13"/>
  <c r="S4180" i="13"/>
  <c r="R4180" i="13"/>
  <c r="Q4180" i="13"/>
  <c r="P4180" i="13"/>
  <c r="O4180" i="13"/>
  <c r="U4179" i="13"/>
  <c r="T4179" i="13"/>
  <c r="S4179" i="13"/>
  <c r="R4179" i="13"/>
  <c r="Q4179" i="13"/>
  <c r="P4179" i="13"/>
  <c r="O4179" i="13"/>
  <c r="U4178" i="13"/>
  <c r="T4178" i="13"/>
  <c r="S4178" i="13"/>
  <c r="R4178" i="13"/>
  <c r="Q4178" i="13"/>
  <c r="P4178" i="13"/>
  <c r="O4178" i="13"/>
  <c r="U4177" i="13"/>
  <c r="T4177" i="13"/>
  <c r="S4177" i="13"/>
  <c r="R4177" i="13"/>
  <c r="Q4177" i="13"/>
  <c r="P4177" i="13"/>
  <c r="O4177" i="13"/>
  <c r="U4176" i="13"/>
  <c r="T4176" i="13"/>
  <c r="S4176" i="13"/>
  <c r="R4176" i="13"/>
  <c r="Q4176" i="13"/>
  <c r="P4176" i="13"/>
  <c r="O4176" i="13"/>
  <c r="U4175" i="13"/>
  <c r="T4175" i="13"/>
  <c r="S4175" i="13"/>
  <c r="R4175" i="13"/>
  <c r="Q4175" i="13"/>
  <c r="P4175" i="13"/>
  <c r="O4175" i="13"/>
  <c r="U4174" i="13"/>
  <c r="T4174" i="13"/>
  <c r="S4174" i="13"/>
  <c r="R4174" i="13"/>
  <c r="Q4174" i="13"/>
  <c r="P4174" i="13"/>
  <c r="O4174" i="13"/>
  <c r="U4173" i="13"/>
  <c r="T4173" i="13"/>
  <c r="S4173" i="13"/>
  <c r="R4173" i="13"/>
  <c r="Q4173" i="13"/>
  <c r="P4173" i="13"/>
  <c r="O4173" i="13"/>
  <c r="U4172" i="13"/>
  <c r="T4172" i="13"/>
  <c r="S4172" i="13"/>
  <c r="R4172" i="13"/>
  <c r="Q4172" i="13"/>
  <c r="P4172" i="13"/>
  <c r="O4172" i="13"/>
  <c r="U4171" i="13"/>
  <c r="T4171" i="13"/>
  <c r="S4171" i="13"/>
  <c r="R4171" i="13"/>
  <c r="Q4171" i="13"/>
  <c r="P4171" i="13"/>
  <c r="O4171" i="13"/>
  <c r="U4170" i="13"/>
  <c r="T4170" i="13"/>
  <c r="S4170" i="13"/>
  <c r="R4170" i="13"/>
  <c r="Q4170" i="13"/>
  <c r="P4170" i="13"/>
  <c r="O4170" i="13"/>
  <c r="U4169" i="13"/>
  <c r="T4169" i="13"/>
  <c r="S4169" i="13"/>
  <c r="R4169" i="13"/>
  <c r="Q4169" i="13"/>
  <c r="P4169" i="13"/>
  <c r="O4169" i="13"/>
  <c r="U4168" i="13"/>
  <c r="T4168" i="13"/>
  <c r="S4168" i="13"/>
  <c r="R4168" i="13"/>
  <c r="Q4168" i="13"/>
  <c r="P4168" i="13"/>
  <c r="O4168" i="13"/>
  <c r="U4167" i="13"/>
  <c r="T4167" i="13"/>
  <c r="S4167" i="13"/>
  <c r="R4167" i="13"/>
  <c r="Q4167" i="13"/>
  <c r="P4167" i="13"/>
  <c r="O4167" i="13"/>
  <c r="U4166" i="13"/>
  <c r="T4166" i="13"/>
  <c r="S4166" i="13"/>
  <c r="R4166" i="13"/>
  <c r="Q4166" i="13"/>
  <c r="P4166" i="13"/>
  <c r="O4166" i="13"/>
  <c r="U4165" i="13"/>
  <c r="T4165" i="13"/>
  <c r="S4165" i="13"/>
  <c r="R4165" i="13"/>
  <c r="Q4165" i="13"/>
  <c r="P4165" i="13"/>
  <c r="O4165" i="13"/>
  <c r="U4164" i="13"/>
  <c r="T4164" i="13"/>
  <c r="S4164" i="13"/>
  <c r="R4164" i="13"/>
  <c r="Q4164" i="13"/>
  <c r="P4164" i="13"/>
  <c r="O4164" i="13"/>
  <c r="U4163" i="13"/>
  <c r="T4163" i="13"/>
  <c r="S4163" i="13"/>
  <c r="R4163" i="13"/>
  <c r="Q4163" i="13"/>
  <c r="P4163" i="13"/>
  <c r="O4163" i="13"/>
  <c r="U4162" i="13"/>
  <c r="T4162" i="13"/>
  <c r="S4162" i="13"/>
  <c r="R4162" i="13"/>
  <c r="Q4162" i="13"/>
  <c r="P4162" i="13"/>
  <c r="O4162" i="13"/>
  <c r="U4161" i="13"/>
  <c r="T4161" i="13"/>
  <c r="S4161" i="13"/>
  <c r="R4161" i="13"/>
  <c r="Q4161" i="13"/>
  <c r="P4161" i="13"/>
  <c r="O4161" i="13"/>
  <c r="U4160" i="13"/>
  <c r="T4160" i="13"/>
  <c r="S4160" i="13"/>
  <c r="R4160" i="13"/>
  <c r="Q4160" i="13"/>
  <c r="P4160" i="13"/>
  <c r="O4160" i="13"/>
  <c r="U4159" i="13"/>
  <c r="T4159" i="13"/>
  <c r="S4159" i="13"/>
  <c r="R4159" i="13"/>
  <c r="Q4159" i="13"/>
  <c r="P4159" i="13"/>
  <c r="O4159" i="13"/>
  <c r="U4158" i="13"/>
  <c r="T4158" i="13"/>
  <c r="S4158" i="13"/>
  <c r="R4158" i="13"/>
  <c r="Q4158" i="13"/>
  <c r="P4158" i="13"/>
  <c r="O4158" i="13"/>
  <c r="U4157" i="13"/>
  <c r="T4157" i="13"/>
  <c r="S4157" i="13"/>
  <c r="R4157" i="13"/>
  <c r="Q4157" i="13"/>
  <c r="P4157" i="13"/>
  <c r="O4157" i="13"/>
  <c r="U4156" i="13"/>
  <c r="T4156" i="13"/>
  <c r="S4156" i="13"/>
  <c r="R4156" i="13"/>
  <c r="Q4156" i="13"/>
  <c r="P4156" i="13"/>
  <c r="O4156" i="13"/>
  <c r="U4155" i="13"/>
  <c r="T4155" i="13"/>
  <c r="S4155" i="13"/>
  <c r="R4155" i="13"/>
  <c r="Q4155" i="13"/>
  <c r="P4155" i="13"/>
  <c r="O4155" i="13"/>
  <c r="U4154" i="13"/>
  <c r="T4154" i="13"/>
  <c r="S4154" i="13"/>
  <c r="R4154" i="13"/>
  <c r="Q4154" i="13"/>
  <c r="P4154" i="13"/>
  <c r="O4154" i="13"/>
  <c r="U4153" i="13"/>
  <c r="T4153" i="13"/>
  <c r="S4153" i="13"/>
  <c r="R4153" i="13"/>
  <c r="Q4153" i="13"/>
  <c r="P4153" i="13"/>
  <c r="O4153" i="13"/>
  <c r="U4152" i="13"/>
  <c r="T4152" i="13"/>
  <c r="S4152" i="13"/>
  <c r="R4152" i="13"/>
  <c r="Q4152" i="13"/>
  <c r="P4152" i="13"/>
  <c r="O4152" i="13"/>
  <c r="U4151" i="13"/>
  <c r="T4151" i="13"/>
  <c r="S4151" i="13"/>
  <c r="R4151" i="13"/>
  <c r="Q4151" i="13"/>
  <c r="P4151" i="13"/>
  <c r="O4151" i="13"/>
  <c r="U4150" i="13"/>
  <c r="T4150" i="13"/>
  <c r="S4150" i="13"/>
  <c r="R4150" i="13"/>
  <c r="Q4150" i="13"/>
  <c r="P4150" i="13"/>
  <c r="O4150" i="13"/>
  <c r="U4149" i="13"/>
  <c r="T4149" i="13"/>
  <c r="S4149" i="13"/>
  <c r="R4149" i="13"/>
  <c r="Q4149" i="13"/>
  <c r="P4149" i="13"/>
  <c r="O4149" i="13"/>
  <c r="U4148" i="13"/>
  <c r="T4148" i="13"/>
  <c r="S4148" i="13"/>
  <c r="R4148" i="13"/>
  <c r="Q4148" i="13"/>
  <c r="P4148" i="13"/>
  <c r="O4148" i="13"/>
  <c r="U4147" i="13"/>
  <c r="T4147" i="13"/>
  <c r="S4147" i="13"/>
  <c r="R4147" i="13"/>
  <c r="Q4147" i="13"/>
  <c r="P4147" i="13"/>
  <c r="O4147" i="13"/>
  <c r="U4146" i="13"/>
  <c r="T4146" i="13"/>
  <c r="S4146" i="13"/>
  <c r="R4146" i="13"/>
  <c r="Q4146" i="13"/>
  <c r="P4146" i="13"/>
  <c r="O4146" i="13"/>
  <c r="U4145" i="13"/>
  <c r="T4145" i="13"/>
  <c r="S4145" i="13"/>
  <c r="R4145" i="13"/>
  <c r="Q4145" i="13"/>
  <c r="P4145" i="13"/>
  <c r="O4145" i="13"/>
  <c r="U4144" i="13"/>
  <c r="T4144" i="13"/>
  <c r="S4144" i="13"/>
  <c r="R4144" i="13"/>
  <c r="Q4144" i="13"/>
  <c r="P4144" i="13"/>
  <c r="O4144" i="13"/>
  <c r="U4143" i="13"/>
  <c r="T4143" i="13"/>
  <c r="S4143" i="13"/>
  <c r="R4143" i="13"/>
  <c r="Q4143" i="13"/>
  <c r="P4143" i="13"/>
  <c r="O4143" i="13"/>
  <c r="U4142" i="13"/>
  <c r="T4142" i="13"/>
  <c r="S4142" i="13"/>
  <c r="R4142" i="13"/>
  <c r="Q4142" i="13"/>
  <c r="P4142" i="13"/>
  <c r="O4142" i="13"/>
  <c r="U4141" i="13"/>
  <c r="T4141" i="13"/>
  <c r="S4141" i="13"/>
  <c r="R4141" i="13"/>
  <c r="Q4141" i="13"/>
  <c r="P4141" i="13"/>
  <c r="O4141" i="13"/>
  <c r="U4140" i="13"/>
  <c r="T4140" i="13"/>
  <c r="S4140" i="13"/>
  <c r="R4140" i="13"/>
  <c r="Q4140" i="13"/>
  <c r="P4140" i="13"/>
  <c r="O4140" i="13"/>
  <c r="U4139" i="13"/>
  <c r="T4139" i="13"/>
  <c r="S4139" i="13"/>
  <c r="R4139" i="13"/>
  <c r="Q4139" i="13"/>
  <c r="P4139" i="13"/>
  <c r="O4139" i="13"/>
  <c r="U4138" i="13"/>
  <c r="T4138" i="13"/>
  <c r="S4138" i="13"/>
  <c r="R4138" i="13"/>
  <c r="Q4138" i="13"/>
  <c r="P4138" i="13"/>
  <c r="O4138" i="13"/>
  <c r="U4137" i="13"/>
  <c r="T4137" i="13"/>
  <c r="S4137" i="13"/>
  <c r="R4137" i="13"/>
  <c r="Q4137" i="13"/>
  <c r="P4137" i="13"/>
  <c r="O4137" i="13"/>
  <c r="U4136" i="13"/>
  <c r="T4136" i="13"/>
  <c r="S4136" i="13"/>
  <c r="R4136" i="13"/>
  <c r="Q4136" i="13"/>
  <c r="P4136" i="13"/>
  <c r="O4136" i="13"/>
  <c r="U4135" i="13"/>
  <c r="T4135" i="13"/>
  <c r="S4135" i="13"/>
  <c r="R4135" i="13"/>
  <c r="Q4135" i="13"/>
  <c r="P4135" i="13"/>
  <c r="O4135" i="13"/>
  <c r="U4134" i="13"/>
  <c r="T4134" i="13"/>
  <c r="S4134" i="13"/>
  <c r="R4134" i="13"/>
  <c r="Q4134" i="13"/>
  <c r="P4134" i="13"/>
  <c r="O4134" i="13"/>
  <c r="U4133" i="13"/>
  <c r="T4133" i="13"/>
  <c r="S4133" i="13"/>
  <c r="R4133" i="13"/>
  <c r="Q4133" i="13"/>
  <c r="P4133" i="13"/>
  <c r="O4133" i="13"/>
  <c r="U4132" i="13"/>
  <c r="T4132" i="13"/>
  <c r="S4132" i="13"/>
  <c r="R4132" i="13"/>
  <c r="Q4132" i="13"/>
  <c r="P4132" i="13"/>
  <c r="O4132" i="13"/>
  <c r="U4131" i="13"/>
  <c r="T4131" i="13"/>
  <c r="S4131" i="13"/>
  <c r="R4131" i="13"/>
  <c r="Q4131" i="13"/>
  <c r="P4131" i="13"/>
  <c r="O4131" i="13"/>
  <c r="U4130" i="13"/>
  <c r="T4130" i="13"/>
  <c r="S4130" i="13"/>
  <c r="R4130" i="13"/>
  <c r="Q4130" i="13"/>
  <c r="P4130" i="13"/>
  <c r="O4130" i="13"/>
  <c r="U4129" i="13"/>
  <c r="T4129" i="13"/>
  <c r="S4129" i="13"/>
  <c r="R4129" i="13"/>
  <c r="Q4129" i="13"/>
  <c r="P4129" i="13"/>
  <c r="O4129" i="13"/>
  <c r="U4128" i="13"/>
  <c r="T4128" i="13"/>
  <c r="S4128" i="13"/>
  <c r="R4128" i="13"/>
  <c r="Q4128" i="13"/>
  <c r="P4128" i="13"/>
  <c r="O4128" i="13"/>
  <c r="U4127" i="13"/>
  <c r="T4127" i="13"/>
  <c r="S4127" i="13"/>
  <c r="R4127" i="13"/>
  <c r="Q4127" i="13"/>
  <c r="P4127" i="13"/>
  <c r="O4127" i="13"/>
  <c r="U4126" i="13"/>
  <c r="T4126" i="13"/>
  <c r="S4126" i="13"/>
  <c r="R4126" i="13"/>
  <c r="Q4126" i="13"/>
  <c r="P4126" i="13"/>
  <c r="O4126" i="13"/>
  <c r="U4125" i="13"/>
  <c r="T4125" i="13"/>
  <c r="S4125" i="13"/>
  <c r="R4125" i="13"/>
  <c r="Q4125" i="13"/>
  <c r="P4125" i="13"/>
  <c r="O4125" i="13"/>
  <c r="U4124" i="13"/>
  <c r="T4124" i="13"/>
  <c r="S4124" i="13"/>
  <c r="R4124" i="13"/>
  <c r="Q4124" i="13"/>
  <c r="P4124" i="13"/>
  <c r="O4124" i="13"/>
  <c r="U4123" i="13"/>
  <c r="T4123" i="13"/>
  <c r="S4123" i="13"/>
  <c r="R4123" i="13"/>
  <c r="Q4123" i="13"/>
  <c r="P4123" i="13"/>
  <c r="O4123" i="13"/>
  <c r="U4122" i="13"/>
  <c r="T4122" i="13"/>
  <c r="S4122" i="13"/>
  <c r="R4122" i="13"/>
  <c r="Q4122" i="13"/>
  <c r="P4122" i="13"/>
  <c r="O4122" i="13"/>
  <c r="U4121" i="13"/>
  <c r="T4121" i="13"/>
  <c r="S4121" i="13"/>
  <c r="R4121" i="13"/>
  <c r="Q4121" i="13"/>
  <c r="P4121" i="13"/>
  <c r="O4121" i="13"/>
  <c r="U4120" i="13"/>
  <c r="T4120" i="13"/>
  <c r="S4120" i="13"/>
  <c r="R4120" i="13"/>
  <c r="Q4120" i="13"/>
  <c r="P4120" i="13"/>
  <c r="O4120" i="13"/>
  <c r="U4119" i="13"/>
  <c r="T4119" i="13"/>
  <c r="S4119" i="13"/>
  <c r="R4119" i="13"/>
  <c r="Q4119" i="13"/>
  <c r="P4119" i="13"/>
  <c r="O4119" i="13"/>
  <c r="U4118" i="13"/>
  <c r="T4118" i="13"/>
  <c r="S4118" i="13"/>
  <c r="R4118" i="13"/>
  <c r="Q4118" i="13"/>
  <c r="P4118" i="13"/>
  <c r="O4118" i="13"/>
  <c r="U4117" i="13"/>
  <c r="T4117" i="13"/>
  <c r="S4117" i="13"/>
  <c r="R4117" i="13"/>
  <c r="Q4117" i="13"/>
  <c r="P4117" i="13"/>
  <c r="O4117" i="13"/>
  <c r="U4116" i="13"/>
  <c r="T4116" i="13"/>
  <c r="S4116" i="13"/>
  <c r="R4116" i="13"/>
  <c r="Q4116" i="13"/>
  <c r="P4116" i="13"/>
  <c r="O4116" i="13"/>
  <c r="U4115" i="13"/>
  <c r="T4115" i="13"/>
  <c r="S4115" i="13"/>
  <c r="R4115" i="13"/>
  <c r="Q4115" i="13"/>
  <c r="P4115" i="13"/>
  <c r="O4115" i="13"/>
  <c r="U4114" i="13"/>
  <c r="T4114" i="13"/>
  <c r="S4114" i="13"/>
  <c r="R4114" i="13"/>
  <c r="Q4114" i="13"/>
  <c r="P4114" i="13"/>
  <c r="O4114" i="13"/>
  <c r="U4113" i="13"/>
  <c r="T4113" i="13"/>
  <c r="S4113" i="13"/>
  <c r="R4113" i="13"/>
  <c r="Q4113" i="13"/>
  <c r="P4113" i="13"/>
  <c r="O4113" i="13"/>
  <c r="U4112" i="13"/>
  <c r="T4112" i="13"/>
  <c r="S4112" i="13"/>
  <c r="R4112" i="13"/>
  <c r="Q4112" i="13"/>
  <c r="P4112" i="13"/>
  <c r="O4112" i="13"/>
  <c r="U4111" i="13"/>
  <c r="T4111" i="13"/>
  <c r="S4111" i="13"/>
  <c r="R4111" i="13"/>
  <c r="Q4111" i="13"/>
  <c r="P4111" i="13"/>
  <c r="O4111" i="13"/>
  <c r="U4110" i="13"/>
  <c r="T4110" i="13"/>
  <c r="S4110" i="13"/>
  <c r="R4110" i="13"/>
  <c r="Q4110" i="13"/>
  <c r="P4110" i="13"/>
  <c r="O4110" i="13"/>
  <c r="U4109" i="13"/>
  <c r="T4109" i="13"/>
  <c r="S4109" i="13"/>
  <c r="R4109" i="13"/>
  <c r="Q4109" i="13"/>
  <c r="P4109" i="13"/>
  <c r="O4109" i="13"/>
  <c r="U4108" i="13"/>
  <c r="T4108" i="13"/>
  <c r="S4108" i="13"/>
  <c r="R4108" i="13"/>
  <c r="Q4108" i="13"/>
  <c r="P4108" i="13"/>
  <c r="O4108" i="13"/>
  <c r="U4107" i="13"/>
  <c r="T4107" i="13"/>
  <c r="S4107" i="13"/>
  <c r="R4107" i="13"/>
  <c r="Q4107" i="13"/>
  <c r="P4107" i="13"/>
  <c r="O4107" i="13"/>
  <c r="U4106" i="13"/>
  <c r="T4106" i="13"/>
  <c r="S4106" i="13"/>
  <c r="R4106" i="13"/>
  <c r="Q4106" i="13"/>
  <c r="P4106" i="13"/>
  <c r="O4106" i="13"/>
  <c r="U4105" i="13"/>
  <c r="T4105" i="13"/>
  <c r="S4105" i="13"/>
  <c r="R4105" i="13"/>
  <c r="Q4105" i="13"/>
  <c r="P4105" i="13"/>
  <c r="O4105" i="13"/>
  <c r="U4104" i="13"/>
  <c r="T4104" i="13"/>
  <c r="S4104" i="13"/>
  <c r="R4104" i="13"/>
  <c r="Q4104" i="13"/>
  <c r="P4104" i="13"/>
  <c r="O4104" i="13"/>
  <c r="U4103" i="13"/>
  <c r="T4103" i="13"/>
  <c r="S4103" i="13"/>
  <c r="R4103" i="13"/>
  <c r="Q4103" i="13"/>
  <c r="P4103" i="13"/>
  <c r="O4103" i="13"/>
  <c r="U4102" i="13"/>
  <c r="T4102" i="13"/>
  <c r="S4102" i="13"/>
  <c r="R4102" i="13"/>
  <c r="Q4102" i="13"/>
  <c r="P4102" i="13"/>
  <c r="O4102" i="13"/>
  <c r="U4101" i="13"/>
  <c r="T4101" i="13"/>
  <c r="S4101" i="13"/>
  <c r="R4101" i="13"/>
  <c r="Q4101" i="13"/>
  <c r="P4101" i="13"/>
  <c r="O4101" i="13"/>
  <c r="U4100" i="13"/>
  <c r="T4100" i="13"/>
  <c r="S4100" i="13"/>
  <c r="R4100" i="13"/>
  <c r="Q4100" i="13"/>
  <c r="P4100" i="13"/>
  <c r="O4100" i="13"/>
  <c r="U4099" i="13"/>
  <c r="T4099" i="13"/>
  <c r="S4099" i="13"/>
  <c r="R4099" i="13"/>
  <c r="Q4099" i="13"/>
  <c r="P4099" i="13"/>
  <c r="O4099" i="13"/>
  <c r="U4098" i="13"/>
  <c r="T4098" i="13"/>
  <c r="S4098" i="13"/>
  <c r="R4098" i="13"/>
  <c r="Q4098" i="13"/>
  <c r="P4098" i="13"/>
  <c r="O4098" i="13"/>
  <c r="U4097" i="13"/>
  <c r="T4097" i="13"/>
  <c r="S4097" i="13"/>
  <c r="R4097" i="13"/>
  <c r="Q4097" i="13"/>
  <c r="P4097" i="13"/>
  <c r="O4097" i="13"/>
  <c r="U4096" i="13"/>
  <c r="T4096" i="13"/>
  <c r="S4096" i="13"/>
  <c r="R4096" i="13"/>
  <c r="Q4096" i="13"/>
  <c r="P4096" i="13"/>
  <c r="O4096" i="13"/>
  <c r="U4095" i="13"/>
  <c r="T4095" i="13"/>
  <c r="S4095" i="13"/>
  <c r="R4095" i="13"/>
  <c r="Q4095" i="13"/>
  <c r="P4095" i="13"/>
  <c r="O4095" i="13"/>
  <c r="U4094" i="13"/>
  <c r="T4094" i="13"/>
  <c r="S4094" i="13"/>
  <c r="R4094" i="13"/>
  <c r="Q4094" i="13"/>
  <c r="P4094" i="13"/>
  <c r="O4094" i="13"/>
  <c r="U4093" i="13"/>
  <c r="T4093" i="13"/>
  <c r="S4093" i="13"/>
  <c r="R4093" i="13"/>
  <c r="Q4093" i="13"/>
  <c r="P4093" i="13"/>
  <c r="O4093" i="13"/>
  <c r="U4092" i="13"/>
  <c r="T4092" i="13"/>
  <c r="S4092" i="13"/>
  <c r="R4092" i="13"/>
  <c r="Q4092" i="13"/>
  <c r="P4092" i="13"/>
  <c r="O4092" i="13"/>
  <c r="U4091" i="13"/>
  <c r="T4091" i="13"/>
  <c r="S4091" i="13"/>
  <c r="R4091" i="13"/>
  <c r="Q4091" i="13"/>
  <c r="P4091" i="13"/>
  <c r="O4091" i="13"/>
  <c r="U4090" i="13"/>
  <c r="T4090" i="13"/>
  <c r="S4090" i="13"/>
  <c r="R4090" i="13"/>
  <c r="Q4090" i="13"/>
  <c r="P4090" i="13"/>
  <c r="O4090" i="13"/>
  <c r="U4089" i="13"/>
  <c r="T4089" i="13"/>
  <c r="S4089" i="13"/>
  <c r="R4089" i="13"/>
  <c r="Q4089" i="13"/>
  <c r="P4089" i="13"/>
  <c r="O4089" i="13"/>
  <c r="U4088" i="13"/>
  <c r="T4088" i="13"/>
  <c r="S4088" i="13"/>
  <c r="R4088" i="13"/>
  <c r="Q4088" i="13"/>
  <c r="P4088" i="13"/>
  <c r="O4088" i="13"/>
  <c r="U4087" i="13"/>
  <c r="T4087" i="13"/>
  <c r="S4087" i="13"/>
  <c r="R4087" i="13"/>
  <c r="Q4087" i="13"/>
  <c r="P4087" i="13"/>
  <c r="O4087" i="13"/>
  <c r="U4086" i="13"/>
  <c r="T4086" i="13"/>
  <c r="S4086" i="13"/>
  <c r="R4086" i="13"/>
  <c r="Q4086" i="13"/>
  <c r="P4086" i="13"/>
  <c r="O4086" i="13"/>
  <c r="U4085" i="13"/>
  <c r="T4085" i="13"/>
  <c r="S4085" i="13"/>
  <c r="R4085" i="13"/>
  <c r="Q4085" i="13"/>
  <c r="P4085" i="13"/>
  <c r="O4085" i="13"/>
  <c r="U4084" i="13"/>
  <c r="T4084" i="13"/>
  <c r="S4084" i="13"/>
  <c r="R4084" i="13"/>
  <c r="Q4084" i="13"/>
  <c r="P4084" i="13"/>
  <c r="O4084" i="13"/>
  <c r="U4083" i="13"/>
  <c r="T4083" i="13"/>
  <c r="S4083" i="13"/>
  <c r="R4083" i="13"/>
  <c r="Q4083" i="13"/>
  <c r="P4083" i="13"/>
  <c r="O4083" i="13"/>
  <c r="U4082" i="13"/>
  <c r="T4082" i="13"/>
  <c r="S4082" i="13"/>
  <c r="R4082" i="13"/>
  <c r="Q4082" i="13"/>
  <c r="P4082" i="13"/>
  <c r="O4082" i="13"/>
  <c r="U4081" i="13"/>
  <c r="T4081" i="13"/>
  <c r="S4081" i="13"/>
  <c r="R4081" i="13"/>
  <c r="Q4081" i="13"/>
  <c r="P4081" i="13"/>
  <c r="O4081" i="13"/>
  <c r="U4080" i="13"/>
  <c r="T4080" i="13"/>
  <c r="S4080" i="13"/>
  <c r="R4080" i="13"/>
  <c r="Q4080" i="13"/>
  <c r="P4080" i="13"/>
  <c r="O4080" i="13"/>
  <c r="U4079" i="13"/>
  <c r="T4079" i="13"/>
  <c r="S4079" i="13"/>
  <c r="R4079" i="13"/>
  <c r="Q4079" i="13"/>
  <c r="P4079" i="13"/>
  <c r="O4079" i="13"/>
  <c r="U4078" i="13"/>
  <c r="T4078" i="13"/>
  <c r="S4078" i="13"/>
  <c r="R4078" i="13"/>
  <c r="Q4078" i="13"/>
  <c r="P4078" i="13"/>
  <c r="O4078" i="13"/>
  <c r="U4077" i="13"/>
  <c r="T4077" i="13"/>
  <c r="S4077" i="13"/>
  <c r="R4077" i="13"/>
  <c r="Q4077" i="13"/>
  <c r="P4077" i="13"/>
  <c r="O4077" i="13"/>
  <c r="U4076" i="13"/>
  <c r="T4076" i="13"/>
  <c r="S4076" i="13"/>
  <c r="R4076" i="13"/>
  <c r="Q4076" i="13"/>
  <c r="P4076" i="13"/>
  <c r="O4076" i="13"/>
  <c r="U4075" i="13"/>
  <c r="T4075" i="13"/>
  <c r="S4075" i="13"/>
  <c r="R4075" i="13"/>
  <c r="Q4075" i="13"/>
  <c r="P4075" i="13"/>
  <c r="O4075" i="13"/>
  <c r="U4074" i="13"/>
  <c r="T4074" i="13"/>
  <c r="S4074" i="13"/>
  <c r="R4074" i="13"/>
  <c r="Q4074" i="13"/>
  <c r="P4074" i="13"/>
  <c r="O4074" i="13"/>
  <c r="U4073" i="13"/>
  <c r="T4073" i="13"/>
  <c r="S4073" i="13"/>
  <c r="R4073" i="13"/>
  <c r="Q4073" i="13"/>
  <c r="P4073" i="13"/>
  <c r="O4073" i="13"/>
  <c r="U4072" i="13"/>
  <c r="T4072" i="13"/>
  <c r="S4072" i="13"/>
  <c r="R4072" i="13"/>
  <c r="Q4072" i="13"/>
  <c r="P4072" i="13"/>
  <c r="O4072" i="13"/>
  <c r="U4071" i="13"/>
  <c r="T4071" i="13"/>
  <c r="S4071" i="13"/>
  <c r="R4071" i="13"/>
  <c r="Q4071" i="13"/>
  <c r="P4071" i="13"/>
  <c r="O4071" i="13"/>
  <c r="U4070" i="13"/>
  <c r="T4070" i="13"/>
  <c r="S4070" i="13"/>
  <c r="R4070" i="13"/>
  <c r="Q4070" i="13"/>
  <c r="P4070" i="13"/>
  <c r="O4070" i="13"/>
  <c r="U4069" i="13"/>
  <c r="T4069" i="13"/>
  <c r="S4069" i="13"/>
  <c r="R4069" i="13"/>
  <c r="Q4069" i="13"/>
  <c r="P4069" i="13"/>
  <c r="O4069" i="13"/>
  <c r="U4068" i="13"/>
  <c r="T4068" i="13"/>
  <c r="S4068" i="13"/>
  <c r="R4068" i="13"/>
  <c r="Q4068" i="13"/>
  <c r="P4068" i="13"/>
  <c r="O4068" i="13"/>
  <c r="U4067" i="13"/>
  <c r="T4067" i="13"/>
  <c r="S4067" i="13"/>
  <c r="R4067" i="13"/>
  <c r="Q4067" i="13"/>
  <c r="P4067" i="13"/>
  <c r="O4067" i="13"/>
  <c r="U4066" i="13"/>
  <c r="T4066" i="13"/>
  <c r="S4066" i="13"/>
  <c r="R4066" i="13"/>
  <c r="Q4066" i="13"/>
  <c r="P4066" i="13"/>
  <c r="O4066" i="13"/>
  <c r="U4065" i="13"/>
  <c r="T4065" i="13"/>
  <c r="S4065" i="13"/>
  <c r="R4065" i="13"/>
  <c r="Q4065" i="13"/>
  <c r="P4065" i="13"/>
  <c r="O4065" i="13"/>
  <c r="U4064" i="13"/>
  <c r="T4064" i="13"/>
  <c r="S4064" i="13"/>
  <c r="R4064" i="13"/>
  <c r="Q4064" i="13"/>
  <c r="P4064" i="13"/>
  <c r="O4064" i="13"/>
  <c r="U4063" i="13"/>
  <c r="T4063" i="13"/>
  <c r="S4063" i="13"/>
  <c r="R4063" i="13"/>
  <c r="Q4063" i="13"/>
  <c r="P4063" i="13"/>
  <c r="O4063" i="13"/>
  <c r="U4062" i="13"/>
  <c r="T4062" i="13"/>
  <c r="S4062" i="13"/>
  <c r="R4062" i="13"/>
  <c r="Q4062" i="13"/>
  <c r="P4062" i="13"/>
  <c r="O4062" i="13"/>
  <c r="U4061" i="13"/>
  <c r="T4061" i="13"/>
  <c r="S4061" i="13"/>
  <c r="R4061" i="13"/>
  <c r="Q4061" i="13"/>
  <c r="P4061" i="13"/>
  <c r="O4061" i="13"/>
  <c r="U4060" i="13"/>
  <c r="T4060" i="13"/>
  <c r="S4060" i="13"/>
  <c r="R4060" i="13"/>
  <c r="Q4060" i="13"/>
  <c r="P4060" i="13"/>
  <c r="O4060" i="13"/>
  <c r="U4059" i="13"/>
  <c r="T4059" i="13"/>
  <c r="S4059" i="13"/>
  <c r="R4059" i="13"/>
  <c r="Q4059" i="13"/>
  <c r="P4059" i="13"/>
  <c r="O4059" i="13"/>
  <c r="U4058" i="13"/>
  <c r="T4058" i="13"/>
  <c r="S4058" i="13"/>
  <c r="R4058" i="13"/>
  <c r="Q4058" i="13"/>
  <c r="P4058" i="13"/>
  <c r="O4058" i="13"/>
  <c r="U4057" i="13"/>
  <c r="T4057" i="13"/>
  <c r="S4057" i="13"/>
  <c r="R4057" i="13"/>
  <c r="Q4057" i="13"/>
  <c r="P4057" i="13"/>
  <c r="O4057" i="13"/>
  <c r="U4056" i="13"/>
  <c r="T4056" i="13"/>
  <c r="S4056" i="13"/>
  <c r="R4056" i="13"/>
  <c r="Q4056" i="13"/>
  <c r="P4056" i="13"/>
  <c r="O4056" i="13"/>
  <c r="U4055" i="13"/>
  <c r="T4055" i="13"/>
  <c r="S4055" i="13"/>
  <c r="R4055" i="13"/>
  <c r="Q4055" i="13"/>
  <c r="P4055" i="13"/>
  <c r="O4055" i="13"/>
  <c r="U4054" i="13"/>
  <c r="T4054" i="13"/>
  <c r="S4054" i="13"/>
  <c r="R4054" i="13"/>
  <c r="Q4054" i="13"/>
  <c r="P4054" i="13"/>
  <c r="O4054" i="13"/>
  <c r="U4053" i="13"/>
  <c r="T4053" i="13"/>
  <c r="S4053" i="13"/>
  <c r="R4053" i="13"/>
  <c r="Q4053" i="13"/>
  <c r="P4053" i="13"/>
  <c r="O4053" i="13"/>
  <c r="U4052" i="13"/>
  <c r="T4052" i="13"/>
  <c r="S4052" i="13"/>
  <c r="R4052" i="13"/>
  <c r="Q4052" i="13"/>
  <c r="P4052" i="13"/>
  <c r="O4052" i="13"/>
  <c r="U4051" i="13"/>
  <c r="T4051" i="13"/>
  <c r="S4051" i="13"/>
  <c r="R4051" i="13"/>
  <c r="Q4051" i="13"/>
  <c r="P4051" i="13"/>
  <c r="O4051" i="13"/>
  <c r="U4050" i="13"/>
  <c r="T4050" i="13"/>
  <c r="S4050" i="13"/>
  <c r="R4050" i="13"/>
  <c r="Q4050" i="13"/>
  <c r="P4050" i="13"/>
  <c r="O4050" i="13"/>
  <c r="U4049" i="13"/>
  <c r="T4049" i="13"/>
  <c r="S4049" i="13"/>
  <c r="R4049" i="13"/>
  <c r="Q4049" i="13"/>
  <c r="P4049" i="13"/>
  <c r="O4049" i="13"/>
  <c r="U4048" i="13"/>
  <c r="T4048" i="13"/>
  <c r="S4048" i="13"/>
  <c r="R4048" i="13"/>
  <c r="Q4048" i="13"/>
  <c r="P4048" i="13"/>
  <c r="O4048" i="13"/>
  <c r="U4047" i="13"/>
  <c r="T4047" i="13"/>
  <c r="S4047" i="13"/>
  <c r="R4047" i="13"/>
  <c r="Q4047" i="13"/>
  <c r="P4047" i="13"/>
  <c r="O4047" i="13"/>
  <c r="U4046" i="13"/>
  <c r="T4046" i="13"/>
  <c r="S4046" i="13"/>
  <c r="R4046" i="13"/>
  <c r="Q4046" i="13"/>
  <c r="P4046" i="13"/>
  <c r="O4046" i="13"/>
  <c r="U4045" i="13"/>
  <c r="T4045" i="13"/>
  <c r="S4045" i="13"/>
  <c r="R4045" i="13"/>
  <c r="Q4045" i="13"/>
  <c r="P4045" i="13"/>
  <c r="O4045" i="13"/>
  <c r="U4044" i="13"/>
  <c r="T4044" i="13"/>
  <c r="S4044" i="13"/>
  <c r="R4044" i="13"/>
  <c r="Q4044" i="13"/>
  <c r="P4044" i="13"/>
  <c r="O4044" i="13"/>
  <c r="U4043" i="13"/>
  <c r="T4043" i="13"/>
  <c r="S4043" i="13"/>
  <c r="R4043" i="13"/>
  <c r="Q4043" i="13"/>
  <c r="P4043" i="13"/>
  <c r="O4043" i="13"/>
  <c r="U4042" i="13"/>
  <c r="T4042" i="13"/>
  <c r="S4042" i="13"/>
  <c r="R4042" i="13"/>
  <c r="Q4042" i="13"/>
  <c r="P4042" i="13"/>
  <c r="O4042" i="13"/>
  <c r="U4041" i="13"/>
  <c r="T4041" i="13"/>
  <c r="S4041" i="13"/>
  <c r="R4041" i="13"/>
  <c r="Q4041" i="13"/>
  <c r="P4041" i="13"/>
  <c r="O4041" i="13"/>
  <c r="U4040" i="13"/>
  <c r="T4040" i="13"/>
  <c r="S4040" i="13"/>
  <c r="R4040" i="13"/>
  <c r="Q4040" i="13"/>
  <c r="P4040" i="13"/>
  <c r="O4040" i="13"/>
  <c r="U4039" i="13"/>
  <c r="T4039" i="13"/>
  <c r="S4039" i="13"/>
  <c r="R4039" i="13"/>
  <c r="Q4039" i="13"/>
  <c r="P4039" i="13"/>
  <c r="O4039" i="13"/>
  <c r="U4038" i="13"/>
  <c r="T4038" i="13"/>
  <c r="S4038" i="13"/>
  <c r="R4038" i="13"/>
  <c r="Q4038" i="13"/>
  <c r="P4038" i="13"/>
  <c r="O4038" i="13"/>
  <c r="U4037" i="13"/>
  <c r="T4037" i="13"/>
  <c r="S4037" i="13"/>
  <c r="R4037" i="13"/>
  <c r="Q4037" i="13"/>
  <c r="P4037" i="13"/>
  <c r="O4037" i="13"/>
  <c r="U4036" i="13"/>
  <c r="T4036" i="13"/>
  <c r="S4036" i="13"/>
  <c r="R4036" i="13"/>
  <c r="Q4036" i="13"/>
  <c r="P4036" i="13"/>
  <c r="O4036" i="13"/>
  <c r="U4035" i="13"/>
  <c r="T4035" i="13"/>
  <c r="S4035" i="13"/>
  <c r="R4035" i="13"/>
  <c r="Q4035" i="13"/>
  <c r="P4035" i="13"/>
  <c r="O4035" i="13"/>
  <c r="U4034" i="13"/>
  <c r="T4034" i="13"/>
  <c r="S4034" i="13"/>
  <c r="R4034" i="13"/>
  <c r="Q4034" i="13"/>
  <c r="P4034" i="13"/>
  <c r="O4034" i="13"/>
  <c r="U4033" i="13"/>
  <c r="T4033" i="13"/>
  <c r="S4033" i="13"/>
  <c r="R4033" i="13"/>
  <c r="Q4033" i="13"/>
  <c r="P4033" i="13"/>
  <c r="O4033" i="13"/>
  <c r="U4032" i="13"/>
  <c r="T4032" i="13"/>
  <c r="S4032" i="13"/>
  <c r="R4032" i="13"/>
  <c r="Q4032" i="13"/>
  <c r="P4032" i="13"/>
  <c r="O4032" i="13"/>
  <c r="U4031" i="13"/>
  <c r="T4031" i="13"/>
  <c r="S4031" i="13"/>
  <c r="R4031" i="13"/>
  <c r="Q4031" i="13"/>
  <c r="P4031" i="13"/>
  <c r="O4031" i="13"/>
  <c r="U4030" i="13"/>
  <c r="T4030" i="13"/>
  <c r="S4030" i="13"/>
  <c r="R4030" i="13"/>
  <c r="Q4030" i="13"/>
  <c r="P4030" i="13"/>
  <c r="O4030" i="13"/>
  <c r="U4029" i="13"/>
  <c r="T4029" i="13"/>
  <c r="S4029" i="13"/>
  <c r="R4029" i="13"/>
  <c r="Q4029" i="13"/>
  <c r="P4029" i="13"/>
  <c r="O4029" i="13"/>
  <c r="U4028" i="13"/>
  <c r="T4028" i="13"/>
  <c r="S4028" i="13"/>
  <c r="R4028" i="13"/>
  <c r="Q4028" i="13"/>
  <c r="P4028" i="13"/>
  <c r="O4028" i="13"/>
  <c r="U4027" i="13"/>
  <c r="T4027" i="13"/>
  <c r="S4027" i="13"/>
  <c r="R4027" i="13"/>
  <c r="Q4027" i="13"/>
  <c r="P4027" i="13"/>
  <c r="O4027" i="13"/>
  <c r="U4026" i="13"/>
  <c r="T4026" i="13"/>
  <c r="S4026" i="13"/>
  <c r="R4026" i="13"/>
  <c r="Q4026" i="13"/>
  <c r="P4026" i="13"/>
  <c r="O4026" i="13"/>
  <c r="U4025" i="13"/>
  <c r="T4025" i="13"/>
  <c r="S4025" i="13"/>
  <c r="R4025" i="13"/>
  <c r="Q4025" i="13"/>
  <c r="P4025" i="13"/>
  <c r="O4025" i="13"/>
  <c r="U4024" i="13"/>
  <c r="T4024" i="13"/>
  <c r="S4024" i="13"/>
  <c r="R4024" i="13"/>
  <c r="Q4024" i="13"/>
  <c r="P4024" i="13"/>
  <c r="O4024" i="13"/>
  <c r="U4023" i="13"/>
  <c r="T4023" i="13"/>
  <c r="S4023" i="13"/>
  <c r="R4023" i="13"/>
  <c r="Q4023" i="13"/>
  <c r="P4023" i="13"/>
  <c r="O4023" i="13"/>
  <c r="U4022" i="13"/>
  <c r="T4022" i="13"/>
  <c r="S4022" i="13"/>
  <c r="R4022" i="13"/>
  <c r="Q4022" i="13"/>
  <c r="P4022" i="13"/>
  <c r="O4022" i="13"/>
  <c r="U4021" i="13"/>
  <c r="T4021" i="13"/>
  <c r="S4021" i="13"/>
  <c r="R4021" i="13"/>
  <c r="Q4021" i="13"/>
  <c r="P4021" i="13"/>
  <c r="O4021" i="13"/>
  <c r="U4020" i="13"/>
  <c r="T4020" i="13"/>
  <c r="S4020" i="13"/>
  <c r="R4020" i="13"/>
  <c r="Q4020" i="13"/>
  <c r="P4020" i="13"/>
  <c r="O4020" i="13"/>
  <c r="U4019" i="13"/>
  <c r="T4019" i="13"/>
  <c r="S4019" i="13"/>
  <c r="R4019" i="13"/>
  <c r="Q4019" i="13"/>
  <c r="P4019" i="13"/>
  <c r="O4019" i="13"/>
  <c r="U4018" i="13"/>
  <c r="T4018" i="13"/>
  <c r="S4018" i="13"/>
  <c r="R4018" i="13"/>
  <c r="Q4018" i="13"/>
  <c r="P4018" i="13"/>
  <c r="O4018" i="13"/>
  <c r="U4017" i="13"/>
  <c r="T4017" i="13"/>
  <c r="S4017" i="13"/>
  <c r="R4017" i="13"/>
  <c r="Q4017" i="13"/>
  <c r="P4017" i="13"/>
  <c r="O4017" i="13"/>
  <c r="U4016" i="13"/>
  <c r="T4016" i="13"/>
  <c r="S4016" i="13"/>
  <c r="R4016" i="13"/>
  <c r="Q4016" i="13"/>
  <c r="P4016" i="13"/>
  <c r="O4016" i="13"/>
  <c r="U4015" i="13"/>
  <c r="T4015" i="13"/>
  <c r="S4015" i="13"/>
  <c r="R4015" i="13"/>
  <c r="Q4015" i="13"/>
  <c r="P4015" i="13"/>
  <c r="O4015" i="13"/>
  <c r="U4014" i="13"/>
  <c r="T4014" i="13"/>
  <c r="S4014" i="13"/>
  <c r="R4014" i="13"/>
  <c r="Q4014" i="13"/>
  <c r="P4014" i="13"/>
  <c r="O4014" i="13"/>
  <c r="U4013" i="13"/>
  <c r="T4013" i="13"/>
  <c r="S4013" i="13"/>
  <c r="R4013" i="13"/>
  <c r="Q4013" i="13"/>
  <c r="P4013" i="13"/>
  <c r="O4013" i="13"/>
  <c r="U4012" i="13"/>
  <c r="T4012" i="13"/>
  <c r="S4012" i="13"/>
  <c r="R4012" i="13"/>
  <c r="Q4012" i="13"/>
  <c r="P4012" i="13"/>
  <c r="O4012" i="13"/>
  <c r="U4011" i="13"/>
  <c r="T4011" i="13"/>
  <c r="S4011" i="13"/>
  <c r="R4011" i="13"/>
  <c r="Q4011" i="13"/>
  <c r="P4011" i="13"/>
  <c r="O4011" i="13"/>
  <c r="U4010" i="13"/>
  <c r="T4010" i="13"/>
  <c r="S4010" i="13"/>
  <c r="R4010" i="13"/>
  <c r="Q4010" i="13"/>
  <c r="P4010" i="13"/>
  <c r="O4010" i="13"/>
  <c r="U4009" i="13"/>
  <c r="T4009" i="13"/>
  <c r="S4009" i="13"/>
  <c r="R4009" i="13"/>
  <c r="Q4009" i="13"/>
  <c r="P4009" i="13"/>
  <c r="O4009" i="13"/>
  <c r="U4008" i="13"/>
  <c r="T4008" i="13"/>
  <c r="S4008" i="13"/>
  <c r="R4008" i="13"/>
  <c r="Q4008" i="13"/>
  <c r="P4008" i="13"/>
  <c r="O4008" i="13"/>
  <c r="U4007" i="13"/>
  <c r="T4007" i="13"/>
  <c r="S4007" i="13"/>
  <c r="R4007" i="13"/>
  <c r="Q4007" i="13"/>
  <c r="P4007" i="13"/>
  <c r="O4007" i="13"/>
  <c r="U4006" i="13"/>
  <c r="T4006" i="13"/>
  <c r="S4006" i="13"/>
  <c r="R4006" i="13"/>
  <c r="Q4006" i="13"/>
  <c r="P4006" i="13"/>
  <c r="O4006" i="13"/>
  <c r="U4005" i="13"/>
  <c r="T4005" i="13"/>
  <c r="S4005" i="13"/>
  <c r="R4005" i="13"/>
  <c r="Q4005" i="13"/>
  <c r="P4005" i="13"/>
  <c r="O4005" i="13"/>
  <c r="U4004" i="13"/>
  <c r="T4004" i="13"/>
  <c r="S4004" i="13"/>
  <c r="R4004" i="13"/>
  <c r="Q4004" i="13"/>
  <c r="P4004" i="13"/>
  <c r="O4004" i="13"/>
  <c r="U4003" i="13"/>
  <c r="T4003" i="13"/>
  <c r="S4003" i="13"/>
  <c r="R4003" i="13"/>
  <c r="Q4003" i="13"/>
  <c r="P4003" i="13"/>
  <c r="O4003" i="13"/>
  <c r="U4002" i="13"/>
  <c r="T4002" i="13"/>
  <c r="S4002" i="13"/>
  <c r="R4002" i="13"/>
  <c r="Q4002" i="13"/>
  <c r="P4002" i="13"/>
  <c r="O4002" i="13"/>
  <c r="U4001" i="13"/>
  <c r="T4001" i="13"/>
  <c r="S4001" i="13"/>
  <c r="R4001" i="13"/>
  <c r="Q4001" i="13"/>
  <c r="P4001" i="13"/>
  <c r="O4001" i="13"/>
  <c r="U4000" i="13"/>
  <c r="T4000" i="13"/>
  <c r="S4000" i="13"/>
  <c r="R4000" i="13"/>
  <c r="Q4000" i="13"/>
  <c r="P4000" i="13"/>
  <c r="O4000" i="13"/>
  <c r="U3999" i="13"/>
  <c r="T3999" i="13"/>
  <c r="S3999" i="13"/>
  <c r="R3999" i="13"/>
  <c r="Q3999" i="13"/>
  <c r="P3999" i="13"/>
  <c r="O3999" i="13"/>
  <c r="U3998" i="13"/>
  <c r="T3998" i="13"/>
  <c r="S3998" i="13"/>
  <c r="R3998" i="13"/>
  <c r="Q3998" i="13"/>
  <c r="P3998" i="13"/>
  <c r="O3998" i="13"/>
  <c r="U3997" i="13"/>
  <c r="T3997" i="13"/>
  <c r="S3997" i="13"/>
  <c r="R3997" i="13"/>
  <c r="Q3997" i="13"/>
  <c r="P3997" i="13"/>
  <c r="O3997" i="13"/>
  <c r="U3996" i="13"/>
  <c r="T3996" i="13"/>
  <c r="S3996" i="13"/>
  <c r="R3996" i="13"/>
  <c r="Q3996" i="13"/>
  <c r="P3996" i="13"/>
  <c r="O3996" i="13"/>
  <c r="U3995" i="13"/>
  <c r="T3995" i="13"/>
  <c r="S3995" i="13"/>
  <c r="R3995" i="13"/>
  <c r="Q3995" i="13"/>
  <c r="P3995" i="13"/>
  <c r="O3995" i="13"/>
  <c r="U3994" i="13"/>
  <c r="T3994" i="13"/>
  <c r="S3994" i="13"/>
  <c r="R3994" i="13"/>
  <c r="Q3994" i="13"/>
  <c r="P3994" i="13"/>
  <c r="O3994" i="13"/>
  <c r="U3993" i="13"/>
  <c r="T3993" i="13"/>
  <c r="S3993" i="13"/>
  <c r="R3993" i="13"/>
  <c r="Q3993" i="13"/>
  <c r="P3993" i="13"/>
  <c r="O3993" i="13"/>
  <c r="U3992" i="13"/>
  <c r="T3992" i="13"/>
  <c r="S3992" i="13"/>
  <c r="R3992" i="13"/>
  <c r="Q3992" i="13"/>
  <c r="P3992" i="13"/>
  <c r="O3992" i="13"/>
  <c r="U3991" i="13"/>
  <c r="T3991" i="13"/>
  <c r="S3991" i="13"/>
  <c r="R3991" i="13"/>
  <c r="Q3991" i="13"/>
  <c r="P3991" i="13"/>
  <c r="O3991" i="13"/>
  <c r="U3990" i="13"/>
  <c r="T3990" i="13"/>
  <c r="S3990" i="13"/>
  <c r="R3990" i="13"/>
  <c r="Q3990" i="13"/>
  <c r="P3990" i="13"/>
  <c r="O3990" i="13"/>
  <c r="U3989" i="13"/>
  <c r="T3989" i="13"/>
  <c r="S3989" i="13"/>
  <c r="R3989" i="13"/>
  <c r="Q3989" i="13"/>
  <c r="P3989" i="13"/>
  <c r="O3989" i="13"/>
  <c r="U3988" i="13"/>
  <c r="T3988" i="13"/>
  <c r="S3988" i="13"/>
  <c r="R3988" i="13"/>
  <c r="Q3988" i="13"/>
  <c r="P3988" i="13"/>
  <c r="O3988" i="13"/>
  <c r="U3987" i="13"/>
  <c r="T3987" i="13"/>
  <c r="S3987" i="13"/>
  <c r="R3987" i="13"/>
  <c r="Q3987" i="13"/>
  <c r="P3987" i="13"/>
  <c r="O3987" i="13"/>
  <c r="U3986" i="13"/>
  <c r="T3986" i="13"/>
  <c r="S3986" i="13"/>
  <c r="R3986" i="13"/>
  <c r="Q3986" i="13"/>
  <c r="P3986" i="13"/>
  <c r="O3986" i="13"/>
  <c r="U3985" i="13"/>
  <c r="T3985" i="13"/>
  <c r="S3985" i="13"/>
  <c r="R3985" i="13"/>
  <c r="Q3985" i="13"/>
  <c r="P3985" i="13"/>
  <c r="O3985" i="13"/>
  <c r="U3984" i="13"/>
  <c r="T3984" i="13"/>
  <c r="S3984" i="13"/>
  <c r="R3984" i="13"/>
  <c r="Q3984" i="13"/>
  <c r="P3984" i="13"/>
  <c r="O3984" i="13"/>
  <c r="U3983" i="13"/>
  <c r="T3983" i="13"/>
  <c r="S3983" i="13"/>
  <c r="R3983" i="13"/>
  <c r="Q3983" i="13"/>
  <c r="P3983" i="13"/>
  <c r="O3983" i="13"/>
  <c r="U3982" i="13"/>
  <c r="T3982" i="13"/>
  <c r="S3982" i="13"/>
  <c r="R3982" i="13"/>
  <c r="Q3982" i="13"/>
  <c r="P3982" i="13"/>
  <c r="O3982" i="13"/>
  <c r="U3981" i="13"/>
  <c r="T3981" i="13"/>
  <c r="S3981" i="13"/>
  <c r="R3981" i="13"/>
  <c r="Q3981" i="13"/>
  <c r="P3981" i="13"/>
  <c r="O3981" i="13"/>
  <c r="U3980" i="13"/>
  <c r="T3980" i="13"/>
  <c r="S3980" i="13"/>
  <c r="R3980" i="13"/>
  <c r="Q3980" i="13"/>
  <c r="P3980" i="13"/>
  <c r="O3980" i="13"/>
  <c r="U3979" i="13"/>
  <c r="T3979" i="13"/>
  <c r="S3979" i="13"/>
  <c r="R3979" i="13"/>
  <c r="Q3979" i="13"/>
  <c r="P3979" i="13"/>
  <c r="O3979" i="13"/>
  <c r="U3978" i="13"/>
  <c r="T3978" i="13"/>
  <c r="S3978" i="13"/>
  <c r="R3978" i="13"/>
  <c r="Q3978" i="13"/>
  <c r="P3978" i="13"/>
  <c r="O3978" i="13"/>
  <c r="U3977" i="13"/>
  <c r="T3977" i="13"/>
  <c r="S3977" i="13"/>
  <c r="R3977" i="13"/>
  <c r="Q3977" i="13"/>
  <c r="P3977" i="13"/>
  <c r="O3977" i="13"/>
  <c r="U3976" i="13"/>
  <c r="T3976" i="13"/>
  <c r="S3976" i="13"/>
  <c r="R3976" i="13"/>
  <c r="Q3976" i="13"/>
  <c r="P3976" i="13"/>
  <c r="O3976" i="13"/>
  <c r="U3975" i="13"/>
  <c r="T3975" i="13"/>
  <c r="S3975" i="13"/>
  <c r="R3975" i="13"/>
  <c r="Q3975" i="13"/>
  <c r="P3975" i="13"/>
  <c r="O3975" i="13"/>
  <c r="U3974" i="13"/>
  <c r="T3974" i="13"/>
  <c r="S3974" i="13"/>
  <c r="R3974" i="13"/>
  <c r="Q3974" i="13"/>
  <c r="P3974" i="13"/>
  <c r="O3974" i="13"/>
  <c r="U3973" i="13"/>
  <c r="T3973" i="13"/>
  <c r="S3973" i="13"/>
  <c r="R3973" i="13"/>
  <c r="Q3973" i="13"/>
  <c r="P3973" i="13"/>
  <c r="O3973" i="13"/>
  <c r="U3972" i="13"/>
  <c r="T3972" i="13"/>
  <c r="S3972" i="13"/>
  <c r="R3972" i="13"/>
  <c r="Q3972" i="13"/>
  <c r="P3972" i="13"/>
  <c r="O3972" i="13"/>
  <c r="U3971" i="13"/>
  <c r="T3971" i="13"/>
  <c r="S3971" i="13"/>
  <c r="R3971" i="13"/>
  <c r="Q3971" i="13"/>
  <c r="P3971" i="13"/>
  <c r="O3971" i="13"/>
  <c r="U3970" i="13"/>
  <c r="T3970" i="13"/>
  <c r="S3970" i="13"/>
  <c r="R3970" i="13"/>
  <c r="Q3970" i="13"/>
  <c r="P3970" i="13"/>
  <c r="O3970" i="13"/>
  <c r="U3969" i="13"/>
  <c r="T3969" i="13"/>
  <c r="S3969" i="13"/>
  <c r="R3969" i="13"/>
  <c r="Q3969" i="13"/>
  <c r="P3969" i="13"/>
  <c r="O3969" i="13"/>
  <c r="U3968" i="13"/>
  <c r="T3968" i="13"/>
  <c r="S3968" i="13"/>
  <c r="R3968" i="13"/>
  <c r="Q3968" i="13"/>
  <c r="P3968" i="13"/>
  <c r="O3968" i="13"/>
  <c r="U3967" i="13"/>
  <c r="T3967" i="13"/>
  <c r="S3967" i="13"/>
  <c r="R3967" i="13"/>
  <c r="Q3967" i="13"/>
  <c r="P3967" i="13"/>
  <c r="O3967" i="13"/>
  <c r="U3966" i="13"/>
  <c r="T3966" i="13"/>
  <c r="S3966" i="13"/>
  <c r="R3966" i="13"/>
  <c r="Q3966" i="13"/>
  <c r="P3966" i="13"/>
  <c r="O3966" i="13"/>
  <c r="U3965" i="13"/>
  <c r="T3965" i="13"/>
  <c r="S3965" i="13"/>
  <c r="R3965" i="13"/>
  <c r="Q3965" i="13"/>
  <c r="P3965" i="13"/>
  <c r="O3965" i="13"/>
  <c r="U3964" i="13"/>
  <c r="T3964" i="13"/>
  <c r="S3964" i="13"/>
  <c r="R3964" i="13"/>
  <c r="Q3964" i="13"/>
  <c r="P3964" i="13"/>
  <c r="O3964" i="13"/>
  <c r="U3963" i="13"/>
  <c r="T3963" i="13"/>
  <c r="S3963" i="13"/>
  <c r="R3963" i="13"/>
  <c r="Q3963" i="13"/>
  <c r="P3963" i="13"/>
  <c r="O3963" i="13"/>
  <c r="U3962" i="13"/>
  <c r="T3962" i="13"/>
  <c r="S3962" i="13"/>
  <c r="R3962" i="13"/>
  <c r="Q3962" i="13"/>
  <c r="P3962" i="13"/>
  <c r="O3962" i="13"/>
  <c r="U3961" i="13"/>
  <c r="T3961" i="13"/>
  <c r="S3961" i="13"/>
  <c r="R3961" i="13"/>
  <c r="Q3961" i="13"/>
  <c r="P3961" i="13"/>
  <c r="O3961" i="13"/>
  <c r="U3960" i="13"/>
  <c r="T3960" i="13"/>
  <c r="S3960" i="13"/>
  <c r="R3960" i="13"/>
  <c r="Q3960" i="13"/>
  <c r="P3960" i="13"/>
  <c r="O3960" i="13"/>
  <c r="U3959" i="13"/>
  <c r="T3959" i="13"/>
  <c r="S3959" i="13"/>
  <c r="R3959" i="13"/>
  <c r="Q3959" i="13"/>
  <c r="P3959" i="13"/>
  <c r="O3959" i="13"/>
  <c r="U3958" i="13"/>
  <c r="T3958" i="13"/>
  <c r="S3958" i="13"/>
  <c r="R3958" i="13"/>
  <c r="Q3958" i="13"/>
  <c r="P3958" i="13"/>
  <c r="O3958" i="13"/>
  <c r="U3957" i="13"/>
  <c r="T3957" i="13"/>
  <c r="S3957" i="13"/>
  <c r="R3957" i="13"/>
  <c r="Q3957" i="13"/>
  <c r="P3957" i="13"/>
  <c r="O3957" i="13"/>
  <c r="U3956" i="13"/>
  <c r="T3956" i="13"/>
  <c r="S3956" i="13"/>
  <c r="R3956" i="13"/>
  <c r="Q3956" i="13"/>
  <c r="P3956" i="13"/>
  <c r="O3956" i="13"/>
  <c r="U3955" i="13"/>
  <c r="T3955" i="13"/>
  <c r="S3955" i="13"/>
  <c r="R3955" i="13"/>
  <c r="Q3955" i="13"/>
  <c r="P3955" i="13"/>
  <c r="O3955" i="13"/>
  <c r="U3954" i="13"/>
  <c r="T3954" i="13"/>
  <c r="S3954" i="13"/>
  <c r="R3954" i="13"/>
  <c r="Q3954" i="13"/>
  <c r="P3954" i="13"/>
  <c r="O3954" i="13"/>
  <c r="U3953" i="13"/>
  <c r="T3953" i="13"/>
  <c r="S3953" i="13"/>
  <c r="R3953" i="13"/>
  <c r="Q3953" i="13"/>
  <c r="P3953" i="13"/>
  <c r="O3953" i="13"/>
  <c r="U3952" i="13"/>
  <c r="T3952" i="13"/>
  <c r="S3952" i="13"/>
  <c r="R3952" i="13"/>
  <c r="Q3952" i="13"/>
  <c r="P3952" i="13"/>
  <c r="O3952" i="13"/>
  <c r="U3951" i="13"/>
  <c r="T3951" i="13"/>
  <c r="S3951" i="13"/>
  <c r="R3951" i="13"/>
  <c r="Q3951" i="13"/>
  <c r="P3951" i="13"/>
  <c r="O3951" i="13"/>
  <c r="U3950" i="13"/>
  <c r="T3950" i="13"/>
  <c r="S3950" i="13"/>
  <c r="R3950" i="13"/>
  <c r="Q3950" i="13"/>
  <c r="P3950" i="13"/>
  <c r="O3950" i="13"/>
  <c r="U3949" i="13"/>
  <c r="T3949" i="13"/>
  <c r="S3949" i="13"/>
  <c r="R3949" i="13"/>
  <c r="Q3949" i="13"/>
  <c r="P3949" i="13"/>
  <c r="O3949" i="13"/>
  <c r="U3948" i="13"/>
  <c r="T3948" i="13"/>
  <c r="S3948" i="13"/>
  <c r="R3948" i="13"/>
  <c r="Q3948" i="13"/>
  <c r="P3948" i="13"/>
  <c r="O3948" i="13"/>
  <c r="U3947" i="13"/>
  <c r="T3947" i="13"/>
  <c r="S3947" i="13"/>
  <c r="R3947" i="13"/>
  <c r="Q3947" i="13"/>
  <c r="P3947" i="13"/>
  <c r="O3947" i="13"/>
  <c r="U3946" i="13"/>
  <c r="T3946" i="13"/>
  <c r="S3946" i="13"/>
  <c r="R3946" i="13"/>
  <c r="Q3946" i="13"/>
  <c r="P3946" i="13"/>
  <c r="O3946" i="13"/>
  <c r="U3945" i="13"/>
  <c r="T3945" i="13"/>
  <c r="S3945" i="13"/>
  <c r="R3945" i="13"/>
  <c r="Q3945" i="13"/>
  <c r="P3945" i="13"/>
  <c r="O3945" i="13"/>
  <c r="U3944" i="13"/>
  <c r="T3944" i="13"/>
  <c r="S3944" i="13"/>
  <c r="R3944" i="13"/>
  <c r="Q3944" i="13"/>
  <c r="P3944" i="13"/>
  <c r="O3944" i="13"/>
  <c r="U3943" i="13"/>
  <c r="T3943" i="13"/>
  <c r="S3943" i="13"/>
  <c r="R3943" i="13"/>
  <c r="Q3943" i="13"/>
  <c r="P3943" i="13"/>
  <c r="O3943" i="13"/>
  <c r="U3942" i="13"/>
  <c r="T3942" i="13"/>
  <c r="S3942" i="13"/>
  <c r="R3942" i="13"/>
  <c r="Q3942" i="13"/>
  <c r="P3942" i="13"/>
  <c r="O3942" i="13"/>
  <c r="U3941" i="13"/>
  <c r="T3941" i="13"/>
  <c r="S3941" i="13"/>
  <c r="R3941" i="13"/>
  <c r="Q3941" i="13"/>
  <c r="P3941" i="13"/>
  <c r="O3941" i="13"/>
  <c r="U3940" i="13"/>
  <c r="T3940" i="13"/>
  <c r="S3940" i="13"/>
  <c r="R3940" i="13"/>
  <c r="Q3940" i="13"/>
  <c r="P3940" i="13"/>
  <c r="O3940" i="13"/>
  <c r="U3939" i="13"/>
  <c r="T3939" i="13"/>
  <c r="S3939" i="13"/>
  <c r="R3939" i="13"/>
  <c r="Q3939" i="13"/>
  <c r="P3939" i="13"/>
  <c r="O3939" i="13"/>
  <c r="U3938" i="13"/>
  <c r="T3938" i="13"/>
  <c r="S3938" i="13"/>
  <c r="R3938" i="13"/>
  <c r="Q3938" i="13"/>
  <c r="P3938" i="13"/>
  <c r="O3938" i="13"/>
  <c r="U3937" i="13"/>
  <c r="T3937" i="13"/>
  <c r="S3937" i="13"/>
  <c r="R3937" i="13"/>
  <c r="Q3937" i="13"/>
  <c r="P3937" i="13"/>
  <c r="O3937" i="13"/>
  <c r="U3936" i="13"/>
  <c r="T3936" i="13"/>
  <c r="S3936" i="13"/>
  <c r="R3936" i="13"/>
  <c r="Q3936" i="13"/>
  <c r="P3936" i="13"/>
  <c r="O3936" i="13"/>
  <c r="U3935" i="13"/>
  <c r="T3935" i="13"/>
  <c r="S3935" i="13"/>
  <c r="R3935" i="13"/>
  <c r="Q3935" i="13"/>
  <c r="P3935" i="13"/>
  <c r="O3935" i="13"/>
  <c r="U3934" i="13"/>
  <c r="T3934" i="13"/>
  <c r="S3934" i="13"/>
  <c r="R3934" i="13"/>
  <c r="Q3934" i="13"/>
  <c r="P3934" i="13"/>
  <c r="O3934" i="13"/>
  <c r="U3933" i="13"/>
  <c r="T3933" i="13"/>
  <c r="S3933" i="13"/>
  <c r="R3933" i="13"/>
  <c r="Q3933" i="13"/>
  <c r="P3933" i="13"/>
  <c r="O3933" i="13"/>
  <c r="U3932" i="13"/>
  <c r="T3932" i="13"/>
  <c r="S3932" i="13"/>
  <c r="R3932" i="13"/>
  <c r="Q3932" i="13"/>
  <c r="P3932" i="13"/>
  <c r="O3932" i="13"/>
  <c r="U3931" i="13"/>
  <c r="T3931" i="13"/>
  <c r="S3931" i="13"/>
  <c r="R3931" i="13"/>
  <c r="Q3931" i="13"/>
  <c r="P3931" i="13"/>
  <c r="O3931" i="13"/>
  <c r="U3930" i="13"/>
  <c r="T3930" i="13"/>
  <c r="S3930" i="13"/>
  <c r="R3930" i="13"/>
  <c r="Q3930" i="13"/>
  <c r="P3930" i="13"/>
  <c r="O3930" i="13"/>
  <c r="U3929" i="13"/>
  <c r="T3929" i="13"/>
  <c r="S3929" i="13"/>
  <c r="R3929" i="13"/>
  <c r="Q3929" i="13"/>
  <c r="P3929" i="13"/>
  <c r="O3929" i="13"/>
  <c r="U3928" i="13"/>
  <c r="T3928" i="13"/>
  <c r="S3928" i="13"/>
  <c r="R3928" i="13"/>
  <c r="Q3928" i="13"/>
  <c r="P3928" i="13"/>
  <c r="O3928" i="13"/>
  <c r="U3927" i="13"/>
  <c r="T3927" i="13"/>
  <c r="S3927" i="13"/>
  <c r="R3927" i="13"/>
  <c r="Q3927" i="13"/>
  <c r="P3927" i="13"/>
  <c r="O3927" i="13"/>
  <c r="U3926" i="13"/>
  <c r="T3926" i="13"/>
  <c r="S3926" i="13"/>
  <c r="R3926" i="13"/>
  <c r="Q3926" i="13"/>
  <c r="P3926" i="13"/>
  <c r="O3926" i="13"/>
  <c r="U3925" i="13"/>
  <c r="T3925" i="13"/>
  <c r="S3925" i="13"/>
  <c r="R3925" i="13"/>
  <c r="Q3925" i="13"/>
  <c r="P3925" i="13"/>
  <c r="O3925" i="13"/>
  <c r="U3924" i="13"/>
  <c r="T3924" i="13"/>
  <c r="S3924" i="13"/>
  <c r="R3924" i="13"/>
  <c r="Q3924" i="13"/>
  <c r="P3924" i="13"/>
  <c r="O3924" i="13"/>
  <c r="U3923" i="13"/>
  <c r="T3923" i="13"/>
  <c r="S3923" i="13"/>
  <c r="R3923" i="13"/>
  <c r="Q3923" i="13"/>
  <c r="P3923" i="13"/>
  <c r="O3923" i="13"/>
  <c r="U3922" i="13"/>
  <c r="T3922" i="13"/>
  <c r="S3922" i="13"/>
  <c r="R3922" i="13"/>
  <c r="Q3922" i="13"/>
  <c r="P3922" i="13"/>
  <c r="O3922" i="13"/>
  <c r="U3921" i="13"/>
  <c r="T3921" i="13"/>
  <c r="S3921" i="13"/>
  <c r="R3921" i="13"/>
  <c r="Q3921" i="13"/>
  <c r="P3921" i="13"/>
  <c r="O3921" i="13"/>
  <c r="U3920" i="13"/>
  <c r="T3920" i="13"/>
  <c r="S3920" i="13"/>
  <c r="R3920" i="13"/>
  <c r="Q3920" i="13"/>
  <c r="P3920" i="13"/>
  <c r="O3920" i="13"/>
  <c r="U3919" i="13"/>
  <c r="T3919" i="13"/>
  <c r="S3919" i="13"/>
  <c r="R3919" i="13"/>
  <c r="Q3919" i="13"/>
  <c r="P3919" i="13"/>
  <c r="O3919" i="13"/>
  <c r="U3918" i="13"/>
  <c r="T3918" i="13"/>
  <c r="S3918" i="13"/>
  <c r="R3918" i="13"/>
  <c r="Q3918" i="13"/>
  <c r="P3918" i="13"/>
  <c r="O3918" i="13"/>
  <c r="U3917" i="13"/>
  <c r="T3917" i="13"/>
  <c r="S3917" i="13"/>
  <c r="R3917" i="13"/>
  <c r="Q3917" i="13"/>
  <c r="P3917" i="13"/>
  <c r="O3917" i="13"/>
  <c r="U3916" i="13"/>
  <c r="T3916" i="13"/>
  <c r="S3916" i="13"/>
  <c r="R3916" i="13"/>
  <c r="Q3916" i="13"/>
  <c r="P3916" i="13"/>
  <c r="O3916" i="13"/>
  <c r="U3915" i="13"/>
  <c r="T3915" i="13"/>
  <c r="S3915" i="13"/>
  <c r="R3915" i="13"/>
  <c r="Q3915" i="13"/>
  <c r="P3915" i="13"/>
  <c r="O3915" i="13"/>
  <c r="U3914" i="13"/>
  <c r="T3914" i="13"/>
  <c r="S3914" i="13"/>
  <c r="R3914" i="13"/>
  <c r="Q3914" i="13"/>
  <c r="P3914" i="13"/>
  <c r="O3914" i="13"/>
  <c r="U3913" i="13"/>
  <c r="T3913" i="13"/>
  <c r="S3913" i="13"/>
  <c r="R3913" i="13"/>
  <c r="Q3913" i="13"/>
  <c r="P3913" i="13"/>
  <c r="O3913" i="13"/>
  <c r="U3912" i="13"/>
  <c r="T3912" i="13"/>
  <c r="S3912" i="13"/>
  <c r="R3912" i="13"/>
  <c r="Q3912" i="13"/>
  <c r="P3912" i="13"/>
  <c r="O3912" i="13"/>
  <c r="U3911" i="13"/>
  <c r="T3911" i="13"/>
  <c r="S3911" i="13"/>
  <c r="R3911" i="13"/>
  <c r="Q3911" i="13"/>
  <c r="P3911" i="13"/>
  <c r="O3911" i="13"/>
  <c r="U3910" i="13"/>
  <c r="T3910" i="13"/>
  <c r="S3910" i="13"/>
  <c r="R3910" i="13"/>
  <c r="Q3910" i="13"/>
  <c r="P3910" i="13"/>
  <c r="O3910" i="13"/>
  <c r="U3909" i="13"/>
  <c r="T3909" i="13"/>
  <c r="S3909" i="13"/>
  <c r="R3909" i="13"/>
  <c r="Q3909" i="13"/>
  <c r="P3909" i="13"/>
  <c r="O3909" i="13"/>
  <c r="U3908" i="13"/>
  <c r="T3908" i="13"/>
  <c r="S3908" i="13"/>
  <c r="R3908" i="13"/>
  <c r="Q3908" i="13"/>
  <c r="P3908" i="13"/>
  <c r="O3908" i="13"/>
  <c r="U3907" i="13"/>
  <c r="T3907" i="13"/>
  <c r="S3907" i="13"/>
  <c r="R3907" i="13"/>
  <c r="Q3907" i="13"/>
  <c r="P3907" i="13"/>
  <c r="O3907" i="13"/>
  <c r="U3906" i="13"/>
  <c r="T3906" i="13"/>
  <c r="S3906" i="13"/>
  <c r="R3906" i="13"/>
  <c r="Q3906" i="13"/>
  <c r="P3906" i="13"/>
  <c r="O3906" i="13"/>
  <c r="U3905" i="13"/>
  <c r="T3905" i="13"/>
  <c r="S3905" i="13"/>
  <c r="R3905" i="13"/>
  <c r="Q3905" i="13"/>
  <c r="P3905" i="13"/>
  <c r="O3905" i="13"/>
  <c r="U3904" i="13"/>
  <c r="T3904" i="13"/>
  <c r="S3904" i="13"/>
  <c r="R3904" i="13"/>
  <c r="Q3904" i="13"/>
  <c r="P3904" i="13"/>
  <c r="O3904" i="13"/>
  <c r="U3903" i="13"/>
  <c r="T3903" i="13"/>
  <c r="S3903" i="13"/>
  <c r="R3903" i="13"/>
  <c r="Q3903" i="13"/>
  <c r="P3903" i="13"/>
  <c r="O3903" i="13"/>
  <c r="U3902" i="13"/>
  <c r="T3902" i="13"/>
  <c r="S3902" i="13"/>
  <c r="R3902" i="13"/>
  <c r="Q3902" i="13"/>
  <c r="P3902" i="13"/>
  <c r="O3902" i="13"/>
  <c r="U3901" i="13"/>
  <c r="T3901" i="13"/>
  <c r="S3901" i="13"/>
  <c r="R3901" i="13"/>
  <c r="Q3901" i="13"/>
  <c r="P3901" i="13"/>
  <c r="O3901" i="13"/>
  <c r="U3900" i="13"/>
  <c r="T3900" i="13"/>
  <c r="S3900" i="13"/>
  <c r="R3900" i="13"/>
  <c r="Q3900" i="13"/>
  <c r="P3900" i="13"/>
  <c r="O3900" i="13"/>
  <c r="U3899" i="13"/>
  <c r="T3899" i="13"/>
  <c r="S3899" i="13"/>
  <c r="R3899" i="13"/>
  <c r="Q3899" i="13"/>
  <c r="P3899" i="13"/>
  <c r="O3899" i="13"/>
  <c r="U3898" i="13"/>
  <c r="T3898" i="13"/>
  <c r="S3898" i="13"/>
  <c r="R3898" i="13"/>
  <c r="Q3898" i="13"/>
  <c r="P3898" i="13"/>
  <c r="O3898" i="13"/>
  <c r="U3897" i="13"/>
  <c r="T3897" i="13"/>
  <c r="S3897" i="13"/>
  <c r="R3897" i="13"/>
  <c r="Q3897" i="13"/>
  <c r="P3897" i="13"/>
  <c r="O3897" i="13"/>
  <c r="U3896" i="13"/>
  <c r="T3896" i="13"/>
  <c r="S3896" i="13"/>
  <c r="R3896" i="13"/>
  <c r="Q3896" i="13"/>
  <c r="P3896" i="13"/>
  <c r="O3896" i="13"/>
  <c r="U3895" i="13"/>
  <c r="T3895" i="13"/>
  <c r="S3895" i="13"/>
  <c r="R3895" i="13"/>
  <c r="Q3895" i="13"/>
  <c r="P3895" i="13"/>
  <c r="O3895" i="13"/>
  <c r="U3894" i="13"/>
  <c r="T3894" i="13"/>
  <c r="S3894" i="13"/>
  <c r="R3894" i="13"/>
  <c r="Q3894" i="13"/>
  <c r="P3894" i="13"/>
  <c r="O3894" i="13"/>
  <c r="U3893" i="13"/>
  <c r="T3893" i="13"/>
  <c r="S3893" i="13"/>
  <c r="R3893" i="13"/>
  <c r="Q3893" i="13"/>
  <c r="P3893" i="13"/>
  <c r="O3893" i="13"/>
  <c r="U3892" i="13"/>
  <c r="T3892" i="13"/>
  <c r="S3892" i="13"/>
  <c r="R3892" i="13"/>
  <c r="Q3892" i="13"/>
  <c r="P3892" i="13"/>
  <c r="O3892" i="13"/>
  <c r="U3891" i="13"/>
  <c r="T3891" i="13"/>
  <c r="S3891" i="13"/>
  <c r="R3891" i="13"/>
  <c r="Q3891" i="13"/>
  <c r="P3891" i="13"/>
  <c r="O3891" i="13"/>
  <c r="U3890" i="13"/>
  <c r="T3890" i="13"/>
  <c r="S3890" i="13"/>
  <c r="R3890" i="13"/>
  <c r="Q3890" i="13"/>
  <c r="P3890" i="13"/>
  <c r="O3890" i="13"/>
  <c r="U3889" i="13"/>
  <c r="T3889" i="13"/>
  <c r="S3889" i="13"/>
  <c r="R3889" i="13"/>
  <c r="Q3889" i="13"/>
  <c r="P3889" i="13"/>
  <c r="O3889" i="13"/>
  <c r="U3888" i="13"/>
  <c r="T3888" i="13"/>
  <c r="S3888" i="13"/>
  <c r="R3888" i="13"/>
  <c r="Q3888" i="13"/>
  <c r="P3888" i="13"/>
  <c r="O3888" i="13"/>
  <c r="U3887" i="13"/>
  <c r="T3887" i="13"/>
  <c r="S3887" i="13"/>
  <c r="R3887" i="13"/>
  <c r="Q3887" i="13"/>
  <c r="P3887" i="13"/>
  <c r="O3887" i="13"/>
  <c r="U3886" i="13"/>
  <c r="T3886" i="13"/>
  <c r="S3886" i="13"/>
  <c r="R3886" i="13"/>
  <c r="Q3886" i="13"/>
  <c r="P3886" i="13"/>
  <c r="O3886" i="13"/>
  <c r="U3885" i="13"/>
  <c r="T3885" i="13"/>
  <c r="S3885" i="13"/>
  <c r="R3885" i="13"/>
  <c r="Q3885" i="13"/>
  <c r="P3885" i="13"/>
  <c r="O3885" i="13"/>
  <c r="U3884" i="13"/>
  <c r="T3884" i="13"/>
  <c r="S3884" i="13"/>
  <c r="R3884" i="13"/>
  <c r="Q3884" i="13"/>
  <c r="P3884" i="13"/>
  <c r="O3884" i="13"/>
  <c r="U3883" i="13"/>
  <c r="T3883" i="13"/>
  <c r="S3883" i="13"/>
  <c r="R3883" i="13"/>
  <c r="Q3883" i="13"/>
  <c r="P3883" i="13"/>
  <c r="O3883" i="13"/>
  <c r="U3882" i="13"/>
  <c r="T3882" i="13"/>
  <c r="S3882" i="13"/>
  <c r="R3882" i="13"/>
  <c r="Q3882" i="13"/>
  <c r="P3882" i="13"/>
  <c r="O3882" i="13"/>
  <c r="U3881" i="13"/>
  <c r="T3881" i="13"/>
  <c r="S3881" i="13"/>
  <c r="R3881" i="13"/>
  <c r="Q3881" i="13"/>
  <c r="P3881" i="13"/>
  <c r="O3881" i="13"/>
  <c r="U3880" i="13"/>
  <c r="T3880" i="13"/>
  <c r="S3880" i="13"/>
  <c r="R3880" i="13"/>
  <c r="Q3880" i="13"/>
  <c r="P3880" i="13"/>
  <c r="O3880" i="13"/>
  <c r="U3879" i="13"/>
  <c r="T3879" i="13"/>
  <c r="S3879" i="13"/>
  <c r="R3879" i="13"/>
  <c r="Q3879" i="13"/>
  <c r="P3879" i="13"/>
  <c r="O3879" i="13"/>
  <c r="U3878" i="13"/>
  <c r="T3878" i="13"/>
  <c r="S3878" i="13"/>
  <c r="R3878" i="13"/>
  <c r="Q3878" i="13"/>
  <c r="P3878" i="13"/>
  <c r="O3878" i="13"/>
  <c r="U3877" i="13"/>
  <c r="T3877" i="13"/>
  <c r="S3877" i="13"/>
  <c r="R3877" i="13"/>
  <c r="Q3877" i="13"/>
  <c r="P3877" i="13"/>
  <c r="O3877" i="13"/>
  <c r="U3876" i="13"/>
  <c r="T3876" i="13"/>
  <c r="S3876" i="13"/>
  <c r="R3876" i="13"/>
  <c r="Q3876" i="13"/>
  <c r="P3876" i="13"/>
  <c r="O3876" i="13"/>
  <c r="U3875" i="13"/>
  <c r="T3875" i="13"/>
  <c r="S3875" i="13"/>
  <c r="R3875" i="13"/>
  <c r="Q3875" i="13"/>
  <c r="P3875" i="13"/>
  <c r="O3875" i="13"/>
  <c r="U3874" i="13"/>
  <c r="T3874" i="13"/>
  <c r="S3874" i="13"/>
  <c r="R3874" i="13"/>
  <c r="Q3874" i="13"/>
  <c r="P3874" i="13"/>
  <c r="O3874" i="13"/>
  <c r="U3873" i="13"/>
  <c r="T3873" i="13"/>
  <c r="S3873" i="13"/>
  <c r="R3873" i="13"/>
  <c r="Q3873" i="13"/>
  <c r="P3873" i="13"/>
  <c r="O3873" i="13"/>
  <c r="U3872" i="13"/>
  <c r="T3872" i="13"/>
  <c r="S3872" i="13"/>
  <c r="R3872" i="13"/>
  <c r="Q3872" i="13"/>
  <c r="P3872" i="13"/>
  <c r="O3872" i="13"/>
  <c r="U3871" i="13"/>
  <c r="T3871" i="13"/>
  <c r="S3871" i="13"/>
  <c r="R3871" i="13"/>
  <c r="Q3871" i="13"/>
  <c r="P3871" i="13"/>
  <c r="O3871" i="13"/>
  <c r="U3870" i="13"/>
  <c r="T3870" i="13"/>
  <c r="S3870" i="13"/>
  <c r="R3870" i="13"/>
  <c r="Q3870" i="13"/>
  <c r="P3870" i="13"/>
  <c r="O3870" i="13"/>
  <c r="U3869" i="13"/>
  <c r="T3869" i="13"/>
  <c r="S3869" i="13"/>
  <c r="R3869" i="13"/>
  <c r="Q3869" i="13"/>
  <c r="P3869" i="13"/>
  <c r="O3869" i="13"/>
  <c r="U3868" i="13"/>
  <c r="T3868" i="13"/>
  <c r="S3868" i="13"/>
  <c r="R3868" i="13"/>
  <c r="Q3868" i="13"/>
  <c r="P3868" i="13"/>
  <c r="O3868" i="13"/>
  <c r="U3867" i="13"/>
  <c r="T3867" i="13"/>
  <c r="S3867" i="13"/>
  <c r="R3867" i="13"/>
  <c r="Q3867" i="13"/>
  <c r="P3867" i="13"/>
  <c r="O3867" i="13"/>
  <c r="U3866" i="13"/>
  <c r="T3866" i="13"/>
  <c r="S3866" i="13"/>
  <c r="R3866" i="13"/>
  <c r="Q3866" i="13"/>
  <c r="P3866" i="13"/>
  <c r="O3866" i="13"/>
  <c r="U3865" i="13"/>
  <c r="T3865" i="13"/>
  <c r="S3865" i="13"/>
  <c r="R3865" i="13"/>
  <c r="Q3865" i="13"/>
  <c r="P3865" i="13"/>
  <c r="O3865" i="13"/>
  <c r="U3864" i="13"/>
  <c r="T3864" i="13"/>
  <c r="S3864" i="13"/>
  <c r="R3864" i="13"/>
  <c r="Q3864" i="13"/>
  <c r="P3864" i="13"/>
  <c r="O3864" i="13"/>
  <c r="U3863" i="13"/>
  <c r="T3863" i="13"/>
  <c r="S3863" i="13"/>
  <c r="R3863" i="13"/>
  <c r="Q3863" i="13"/>
  <c r="P3863" i="13"/>
  <c r="O3863" i="13"/>
  <c r="U3862" i="13"/>
  <c r="T3862" i="13"/>
  <c r="S3862" i="13"/>
  <c r="R3862" i="13"/>
  <c r="Q3862" i="13"/>
  <c r="P3862" i="13"/>
  <c r="O3862" i="13"/>
  <c r="U3861" i="13"/>
  <c r="T3861" i="13"/>
  <c r="S3861" i="13"/>
  <c r="R3861" i="13"/>
  <c r="Q3861" i="13"/>
  <c r="P3861" i="13"/>
  <c r="O3861" i="13"/>
  <c r="U3860" i="13"/>
  <c r="T3860" i="13"/>
  <c r="S3860" i="13"/>
  <c r="R3860" i="13"/>
  <c r="Q3860" i="13"/>
  <c r="P3860" i="13"/>
  <c r="O3860" i="13"/>
  <c r="U3859" i="13"/>
  <c r="T3859" i="13"/>
  <c r="S3859" i="13"/>
  <c r="R3859" i="13"/>
  <c r="Q3859" i="13"/>
  <c r="P3859" i="13"/>
  <c r="O3859" i="13"/>
  <c r="U3858" i="13"/>
  <c r="T3858" i="13"/>
  <c r="S3858" i="13"/>
  <c r="R3858" i="13"/>
  <c r="Q3858" i="13"/>
  <c r="P3858" i="13"/>
  <c r="O3858" i="13"/>
  <c r="U3857" i="13"/>
  <c r="T3857" i="13"/>
  <c r="S3857" i="13"/>
  <c r="R3857" i="13"/>
  <c r="Q3857" i="13"/>
  <c r="P3857" i="13"/>
  <c r="O3857" i="13"/>
  <c r="U3856" i="13"/>
  <c r="T3856" i="13"/>
  <c r="S3856" i="13"/>
  <c r="R3856" i="13"/>
  <c r="Q3856" i="13"/>
  <c r="P3856" i="13"/>
  <c r="O3856" i="13"/>
  <c r="U3855" i="13"/>
  <c r="T3855" i="13"/>
  <c r="S3855" i="13"/>
  <c r="R3855" i="13"/>
  <c r="Q3855" i="13"/>
  <c r="P3855" i="13"/>
  <c r="O3855" i="13"/>
  <c r="U3854" i="13"/>
  <c r="T3854" i="13"/>
  <c r="S3854" i="13"/>
  <c r="R3854" i="13"/>
  <c r="Q3854" i="13"/>
  <c r="P3854" i="13"/>
  <c r="O3854" i="13"/>
  <c r="U3853" i="13"/>
  <c r="T3853" i="13"/>
  <c r="S3853" i="13"/>
  <c r="R3853" i="13"/>
  <c r="Q3853" i="13"/>
  <c r="P3853" i="13"/>
  <c r="O3853" i="13"/>
  <c r="U3852" i="13"/>
  <c r="T3852" i="13"/>
  <c r="S3852" i="13"/>
  <c r="R3852" i="13"/>
  <c r="Q3852" i="13"/>
  <c r="P3852" i="13"/>
  <c r="O3852" i="13"/>
  <c r="U3851" i="13"/>
  <c r="T3851" i="13"/>
  <c r="S3851" i="13"/>
  <c r="R3851" i="13"/>
  <c r="Q3851" i="13"/>
  <c r="P3851" i="13"/>
  <c r="O3851" i="13"/>
  <c r="U3850" i="13"/>
  <c r="T3850" i="13"/>
  <c r="S3850" i="13"/>
  <c r="R3850" i="13"/>
  <c r="Q3850" i="13"/>
  <c r="P3850" i="13"/>
  <c r="O3850" i="13"/>
  <c r="U3849" i="13"/>
  <c r="T3849" i="13"/>
  <c r="S3849" i="13"/>
  <c r="R3849" i="13"/>
  <c r="Q3849" i="13"/>
  <c r="P3849" i="13"/>
  <c r="O3849" i="13"/>
  <c r="U3848" i="13"/>
  <c r="T3848" i="13"/>
  <c r="S3848" i="13"/>
  <c r="R3848" i="13"/>
  <c r="Q3848" i="13"/>
  <c r="P3848" i="13"/>
  <c r="O3848" i="13"/>
  <c r="U3847" i="13"/>
  <c r="T3847" i="13"/>
  <c r="S3847" i="13"/>
  <c r="R3847" i="13"/>
  <c r="Q3847" i="13"/>
  <c r="P3847" i="13"/>
  <c r="O3847" i="13"/>
  <c r="U3846" i="13"/>
  <c r="T3846" i="13"/>
  <c r="S3846" i="13"/>
  <c r="R3846" i="13"/>
  <c r="Q3846" i="13"/>
  <c r="P3846" i="13"/>
  <c r="O3846" i="13"/>
  <c r="U3845" i="13"/>
  <c r="T3845" i="13"/>
  <c r="S3845" i="13"/>
  <c r="R3845" i="13"/>
  <c r="Q3845" i="13"/>
  <c r="P3845" i="13"/>
  <c r="O3845" i="13"/>
  <c r="U3844" i="13"/>
  <c r="T3844" i="13"/>
  <c r="S3844" i="13"/>
  <c r="R3844" i="13"/>
  <c r="Q3844" i="13"/>
  <c r="P3844" i="13"/>
  <c r="O3844" i="13"/>
  <c r="U3843" i="13"/>
  <c r="T3843" i="13"/>
  <c r="S3843" i="13"/>
  <c r="R3843" i="13"/>
  <c r="Q3843" i="13"/>
  <c r="P3843" i="13"/>
  <c r="O3843" i="13"/>
  <c r="U3842" i="13"/>
  <c r="T3842" i="13"/>
  <c r="S3842" i="13"/>
  <c r="R3842" i="13"/>
  <c r="Q3842" i="13"/>
  <c r="P3842" i="13"/>
  <c r="O3842" i="13"/>
  <c r="U3841" i="13"/>
  <c r="T3841" i="13"/>
  <c r="S3841" i="13"/>
  <c r="R3841" i="13"/>
  <c r="Q3841" i="13"/>
  <c r="P3841" i="13"/>
  <c r="O3841" i="13"/>
  <c r="U3840" i="13"/>
  <c r="T3840" i="13"/>
  <c r="S3840" i="13"/>
  <c r="R3840" i="13"/>
  <c r="Q3840" i="13"/>
  <c r="P3840" i="13"/>
  <c r="O3840" i="13"/>
  <c r="U3839" i="13"/>
  <c r="T3839" i="13"/>
  <c r="S3839" i="13"/>
  <c r="R3839" i="13"/>
  <c r="Q3839" i="13"/>
  <c r="P3839" i="13"/>
  <c r="O3839" i="13"/>
  <c r="U3838" i="13"/>
  <c r="T3838" i="13"/>
  <c r="S3838" i="13"/>
  <c r="R3838" i="13"/>
  <c r="Q3838" i="13"/>
  <c r="P3838" i="13"/>
  <c r="O3838" i="13"/>
  <c r="U3837" i="13"/>
  <c r="T3837" i="13"/>
  <c r="S3837" i="13"/>
  <c r="R3837" i="13"/>
  <c r="Q3837" i="13"/>
  <c r="P3837" i="13"/>
  <c r="O3837" i="13"/>
  <c r="U3836" i="13"/>
  <c r="T3836" i="13"/>
  <c r="S3836" i="13"/>
  <c r="R3836" i="13"/>
  <c r="Q3836" i="13"/>
  <c r="P3836" i="13"/>
  <c r="O3836" i="13"/>
  <c r="U3835" i="13"/>
  <c r="T3835" i="13"/>
  <c r="S3835" i="13"/>
  <c r="R3835" i="13"/>
  <c r="Q3835" i="13"/>
  <c r="P3835" i="13"/>
  <c r="O3835" i="13"/>
  <c r="U3834" i="13"/>
  <c r="T3834" i="13"/>
  <c r="S3834" i="13"/>
  <c r="R3834" i="13"/>
  <c r="Q3834" i="13"/>
  <c r="P3834" i="13"/>
  <c r="O3834" i="13"/>
  <c r="U3833" i="13"/>
  <c r="T3833" i="13"/>
  <c r="S3833" i="13"/>
  <c r="R3833" i="13"/>
  <c r="Q3833" i="13"/>
  <c r="P3833" i="13"/>
  <c r="O3833" i="13"/>
  <c r="U3832" i="13"/>
  <c r="T3832" i="13"/>
  <c r="S3832" i="13"/>
  <c r="R3832" i="13"/>
  <c r="Q3832" i="13"/>
  <c r="P3832" i="13"/>
  <c r="O3832" i="13"/>
  <c r="U3831" i="13"/>
  <c r="T3831" i="13"/>
  <c r="S3831" i="13"/>
  <c r="R3831" i="13"/>
  <c r="Q3831" i="13"/>
  <c r="P3831" i="13"/>
  <c r="O3831" i="13"/>
  <c r="U3830" i="13"/>
  <c r="T3830" i="13"/>
  <c r="S3830" i="13"/>
  <c r="R3830" i="13"/>
  <c r="Q3830" i="13"/>
  <c r="P3830" i="13"/>
  <c r="O3830" i="13"/>
  <c r="U3829" i="13"/>
  <c r="T3829" i="13"/>
  <c r="S3829" i="13"/>
  <c r="R3829" i="13"/>
  <c r="Q3829" i="13"/>
  <c r="P3829" i="13"/>
  <c r="O3829" i="13"/>
  <c r="U3828" i="13"/>
  <c r="T3828" i="13"/>
  <c r="S3828" i="13"/>
  <c r="R3828" i="13"/>
  <c r="Q3828" i="13"/>
  <c r="P3828" i="13"/>
  <c r="O3828" i="13"/>
  <c r="U3827" i="13"/>
  <c r="T3827" i="13"/>
  <c r="S3827" i="13"/>
  <c r="R3827" i="13"/>
  <c r="Q3827" i="13"/>
  <c r="P3827" i="13"/>
  <c r="O3827" i="13"/>
  <c r="U3826" i="13"/>
  <c r="T3826" i="13"/>
  <c r="S3826" i="13"/>
  <c r="R3826" i="13"/>
  <c r="Q3826" i="13"/>
  <c r="P3826" i="13"/>
  <c r="O3826" i="13"/>
  <c r="U3825" i="13"/>
  <c r="T3825" i="13"/>
  <c r="S3825" i="13"/>
  <c r="R3825" i="13"/>
  <c r="Q3825" i="13"/>
  <c r="P3825" i="13"/>
  <c r="O3825" i="13"/>
  <c r="U3824" i="13"/>
  <c r="T3824" i="13"/>
  <c r="S3824" i="13"/>
  <c r="R3824" i="13"/>
  <c r="Q3824" i="13"/>
  <c r="P3824" i="13"/>
  <c r="O3824" i="13"/>
  <c r="U3823" i="13"/>
  <c r="T3823" i="13"/>
  <c r="S3823" i="13"/>
  <c r="R3823" i="13"/>
  <c r="Q3823" i="13"/>
  <c r="P3823" i="13"/>
  <c r="O3823" i="13"/>
  <c r="U3822" i="13"/>
  <c r="T3822" i="13"/>
  <c r="S3822" i="13"/>
  <c r="R3822" i="13"/>
  <c r="Q3822" i="13"/>
  <c r="P3822" i="13"/>
  <c r="O3822" i="13"/>
  <c r="U3821" i="13"/>
  <c r="T3821" i="13"/>
  <c r="S3821" i="13"/>
  <c r="R3821" i="13"/>
  <c r="Q3821" i="13"/>
  <c r="P3821" i="13"/>
  <c r="O3821" i="13"/>
  <c r="U3820" i="13"/>
  <c r="T3820" i="13"/>
  <c r="S3820" i="13"/>
  <c r="R3820" i="13"/>
  <c r="Q3820" i="13"/>
  <c r="P3820" i="13"/>
  <c r="O3820" i="13"/>
  <c r="U3819" i="13"/>
  <c r="T3819" i="13"/>
  <c r="S3819" i="13"/>
  <c r="R3819" i="13"/>
  <c r="Q3819" i="13"/>
  <c r="P3819" i="13"/>
  <c r="O3819" i="13"/>
  <c r="U3818" i="13"/>
  <c r="T3818" i="13"/>
  <c r="S3818" i="13"/>
  <c r="R3818" i="13"/>
  <c r="Q3818" i="13"/>
  <c r="P3818" i="13"/>
  <c r="O3818" i="13"/>
  <c r="U3817" i="13"/>
  <c r="T3817" i="13"/>
  <c r="S3817" i="13"/>
  <c r="R3817" i="13"/>
  <c r="Q3817" i="13"/>
  <c r="P3817" i="13"/>
  <c r="O3817" i="13"/>
  <c r="U3816" i="13"/>
  <c r="T3816" i="13"/>
  <c r="S3816" i="13"/>
  <c r="R3816" i="13"/>
  <c r="Q3816" i="13"/>
  <c r="P3816" i="13"/>
  <c r="O3816" i="13"/>
  <c r="U3815" i="13"/>
  <c r="T3815" i="13"/>
  <c r="S3815" i="13"/>
  <c r="R3815" i="13"/>
  <c r="Q3815" i="13"/>
  <c r="P3815" i="13"/>
  <c r="O3815" i="13"/>
  <c r="U3814" i="13"/>
  <c r="T3814" i="13"/>
  <c r="S3814" i="13"/>
  <c r="R3814" i="13"/>
  <c r="Q3814" i="13"/>
  <c r="P3814" i="13"/>
  <c r="O3814" i="13"/>
  <c r="U3813" i="13"/>
  <c r="T3813" i="13"/>
  <c r="S3813" i="13"/>
  <c r="R3813" i="13"/>
  <c r="Q3813" i="13"/>
  <c r="P3813" i="13"/>
  <c r="O3813" i="13"/>
  <c r="U3812" i="13"/>
  <c r="T3812" i="13"/>
  <c r="S3812" i="13"/>
  <c r="R3812" i="13"/>
  <c r="Q3812" i="13"/>
  <c r="P3812" i="13"/>
  <c r="O3812" i="13"/>
  <c r="U3811" i="13"/>
  <c r="T3811" i="13"/>
  <c r="S3811" i="13"/>
  <c r="R3811" i="13"/>
  <c r="Q3811" i="13"/>
  <c r="P3811" i="13"/>
  <c r="O3811" i="13"/>
  <c r="U3810" i="13"/>
  <c r="T3810" i="13"/>
  <c r="S3810" i="13"/>
  <c r="R3810" i="13"/>
  <c r="Q3810" i="13"/>
  <c r="P3810" i="13"/>
  <c r="O3810" i="13"/>
  <c r="U3809" i="13"/>
  <c r="T3809" i="13"/>
  <c r="S3809" i="13"/>
  <c r="R3809" i="13"/>
  <c r="Q3809" i="13"/>
  <c r="P3809" i="13"/>
  <c r="O3809" i="13"/>
  <c r="U3808" i="13"/>
  <c r="T3808" i="13"/>
  <c r="S3808" i="13"/>
  <c r="R3808" i="13"/>
  <c r="Q3808" i="13"/>
  <c r="P3808" i="13"/>
  <c r="O3808" i="13"/>
  <c r="U3807" i="13"/>
  <c r="T3807" i="13"/>
  <c r="S3807" i="13"/>
  <c r="R3807" i="13"/>
  <c r="Q3807" i="13"/>
  <c r="P3807" i="13"/>
  <c r="O3807" i="13"/>
  <c r="U3806" i="13"/>
  <c r="T3806" i="13"/>
  <c r="S3806" i="13"/>
  <c r="R3806" i="13"/>
  <c r="Q3806" i="13"/>
  <c r="P3806" i="13"/>
  <c r="O3806" i="13"/>
  <c r="U3805" i="13"/>
  <c r="T3805" i="13"/>
  <c r="S3805" i="13"/>
  <c r="R3805" i="13"/>
  <c r="Q3805" i="13"/>
  <c r="P3805" i="13"/>
  <c r="O3805" i="13"/>
  <c r="U3804" i="13"/>
  <c r="T3804" i="13"/>
  <c r="S3804" i="13"/>
  <c r="R3804" i="13"/>
  <c r="Q3804" i="13"/>
  <c r="P3804" i="13"/>
  <c r="O3804" i="13"/>
  <c r="U3803" i="13"/>
  <c r="T3803" i="13"/>
  <c r="S3803" i="13"/>
  <c r="R3803" i="13"/>
  <c r="Q3803" i="13"/>
  <c r="P3803" i="13"/>
  <c r="O3803" i="13"/>
  <c r="U3802" i="13"/>
  <c r="T3802" i="13"/>
  <c r="S3802" i="13"/>
  <c r="R3802" i="13"/>
  <c r="Q3802" i="13"/>
  <c r="P3802" i="13"/>
  <c r="O3802" i="13"/>
  <c r="U3801" i="13"/>
  <c r="T3801" i="13"/>
  <c r="S3801" i="13"/>
  <c r="R3801" i="13"/>
  <c r="Q3801" i="13"/>
  <c r="P3801" i="13"/>
  <c r="O3801" i="13"/>
  <c r="U3800" i="13"/>
  <c r="T3800" i="13"/>
  <c r="S3800" i="13"/>
  <c r="R3800" i="13"/>
  <c r="Q3800" i="13"/>
  <c r="P3800" i="13"/>
  <c r="O3800" i="13"/>
  <c r="U3799" i="13"/>
  <c r="T3799" i="13"/>
  <c r="S3799" i="13"/>
  <c r="R3799" i="13"/>
  <c r="Q3799" i="13"/>
  <c r="P3799" i="13"/>
  <c r="O3799" i="13"/>
  <c r="U3798" i="13"/>
  <c r="T3798" i="13"/>
  <c r="S3798" i="13"/>
  <c r="R3798" i="13"/>
  <c r="Q3798" i="13"/>
  <c r="P3798" i="13"/>
  <c r="O3798" i="13"/>
  <c r="U3797" i="13"/>
  <c r="T3797" i="13"/>
  <c r="S3797" i="13"/>
  <c r="R3797" i="13"/>
  <c r="Q3797" i="13"/>
  <c r="P3797" i="13"/>
  <c r="O3797" i="13"/>
  <c r="U3796" i="13"/>
  <c r="T3796" i="13"/>
  <c r="S3796" i="13"/>
  <c r="R3796" i="13"/>
  <c r="Q3796" i="13"/>
  <c r="P3796" i="13"/>
  <c r="O3796" i="13"/>
  <c r="U3795" i="13"/>
  <c r="T3795" i="13"/>
  <c r="S3795" i="13"/>
  <c r="R3795" i="13"/>
  <c r="Q3795" i="13"/>
  <c r="P3795" i="13"/>
  <c r="O3795" i="13"/>
  <c r="U3794" i="13"/>
  <c r="T3794" i="13"/>
  <c r="S3794" i="13"/>
  <c r="R3794" i="13"/>
  <c r="Q3794" i="13"/>
  <c r="P3794" i="13"/>
  <c r="O3794" i="13"/>
  <c r="U3793" i="13"/>
  <c r="T3793" i="13"/>
  <c r="S3793" i="13"/>
  <c r="R3793" i="13"/>
  <c r="Q3793" i="13"/>
  <c r="P3793" i="13"/>
  <c r="O3793" i="13"/>
  <c r="U3792" i="13"/>
  <c r="T3792" i="13"/>
  <c r="S3792" i="13"/>
  <c r="R3792" i="13"/>
  <c r="Q3792" i="13"/>
  <c r="P3792" i="13"/>
  <c r="O3792" i="13"/>
  <c r="U3791" i="13"/>
  <c r="T3791" i="13"/>
  <c r="S3791" i="13"/>
  <c r="R3791" i="13"/>
  <c r="Q3791" i="13"/>
  <c r="P3791" i="13"/>
  <c r="O3791" i="13"/>
  <c r="U3790" i="13"/>
  <c r="T3790" i="13"/>
  <c r="S3790" i="13"/>
  <c r="R3790" i="13"/>
  <c r="Q3790" i="13"/>
  <c r="P3790" i="13"/>
  <c r="O3790" i="13"/>
  <c r="U3789" i="13"/>
  <c r="T3789" i="13"/>
  <c r="S3789" i="13"/>
  <c r="R3789" i="13"/>
  <c r="Q3789" i="13"/>
  <c r="P3789" i="13"/>
  <c r="O3789" i="13"/>
  <c r="U3788" i="13"/>
  <c r="T3788" i="13"/>
  <c r="S3788" i="13"/>
  <c r="R3788" i="13"/>
  <c r="Q3788" i="13"/>
  <c r="P3788" i="13"/>
  <c r="O3788" i="13"/>
  <c r="U3787" i="13"/>
  <c r="T3787" i="13"/>
  <c r="S3787" i="13"/>
  <c r="R3787" i="13"/>
  <c r="Q3787" i="13"/>
  <c r="P3787" i="13"/>
  <c r="O3787" i="13"/>
  <c r="U3786" i="13"/>
  <c r="T3786" i="13"/>
  <c r="S3786" i="13"/>
  <c r="R3786" i="13"/>
  <c r="Q3786" i="13"/>
  <c r="P3786" i="13"/>
  <c r="O3786" i="13"/>
  <c r="U3785" i="13"/>
  <c r="T3785" i="13"/>
  <c r="S3785" i="13"/>
  <c r="R3785" i="13"/>
  <c r="Q3785" i="13"/>
  <c r="P3785" i="13"/>
  <c r="O3785" i="13"/>
  <c r="U3784" i="13"/>
  <c r="T3784" i="13"/>
  <c r="S3784" i="13"/>
  <c r="R3784" i="13"/>
  <c r="Q3784" i="13"/>
  <c r="P3784" i="13"/>
  <c r="O3784" i="13"/>
  <c r="U3783" i="13"/>
  <c r="T3783" i="13"/>
  <c r="S3783" i="13"/>
  <c r="R3783" i="13"/>
  <c r="Q3783" i="13"/>
  <c r="P3783" i="13"/>
  <c r="O3783" i="13"/>
  <c r="U3782" i="13"/>
  <c r="T3782" i="13"/>
  <c r="S3782" i="13"/>
  <c r="R3782" i="13"/>
  <c r="Q3782" i="13"/>
  <c r="P3782" i="13"/>
  <c r="O3782" i="13"/>
  <c r="U3781" i="13"/>
  <c r="T3781" i="13"/>
  <c r="S3781" i="13"/>
  <c r="R3781" i="13"/>
  <c r="Q3781" i="13"/>
  <c r="P3781" i="13"/>
  <c r="O3781" i="13"/>
  <c r="U3780" i="13"/>
  <c r="T3780" i="13"/>
  <c r="S3780" i="13"/>
  <c r="R3780" i="13"/>
  <c r="Q3780" i="13"/>
  <c r="P3780" i="13"/>
  <c r="O3780" i="13"/>
  <c r="U3779" i="13"/>
  <c r="T3779" i="13"/>
  <c r="S3779" i="13"/>
  <c r="R3779" i="13"/>
  <c r="Q3779" i="13"/>
  <c r="P3779" i="13"/>
  <c r="O3779" i="13"/>
  <c r="U3778" i="13"/>
  <c r="T3778" i="13"/>
  <c r="S3778" i="13"/>
  <c r="R3778" i="13"/>
  <c r="Q3778" i="13"/>
  <c r="P3778" i="13"/>
  <c r="O3778" i="13"/>
  <c r="U3777" i="13"/>
  <c r="T3777" i="13"/>
  <c r="S3777" i="13"/>
  <c r="R3777" i="13"/>
  <c r="Q3777" i="13"/>
  <c r="P3777" i="13"/>
  <c r="O3777" i="13"/>
  <c r="U3776" i="13"/>
  <c r="T3776" i="13"/>
  <c r="S3776" i="13"/>
  <c r="R3776" i="13"/>
  <c r="Q3776" i="13"/>
  <c r="P3776" i="13"/>
  <c r="O3776" i="13"/>
  <c r="U3775" i="13"/>
  <c r="T3775" i="13"/>
  <c r="S3775" i="13"/>
  <c r="R3775" i="13"/>
  <c r="Q3775" i="13"/>
  <c r="P3775" i="13"/>
  <c r="O3775" i="13"/>
  <c r="U3774" i="13"/>
  <c r="T3774" i="13"/>
  <c r="S3774" i="13"/>
  <c r="R3774" i="13"/>
  <c r="Q3774" i="13"/>
  <c r="P3774" i="13"/>
  <c r="O3774" i="13"/>
  <c r="U3773" i="13"/>
  <c r="T3773" i="13"/>
  <c r="S3773" i="13"/>
  <c r="R3773" i="13"/>
  <c r="Q3773" i="13"/>
  <c r="P3773" i="13"/>
  <c r="O3773" i="13"/>
  <c r="U3772" i="13"/>
  <c r="T3772" i="13"/>
  <c r="S3772" i="13"/>
  <c r="R3772" i="13"/>
  <c r="Q3772" i="13"/>
  <c r="P3772" i="13"/>
  <c r="O3772" i="13"/>
  <c r="U3771" i="13"/>
  <c r="T3771" i="13"/>
  <c r="S3771" i="13"/>
  <c r="R3771" i="13"/>
  <c r="Q3771" i="13"/>
  <c r="P3771" i="13"/>
  <c r="O3771" i="13"/>
  <c r="U3770" i="13"/>
  <c r="T3770" i="13"/>
  <c r="S3770" i="13"/>
  <c r="R3770" i="13"/>
  <c r="Q3770" i="13"/>
  <c r="P3770" i="13"/>
  <c r="O3770" i="13"/>
  <c r="U3769" i="13"/>
  <c r="T3769" i="13"/>
  <c r="S3769" i="13"/>
  <c r="R3769" i="13"/>
  <c r="Q3769" i="13"/>
  <c r="P3769" i="13"/>
  <c r="O3769" i="13"/>
  <c r="U3768" i="13"/>
  <c r="T3768" i="13"/>
  <c r="S3768" i="13"/>
  <c r="R3768" i="13"/>
  <c r="Q3768" i="13"/>
  <c r="P3768" i="13"/>
  <c r="O3768" i="13"/>
  <c r="U3767" i="13"/>
  <c r="T3767" i="13"/>
  <c r="S3767" i="13"/>
  <c r="R3767" i="13"/>
  <c r="Q3767" i="13"/>
  <c r="P3767" i="13"/>
  <c r="O3767" i="13"/>
  <c r="U3766" i="13"/>
  <c r="T3766" i="13"/>
  <c r="S3766" i="13"/>
  <c r="R3766" i="13"/>
  <c r="Q3766" i="13"/>
  <c r="P3766" i="13"/>
  <c r="O3766" i="13"/>
  <c r="U3765" i="13"/>
  <c r="T3765" i="13"/>
  <c r="S3765" i="13"/>
  <c r="R3765" i="13"/>
  <c r="Q3765" i="13"/>
  <c r="P3765" i="13"/>
  <c r="O3765" i="13"/>
  <c r="U3764" i="13"/>
  <c r="T3764" i="13"/>
  <c r="S3764" i="13"/>
  <c r="R3764" i="13"/>
  <c r="Q3764" i="13"/>
  <c r="P3764" i="13"/>
  <c r="O3764" i="13"/>
  <c r="U3763" i="13"/>
  <c r="T3763" i="13"/>
  <c r="S3763" i="13"/>
  <c r="R3763" i="13"/>
  <c r="Q3763" i="13"/>
  <c r="P3763" i="13"/>
  <c r="O3763" i="13"/>
  <c r="U3762" i="13"/>
  <c r="T3762" i="13"/>
  <c r="S3762" i="13"/>
  <c r="R3762" i="13"/>
  <c r="Q3762" i="13"/>
  <c r="P3762" i="13"/>
  <c r="O3762" i="13"/>
  <c r="U3761" i="13"/>
  <c r="T3761" i="13"/>
  <c r="S3761" i="13"/>
  <c r="R3761" i="13"/>
  <c r="Q3761" i="13"/>
  <c r="P3761" i="13"/>
  <c r="O3761" i="13"/>
  <c r="U3760" i="13"/>
  <c r="T3760" i="13"/>
  <c r="S3760" i="13"/>
  <c r="R3760" i="13"/>
  <c r="Q3760" i="13"/>
  <c r="P3760" i="13"/>
  <c r="O3760" i="13"/>
  <c r="U3759" i="13"/>
  <c r="T3759" i="13"/>
  <c r="S3759" i="13"/>
  <c r="R3759" i="13"/>
  <c r="Q3759" i="13"/>
  <c r="P3759" i="13"/>
  <c r="O3759" i="13"/>
  <c r="U3758" i="13"/>
  <c r="T3758" i="13"/>
  <c r="S3758" i="13"/>
  <c r="R3758" i="13"/>
  <c r="Q3758" i="13"/>
  <c r="P3758" i="13"/>
  <c r="O3758" i="13"/>
  <c r="U3757" i="13"/>
  <c r="T3757" i="13"/>
  <c r="S3757" i="13"/>
  <c r="R3757" i="13"/>
  <c r="Q3757" i="13"/>
  <c r="P3757" i="13"/>
  <c r="O3757" i="13"/>
  <c r="U3756" i="13"/>
  <c r="T3756" i="13"/>
  <c r="S3756" i="13"/>
  <c r="R3756" i="13"/>
  <c r="Q3756" i="13"/>
  <c r="P3756" i="13"/>
  <c r="O3756" i="13"/>
  <c r="U3755" i="13"/>
  <c r="T3755" i="13"/>
  <c r="S3755" i="13"/>
  <c r="R3755" i="13"/>
  <c r="Q3755" i="13"/>
  <c r="P3755" i="13"/>
  <c r="O3755" i="13"/>
  <c r="U3754" i="13"/>
  <c r="T3754" i="13"/>
  <c r="S3754" i="13"/>
  <c r="R3754" i="13"/>
  <c r="Q3754" i="13"/>
  <c r="P3754" i="13"/>
  <c r="O3754" i="13"/>
  <c r="U3753" i="13"/>
  <c r="T3753" i="13"/>
  <c r="S3753" i="13"/>
  <c r="R3753" i="13"/>
  <c r="Q3753" i="13"/>
  <c r="P3753" i="13"/>
  <c r="O3753" i="13"/>
  <c r="U3752" i="13"/>
  <c r="T3752" i="13"/>
  <c r="S3752" i="13"/>
  <c r="R3752" i="13"/>
  <c r="Q3752" i="13"/>
  <c r="P3752" i="13"/>
  <c r="O3752" i="13"/>
  <c r="U3751" i="13"/>
  <c r="T3751" i="13"/>
  <c r="S3751" i="13"/>
  <c r="R3751" i="13"/>
  <c r="Q3751" i="13"/>
  <c r="P3751" i="13"/>
  <c r="O3751" i="13"/>
  <c r="U3750" i="13"/>
  <c r="T3750" i="13"/>
  <c r="S3750" i="13"/>
  <c r="R3750" i="13"/>
  <c r="Q3750" i="13"/>
  <c r="P3750" i="13"/>
  <c r="O3750" i="13"/>
  <c r="U3749" i="13"/>
  <c r="T3749" i="13"/>
  <c r="S3749" i="13"/>
  <c r="R3749" i="13"/>
  <c r="Q3749" i="13"/>
  <c r="P3749" i="13"/>
  <c r="O3749" i="13"/>
  <c r="U3748" i="13"/>
  <c r="T3748" i="13"/>
  <c r="S3748" i="13"/>
  <c r="R3748" i="13"/>
  <c r="Q3748" i="13"/>
  <c r="P3748" i="13"/>
  <c r="O3748" i="13"/>
  <c r="U3747" i="13"/>
  <c r="T3747" i="13"/>
  <c r="S3747" i="13"/>
  <c r="R3747" i="13"/>
  <c r="Q3747" i="13"/>
  <c r="P3747" i="13"/>
  <c r="O3747" i="13"/>
  <c r="U3746" i="13"/>
  <c r="T3746" i="13"/>
  <c r="S3746" i="13"/>
  <c r="R3746" i="13"/>
  <c r="Q3746" i="13"/>
  <c r="P3746" i="13"/>
  <c r="O3746" i="13"/>
  <c r="U3745" i="13"/>
  <c r="T3745" i="13"/>
  <c r="S3745" i="13"/>
  <c r="R3745" i="13"/>
  <c r="Q3745" i="13"/>
  <c r="P3745" i="13"/>
  <c r="O3745" i="13"/>
  <c r="U3744" i="13"/>
  <c r="T3744" i="13"/>
  <c r="S3744" i="13"/>
  <c r="R3744" i="13"/>
  <c r="Q3744" i="13"/>
  <c r="P3744" i="13"/>
  <c r="O3744" i="13"/>
  <c r="U3743" i="13"/>
  <c r="T3743" i="13"/>
  <c r="S3743" i="13"/>
  <c r="R3743" i="13"/>
  <c r="Q3743" i="13"/>
  <c r="P3743" i="13"/>
  <c r="O3743" i="13"/>
  <c r="U3742" i="13"/>
  <c r="T3742" i="13"/>
  <c r="S3742" i="13"/>
  <c r="R3742" i="13"/>
  <c r="Q3742" i="13"/>
  <c r="P3742" i="13"/>
  <c r="O3742" i="13"/>
  <c r="U3741" i="13"/>
  <c r="T3741" i="13"/>
  <c r="S3741" i="13"/>
  <c r="R3741" i="13"/>
  <c r="Q3741" i="13"/>
  <c r="P3741" i="13"/>
  <c r="O3741" i="13"/>
  <c r="U3740" i="13"/>
  <c r="T3740" i="13"/>
  <c r="S3740" i="13"/>
  <c r="R3740" i="13"/>
  <c r="Q3740" i="13"/>
  <c r="P3740" i="13"/>
  <c r="O3740" i="13"/>
  <c r="U3739" i="13"/>
  <c r="T3739" i="13"/>
  <c r="S3739" i="13"/>
  <c r="R3739" i="13"/>
  <c r="Q3739" i="13"/>
  <c r="P3739" i="13"/>
  <c r="O3739" i="13"/>
  <c r="U3738" i="13"/>
  <c r="T3738" i="13"/>
  <c r="S3738" i="13"/>
  <c r="R3738" i="13"/>
  <c r="Q3738" i="13"/>
  <c r="P3738" i="13"/>
  <c r="O3738" i="13"/>
  <c r="U3737" i="13"/>
  <c r="T3737" i="13"/>
  <c r="S3737" i="13"/>
  <c r="R3737" i="13"/>
  <c r="Q3737" i="13"/>
  <c r="P3737" i="13"/>
  <c r="O3737" i="13"/>
  <c r="U3736" i="13"/>
  <c r="T3736" i="13"/>
  <c r="S3736" i="13"/>
  <c r="R3736" i="13"/>
  <c r="Q3736" i="13"/>
  <c r="P3736" i="13"/>
  <c r="O3736" i="13"/>
  <c r="U3735" i="13"/>
  <c r="T3735" i="13"/>
  <c r="S3735" i="13"/>
  <c r="R3735" i="13"/>
  <c r="Q3735" i="13"/>
  <c r="P3735" i="13"/>
  <c r="O3735" i="13"/>
  <c r="U3734" i="13"/>
  <c r="T3734" i="13"/>
  <c r="S3734" i="13"/>
  <c r="R3734" i="13"/>
  <c r="Q3734" i="13"/>
  <c r="P3734" i="13"/>
  <c r="O3734" i="13"/>
  <c r="U3733" i="13"/>
  <c r="T3733" i="13"/>
  <c r="S3733" i="13"/>
  <c r="R3733" i="13"/>
  <c r="Q3733" i="13"/>
  <c r="P3733" i="13"/>
  <c r="O3733" i="13"/>
  <c r="U3732" i="13"/>
  <c r="T3732" i="13"/>
  <c r="S3732" i="13"/>
  <c r="R3732" i="13"/>
  <c r="Q3732" i="13"/>
  <c r="P3732" i="13"/>
  <c r="O3732" i="13"/>
  <c r="U3731" i="13"/>
  <c r="T3731" i="13"/>
  <c r="S3731" i="13"/>
  <c r="R3731" i="13"/>
  <c r="Q3731" i="13"/>
  <c r="P3731" i="13"/>
  <c r="O3731" i="13"/>
  <c r="U3730" i="13"/>
  <c r="T3730" i="13"/>
  <c r="S3730" i="13"/>
  <c r="R3730" i="13"/>
  <c r="Q3730" i="13"/>
  <c r="P3730" i="13"/>
  <c r="O3730" i="13"/>
  <c r="U3729" i="13"/>
  <c r="T3729" i="13"/>
  <c r="S3729" i="13"/>
  <c r="R3729" i="13"/>
  <c r="Q3729" i="13"/>
  <c r="P3729" i="13"/>
  <c r="O3729" i="13"/>
  <c r="U3728" i="13"/>
  <c r="T3728" i="13"/>
  <c r="S3728" i="13"/>
  <c r="R3728" i="13"/>
  <c r="Q3728" i="13"/>
  <c r="P3728" i="13"/>
  <c r="O3728" i="13"/>
  <c r="U3727" i="13"/>
  <c r="T3727" i="13"/>
  <c r="S3727" i="13"/>
  <c r="R3727" i="13"/>
  <c r="Q3727" i="13"/>
  <c r="P3727" i="13"/>
  <c r="O3727" i="13"/>
  <c r="U3726" i="13"/>
  <c r="T3726" i="13"/>
  <c r="S3726" i="13"/>
  <c r="R3726" i="13"/>
  <c r="Q3726" i="13"/>
  <c r="P3726" i="13"/>
  <c r="O3726" i="13"/>
  <c r="U3725" i="13"/>
  <c r="T3725" i="13"/>
  <c r="S3725" i="13"/>
  <c r="R3725" i="13"/>
  <c r="Q3725" i="13"/>
  <c r="P3725" i="13"/>
  <c r="O3725" i="13"/>
  <c r="U3724" i="13"/>
  <c r="T3724" i="13"/>
  <c r="S3724" i="13"/>
  <c r="R3724" i="13"/>
  <c r="Q3724" i="13"/>
  <c r="P3724" i="13"/>
  <c r="O3724" i="13"/>
  <c r="U3723" i="13"/>
  <c r="T3723" i="13"/>
  <c r="S3723" i="13"/>
  <c r="R3723" i="13"/>
  <c r="Q3723" i="13"/>
  <c r="P3723" i="13"/>
  <c r="O3723" i="13"/>
  <c r="U3722" i="13"/>
  <c r="T3722" i="13"/>
  <c r="S3722" i="13"/>
  <c r="R3722" i="13"/>
  <c r="Q3722" i="13"/>
  <c r="P3722" i="13"/>
  <c r="O3722" i="13"/>
  <c r="U3721" i="13"/>
  <c r="T3721" i="13"/>
  <c r="S3721" i="13"/>
  <c r="R3721" i="13"/>
  <c r="Q3721" i="13"/>
  <c r="P3721" i="13"/>
  <c r="O3721" i="13"/>
  <c r="U3720" i="13"/>
  <c r="T3720" i="13"/>
  <c r="S3720" i="13"/>
  <c r="R3720" i="13"/>
  <c r="Q3720" i="13"/>
  <c r="P3720" i="13"/>
  <c r="O3720" i="13"/>
  <c r="U3719" i="13"/>
  <c r="T3719" i="13"/>
  <c r="S3719" i="13"/>
  <c r="R3719" i="13"/>
  <c r="Q3719" i="13"/>
  <c r="P3719" i="13"/>
  <c r="O3719" i="13"/>
  <c r="U3718" i="13"/>
  <c r="T3718" i="13"/>
  <c r="S3718" i="13"/>
  <c r="R3718" i="13"/>
  <c r="Q3718" i="13"/>
  <c r="P3718" i="13"/>
  <c r="O3718" i="13"/>
  <c r="U3717" i="13"/>
  <c r="T3717" i="13"/>
  <c r="S3717" i="13"/>
  <c r="R3717" i="13"/>
  <c r="Q3717" i="13"/>
  <c r="P3717" i="13"/>
  <c r="O3717" i="13"/>
  <c r="U3716" i="13"/>
  <c r="T3716" i="13"/>
  <c r="S3716" i="13"/>
  <c r="R3716" i="13"/>
  <c r="Q3716" i="13"/>
  <c r="P3716" i="13"/>
  <c r="O3716" i="13"/>
  <c r="U3715" i="13"/>
  <c r="T3715" i="13"/>
  <c r="S3715" i="13"/>
  <c r="R3715" i="13"/>
  <c r="Q3715" i="13"/>
  <c r="P3715" i="13"/>
  <c r="O3715" i="13"/>
  <c r="U3714" i="13"/>
  <c r="T3714" i="13"/>
  <c r="S3714" i="13"/>
  <c r="R3714" i="13"/>
  <c r="Q3714" i="13"/>
  <c r="P3714" i="13"/>
  <c r="O3714" i="13"/>
  <c r="U3713" i="13"/>
  <c r="T3713" i="13"/>
  <c r="S3713" i="13"/>
  <c r="R3713" i="13"/>
  <c r="Q3713" i="13"/>
  <c r="P3713" i="13"/>
  <c r="O3713" i="13"/>
  <c r="U3712" i="13"/>
  <c r="T3712" i="13"/>
  <c r="S3712" i="13"/>
  <c r="R3712" i="13"/>
  <c r="Q3712" i="13"/>
  <c r="P3712" i="13"/>
  <c r="O3712" i="13"/>
  <c r="U3711" i="13"/>
  <c r="T3711" i="13"/>
  <c r="S3711" i="13"/>
  <c r="R3711" i="13"/>
  <c r="Q3711" i="13"/>
  <c r="P3711" i="13"/>
  <c r="O3711" i="13"/>
  <c r="U3710" i="13"/>
  <c r="T3710" i="13"/>
  <c r="S3710" i="13"/>
  <c r="R3710" i="13"/>
  <c r="Q3710" i="13"/>
  <c r="P3710" i="13"/>
  <c r="O3710" i="13"/>
  <c r="U3709" i="13"/>
  <c r="T3709" i="13"/>
  <c r="S3709" i="13"/>
  <c r="R3709" i="13"/>
  <c r="Q3709" i="13"/>
  <c r="P3709" i="13"/>
  <c r="O3709" i="13"/>
  <c r="U3708" i="13"/>
  <c r="T3708" i="13"/>
  <c r="S3708" i="13"/>
  <c r="R3708" i="13"/>
  <c r="Q3708" i="13"/>
  <c r="P3708" i="13"/>
  <c r="O3708" i="13"/>
  <c r="U3707" i="13"/>
  <c r="T3707" i="13"/>
  <c r="S3707" i="13"/>
  <c r="R3707" i="13"/>
  <c r="Q3707" i="13"/>
  <c r="P3707" i="13"/>
  <c r="O3707" i="13"/>
  <c r="U3706" i="13"/>
  <c r="T3706" i="13"/>
  <c r="S3706" i="13"/>
  <c r="R3706" i="13"/>
  <c r="Q3706" i="13"/>
  <c r="P3706" i="13"/>
  <c r="O3706" i="13"/>
  <c r="U3705" i="13"/>
  <c r="T3705" i="13"/>
  <c r="S3705" i="13"/>
  <c r="R3705" i="13"/>
  <c r="Q3705" i="13"/>
  <c r="P3705" i="13"/>
  <c r="O3705" i="13"/>
  <c r="U3704" i="13"/>
  <c r="T3704" i="13"/>
  <c r="S3704" i="13"/>
  <c r="R3704" i="13"/>
  <c r="Q3704" i="13"/>
  <c r="P3704" i="13"/>
  <c r="O3704" i="13"/>
  <c r="U3703" i="13"/>
  <c r="T3703" i="13"/>
  <c r="S3703" i="13"/>
  <c r="R3703" i="13"/>
  <c r="Q3703" i="13"/>
  <c r="P3703" i="13"/>
  <c r="O3703" i="13"/>
  <c r="U3702" i="13"/>
  <c r="T3702" i="13"/>
  <c r="S3702" i="13"/>
  <c r="R3702" i="13"/>
  <c r="Q3702" i="13"/>
  <c r="P3702" i="13"/>
  <c r="O3702" i="13"/>
  <c r="U3701" i="13"/>
  <c r="T3701" i="13"/>
  <c r="S3701" i="13"/>
  <c r="R3701" i="13"/>
  <c r="Q3701" i="13"/>
  <c r="P3701" i="13"/>
  <c r="O3701" i="13"/>
  <c r="U3700" i="13"/>
  <c r="T3700" i="13"/>
  <c r="S3700" i="13"/>
  <c r="R3700" i="13"/>
  <c r="Q3700" i="13"/>
  <c r="P3700" i="13"/>
  <c r="O3700" i="13"/>
  <c r="U3699" i="13"/>
  <c r="T3699" i="13"/>
  <c r="S3699" i="13"/>
  <c r="R3699" i="13"/>
  <c r="Q3699" i="13"/>
  <c r="P3699" i="13"/>
  <c r="O3699" i="13"/>
  <c r="U3698" i="13"/>
  <c r="T3698" i="13"/>
  <c r="S3698" i="13"/>
  <c r="R3698" i="13"/>
  <c r="Q3698" i="13"/>
  <c r="P3698" i="13"/>
  <c r="O3698" i="13"/>
  <c r="U3697" i="13"/>
  <c r="T3697" i="13"/>
  <c r="S3697" i="13"/>
  <c r="R3697" i="13"/>
  <c r="Q3697" i="13"/>
  <c r="P3697" i="13"/>
  <c r="O3697" i="13"/>
  <c r="U3696" i="13"/>
  <c r="T3696" i="13"/>
  <c r="S3696" i="13"/>
  <c r="R3696" i="13"/>
  <c r="Q3696" i="13"/>
  <c r="P3696" i="13"/>
  <c r="O3696" i="13"/>
  <c r="U3695" i="13"/>
  <c r="T3695" i="13"/>
  <c r="S3695" i="13"/>
  <c r="R3695" i="13"/>
  <c r="Q3695" i="13"/>
  <c r="P3695" i="13"/>
  <c r="O3695" i="13"/>
  <c r="U3694" i="13"/>
  <c r="T3694" i="13"/>
  <c r="S3694" i="13"/>
  <c r="R3694" i="13"/>
  <c r="Q3694" i="13"/>
  <c r="P3694" i="13"/>
  <c r="O3694" i="13"/>
  <c r="U3693" i="13"/>
  <c r="T3693" i="13"/>
  <c r="S3693" i="13"/>
  <c r="R3693" i="13"/>
  <c r="Q3693" i="13"/>
  <c r="P3693" i="13"/>
  <c r="O3693" i="13"/>
  <c r="U3692" i="13"/>
  <c r="T3692" i="13"/>
  <c r="S3692" i="13"/>
  <c r="R3692" i="13"/>
  <c r="Q3692" i="13"/>
  <c r="P3692" i="13"/>
  <c r="O3692" i="13"/>
  <c r="U3691" i="13"/>
  <c r="T3691" i="13"/>
  <c r="S3691" i="13"/>
  <c r="R3691" i="13"/>
  <c r="Q3691" i="13"/>
  <c r="P3691" i="13"/>
  <c r="O3691" i="13"/>
  <c r="U3690" i="13"/>
  <c r="T3690" i="13"/>
  <c r="S3690" i="13"/>
  <c r="R3690" i="13"/>
  <c r="Q3690" i="13"/>
  <c r="P3690" i="13"/>
  <c r="O3690" i="13"/>
  <c r="U3689" i="13"/>
  <c r="T3689" i="13"/>
  <c r="S3689" i="13"/>
  <c r="R3689" i="13"/>
  <c r="Q3689" i="13"/>
  <c r="P3689" i="13"/>
  <c r="O3689" i="13"/>
  <c r="U3688" i="13"/>
  <c r="T3688" i="13"/>
  <c r="S3688" i="13"/>
  <c r="R3688" i="13"/>
  <c r="Q3688" i="13"/>
  <c r="P3688" i="13"/>
  <c r="O3688" i="13"/>
  <c r="U3687" i="13"/>
  <c r="T3687" i="13"/>
  <c r="S3687" i="13"/>
  <c r="R3687" i="13"/>
  <c r="Q3687" i="13"/>
  <c r="P3687" i="13"/>
  <c r="O3687" i="13"/>
  <c r="U3686" i="13"/>
  <c r="T3686" i="13"/>
  <c r="S3686" i="13"/>
  <c r="R3686" i="13"/>
  <c r="Q3686" i="13"/>
  <c r="P3686" i="13"/>
  <c r="O3686" i="13"/>
  <c r="U3685" i="13"/>
  <c r="T3685" i="13"/>
  <c r="S3685" i="13"/>
  <c r="R3685" i="13"/>
  <c r="Q3685" i="13"/>
  <c r="P3685" i="13"/>
  <c r="O3685" i="13"/>
  <c r="U3684" i="13"/>
  <c r="T3684" i="13"/>
  <c r="S3684" i="13"/>
  <c r="R3684" i="13"/>
  <c r="Q3684" i="13"/>
  <c r="P3684" i="13"/>
  <c r="O3684" i="13"/>
  <c r="U3683" i="13"/>
  <c r="T3683" i="13"/>
  <c r="S3683" i="13"/>
  <c r="R3683" i="13"/>
  <c r="Q3683" i="13"/>
  <c r="P3683" i="13"/>
  <c r="O3683" i="13"/>
  <c r="U3682" i="13"/>
  <c r="T3682" i="13"/>
  <c r="S3682" i="13"/>
  <c r="R3682" i="13"/>
  <c r="Q3682" i="13"/>
  <c r="P3682" i="13"/>
  <c r="O3682" i="13"/>
  <c r="U3681" i="13"/>
  <c r="T3681" i="13"/>
  <c r="S3681" i="13"/>
  <c r="R3681" i="13"/>
  <c r="Q3681" i="13"/>
  <c r="P3681" i="13"/>
  <c r="O3681" i="13"/>
  <c r="U3680" i="13"/>
  <c r="T3680" i="13"/>
  <c r="S3680" i="13"/>
  <c r="R3680" i="13"/>
  <c r="Q3680" i="13"/>
  <c r="P3680" i="13"/>
  <c r="O3680" i="13"/>
  <c r="U3679" i="13"/>
  <c r="T3679" i="13"/>
  <c r="S3679" i="13"/>
  <c r="R3679" i="13"/>
  <c r="Q3679" i="13"/>
  <c r="P3679" i="13"/>
  <c r="O3679" i="13"/>
  <c r="U3678" i="13"/>
  <c r="T3678" i="13"/>
  <c r="S3678" i="13"/>
  <c r="R3678" i="13"/>
  <c r="Q3678" i="13"/>
  <c r="P3678" i="13"/>
  <c r="O3678" i="13"/>
  <c r="U3677" i="13"/>
  <c r="T3677" i="13"/>
  <c r="S3677" i="13"/>
  <c r="R3677" i="13"/>
  <c r="Q3677" i="13"/>
  <c r="P3677" i="13"/>
  <c r="O3677" i="13"/>
  <c r="U3676" i="13"/>
  <c r="T3676" i="13"/>
  <c r="S3676" i="13"/>
  <c r="R3676" i="13"/>
  <c r="Q3676" i="13"/>
  <c r="P3676" i="13"/>
  <c r="O3676" i="13"/>
  <c r="U3675" i="13"/>
  <c r="T3675" i="13"/>
  <c r="S3675" i="13"/>
  <c r="R3675" i="13"/>
  <c r="Q3675" i="13"/>
  <c r="P3675" i="13"/>
  <c r="O3675" i="13"/>
  <c r="U3674" i="13"/>
  <c r="T3674" i="13"/>
  <c r="S3674" i="13"/>
  <c r="R3674" i="13"/>
  <c r="Q3674" i="13"/>
  <c r="P3674" i="13"/>
  <c r="O3674" i="13"/>
  <c r="U3673" i="13"/>
  <c r="T3673" i="13"/>
  <c r="S3673" i="13"/>
  <c r="R3673" i="13"/>
  <c r="Q3673" i="13"/>
  <c r="P3673" i="13"/>
  <c r="O3673" i="13"/>
  <c r="U3672" i="13"/>
  <c r="T3672" i="13"/>
  <c r="S3672" i="13"/>
  <c r="R3672" i="13"/>
  <c r="Q3672" i="13"/>
  <c r="P3672" i="13"/>
  <c r="O3672" i="13"/>
  <c r="U3671" i="13"/>
  <c r="T3671" i="13"/>
  <c r="S3671" i="13"/>
  <c r="R3671" i="13"/>
  <c r="Q3671" i="13"/>
  <c r="P3671" i="13"/>
  <c r="O3671" i="13"/>
  <c r="U3670" i="13"/>
  <c r="T3670" i="13"/>
  <c r="S3670" i="13"/>
  <c r="R3670" i="13"/>
  <c r="Q3670" i="13"/>
  <c r="P3670" i="13"/>
  <c r="O3670" i="13"/>
  <c r="U3669" i="13"/>
  <c r="T3669" i="13"/>
  <c r="S3669" i="13"/>
  <c r="R3669" i="13"/>
  <c r="Q3669" i="13"/>
  <c r="P3669" i="13"/>
  <c r="O3669" i="13"/>
  <c r="U3668" i="13"/>
  <c r="T3668" i="13"/>
  <c r="S3668" i="13"/>
  <c r="R3668" i="13"/>
  <c r="Q3668" i="13"/>
  <c r="P3668" i="13"/>
  <c r="O3668" i="13"/>
  <c r="U3667" i="13"/>
  <c r="T3667" i="13"/>
  <c r="S3667" i="13"/>
  <c r="R3667" i="13"/>
  <c r="Q3667" i="13"/>
  <c r="P3667" i="13"/>
  <c r="O3667" i="13"/>
  <c r="U3666" i="13"/>
  <c r="T3666" i="13"/>
  <c r="S3666" i="13"/>
  <c r="R3666" i="13"/>
  <c r="Q3666" i="13"/>
  <c r="P3666" i="13"/>
  <c r="O3666" i="13"/>
  <c r="U3665" i="13"/>
  <c r="T3665" i="13"/>
  <c r="S3665" i="13"/>
  <c r="R3665" i="13"/>
  <c r="Q3665" i="13"/>
  <c r="P3665" i="13"/>
  <c r="O3665" i="13"/>
  <c r="U3664" i="13"/>
  <c r="T3664" i="13"/>
  <c r="S3664" i="13"/>
  <c r="R3664" i="13"/>
  <c r="Q3664" i="13"/>
  <c r="P3664" i="13"/>
  <c r="O3664" i="13"/>
  <c r="U3663" i="13"/>
  <c r="T3663" i="13"/>
  <c r="S3663" i="13"/>
  <c r="R3663" i="13"/>
  <c r="Q3663" i="13"/>
  <c r="P3663" i="13"/>
  <c r="O3663" i="13"/>
  <c r="U3662" i="13"/>
  <c r="T3662" i="13"/>
  <c r="S3662" i="13"/>
  <c r="R3662" i="13"/>
  <c r="Q3662" i="13"/>
  <c r="P3662" i="13"/>
  <c r="O3662" i="13"/>
  <c r="U3661" i="13"/>
  <c r="T3661" i="13"/>
  <c r="S3661" i="13"/>
  <c r="R3661" i="13"/>
  <c r="Q3661" i="13"/>
  <c r="P3661" i="13"/>
  <c r="O3661" i="13"/>
  <c r="U3660" i="13"/>
  <c r="T3660" i="13"/>
  <c r="S3660" i="13"/>
  <c r="R3660" i="13"/>
  <c r="Q3660" i="13"/>
  <c r="P3660" i="13"/>
  <c r="O3660" i="13"/>
  <c r="U3659" i="13"/>
  <c r="T3659" i="13"/>
  <c r="S3659" i="13"/>
  <c r="R3659" i="13"/>
  <c r="Q3659" i="13"/>
  <c r="P3659" i="13"/>
  <c r="O3659" i="13"/>
  <c r="U3658" i="13"/>
  <c r="T3658" i="13"/>
  <c r="S3658" i="13"/>
  <c r="R3658" i="13"/>
  <c r="Q3658" i="13"/>
  <c r="P3658" i="13"/>
  <c r="O3658" i="13"/>
  <c r="U3657" i="13"/>
  <c r="T3657" i="13"/>
  <c r="S3657" i="13"/>
  <c r="R3657" i="13"/>
  <c r="Q3657" i="13"/>
  <c r="P3657" i="13"/>
  <c r="O3657" i="13"/>
  <c r="U3656" i="13"/>
  <c r="T3656" i="13"/>
  <c r="S3656" i="13"/>
  <c r="R3656" i="13"/>
  <c r="Q3656" i="13"/>
  <c r="P3656" i="13"/>
  <c r="O3656" i="13"/>
  <c r="U3655" i="13"/>
  <c r="T3655" i="13"/>
  <c r="S3655" i="13"/>
  <c r="R3655" i="13"/>
  <c r="Q3655" i="13"/>
  <c r="P3655" i="13"/>
  <c r="O3655" i="13"/>
  <c r="U3654" i="13"/>
  <c r="T3654" i="13"/>
  <c r="S3654" i="13"/>
  <c r="R3654" i="13"/>
  <c r="Q3654" i="13"/>
  <c r="P3654" i="13"/>
  <c r="O3654" i="13"/>
  <c r="U3653" i="13"/>
  <c r="T3653" i="13"/>
  <c r="S3653" i="13"/>
  <c r="R3653" i="13"/>
  <c r="Q3653" i="13"/>
  <c r="P3653" i="13"/>
  <c r="O3653" i="13"/>
  <c r="U3652" i="13"/>
  <c r="T3652" i="13"/>
  <c r="S3652" i="13"/>
  <c r="R3652" i="13"/>
  <c r="Q3652" i="13"/>
  <c r="P3652" i="13"/>
  <c r="O3652" i="13"/>
  <c r="U3651" i="13"/>
  <c r="T3651" i="13"/>
  <c r="S3651" i="13"/>
  <c r="R3651" i="13"/>
  <c r="Q3651" i="13"/>
  <c r="P3651" i="13"/>
  <c r="O3651" i="13"/>
  <c r="U3650" i="13"/>
  <c r="T3650" i="13"/>
  <c r="S3650" i="13"/>
  <c r="R3650" i="13"/>
  <c r="Q3650" i="13"/>
  <c r="P3650" i="13"/>
  <c r="O3650" i="13"/>
  <c r="U3649" i="13"/>
  <c r="T3649" i="13"/>
  <c r="S3649" i="13"/>
  <c r="R3649" i="13"/>
  <c r="Q3649" i="13"/>
  <c r="P3649" i="13"/>
  <c r="O3649" i="13"/>
  <c r="U3648" i="13"/>
  <c r="T3648" i="13"/>
  <c r="S3648" i="13"/>
  <c r="R3648" i="13"/>
  <c r="Q3648" i="13"/>
  <c r="P3648" i="13"/>
  <c r="O3648" i="13"/>
  <c r="U3647" i="13"/>
  <c r="T3647" i="13"/>
  <c r="S3647" i="13"/>
  <c r="R3647" i="13"/>
  <c r="Q3647" i="13"/>
  <c r="P3647" i="13"/>
  <c r="O3647" i="13"/>
  <c r="U3646" i="13"/>
  <c r="T3646" i="13"/>
  <c r="S3646" i="13"/>
  <c r="R3646" i="13"/>
  <c r="Q3646" i="13"/>
  <c r="P3646" i="13"/>
  <c r="O3646" i="13"/>
  <c r="U3645" i="13"/>
  <c r="T3645" i="13"/>
  <c r="S3645" i="13"/>
  <c r="R3645" i="13"/>
  <c r="Q3645" i="13"/>
  <c r="P3645" i="13"/>
  <c r="O3645" i="13"/>
  <c r="U3644" i="13"/>
  <c r="T3644" i="13"/>
  <c r="S3644" i="13"/>
  <c r="R3644" i="13"/>
  <c r="Q3644" i="13"/>
  <c r="P3644" i="13"/>
  <c r="O3644" i="13"/>
  <c r="U3643" i="13"/>
  <c r="T3643" i="13"/>
  <c r="S3643" i="13"/>
  <c r="R3643" i="13"/>
  <c r="Q3643" i="13"/>
  <c r="P3643" i="13"/>
  <c r="O3643" i="13"/>
  <c r="U3642" i="13"/>
  <c r="T3642" i="13"/>
  <c r="S3642" i="13"/>
  <c r="R3642" i="13"/>
  <c r="Q3642" i="13"/>
  <c r="P3642" i="13"/>
  <c r="O3642" i="13"/>
  <c r="U3641" i="13"/>
  <c r="T3641" i="13"/>
  <c r="S3641" i="13"/>
  <c r="R3641" i="13"/>
  <c r="Q3641" i="13"/>
  <c r="P3641" i="13"/>
  <c r="O3641" i="13"/>
  <c r="U3640" i="13"/>
  <c r="T3640" i="13"/>
  <c r="S3640" i="13"/>
  <c r="R3640" i="13"/>
  <c r="Q3640" i="13"/>
  <c r="P3640" i="13"/>
  <c r="O3640" i="13"/>
  <c r="U3639" i="13"/>
  <c r="T3639" i="13"/>
  <c r="S3639" i="13"/>
  <c r="R3639" i="13"/>
  <c r="Q3639" i="13"/>
  <c r="P3639" i="13"/>
  <c r="O3639" i="13"/>
  <c r="U3638" i="13"/>
  <c r="T3638" i="13"/>
  <c r="S3638" i="13"/>
  <c r="R3638" i="13"/>
  <c r="Q3638" i="13"/>
  <c r="P3638" i="13"/>
  <c r="O3638" i="13"/>
  <c r="U3637" i="13"/>
  <c r="T3637" i="13"/>
  <c r="S3637" i="13"/>
  <c r="R3637" i="13"/>
  <c r="Q3637" i="13"/>
  <c r="P3637" i="13"/>
  <c r="O3637" i="13"/>
  <c r="U3636" i="13"/>
  <c r="T3636" i="13"/>
  <c r="S3636" i="13"/>
  <c r="R3636" i="13"/>
  <c r="Q3636" i="13"/>
  <c r="P3636" i="13"/>
  <c r="O3636" i="13"/>
  <c r="U3635" i="13"/>
  <c r="T3635" i="13"/>
  <c r="S3635" i="13"/>
  <c r="R3635" i="13"/>
  <c r="Q3635" i="13"/>
  <c r="P3635" i="13"/>
  <c r="O3635" i="13"/>
  <c r="U3634" i="13"/>
  <c r="T3634" i="13"/>
  <c r="S3634" i="13"/>
  <c r="R3634" i="13"/>
  <c r="Q3634" i="13"/>
  <c r="P3634" i="13"/>
  <c r="O3634" i="13"/>
  <c r="U3633" i="13"/>
  <c r="T3633" i="13"/>
  <c r="S3633" i="13"/>
  <c r="R3633" i="13"/>
  <c r="Q3633" i="13"/>
  <c r="P3633" i="13"/>
  <c r="O3633" i="13"/>
  <c r="U3632" i="13"/>
  <c r="T3632" i="13"/>
  <c r="S3632" i="13"/>
  <c r="R3632" i="13"/>
  <c r="Q3632" i="13"/>
  <c r="P3632" i="13"/>
  <c r="O3632" i="13"/>
  <c r="U3631" i="13"/>
  <c r="T3631" i="13"/>
  <c r="S3631" i="13"/>
  <c r="R3631" i="13"/>
  <c r="Q3631" i="13"/>
  <c r="P3631" i="13"/>
  <c r="O3631" i="13"/>
  <c r="U3630" i="13"/>
  <c r="T3630" i="13"/>
  <c r="S3630" i="13"/>
  <c r="R3630" i="13"/>
  <c r="Q3630" i="13"/>
  <c r="P3630" i="13"/>
  <c r="O3630" i="13"/>
  <c r="U3629" i="13"/>
  <c r="T3629" i="13"/>
  <c r="S3629" i="13"/>
  <c r="R3629" i="13"/>
  <c r="Q3629" i="13"/>
  <c r="P3629" i="13"/>
  <c r="O3629" i="13"/>
  <c r="U3628" i="13"/>
  <c r="T3628" i="13"/>
  <c r="S3628" i="13"/>
  <c r="R3628" i="13"/>
  <c r="Q3628" i="13"/>
  <c r="P3628" i="13"/>
  <c r="O3628" i="13"/>
  <c r="U3627" i="13"/>
  <c r="T3627" i="13"/>
  <c r="S3627" i="13"/>
  <c r="R3627" i="13"/>
  <c r="Q3627" i="13"/>
  <c r="P3627" i="13"/>
  <c r="O3627" i="13"/>
  <c r="U3626" i="13"/>
  <c r="T3626" i="13"/>
  <c r="S3626" i="13"/>
  <c r="R3626" i="13"/>
  <c r="Q3626" i="13"/>
  <c r="P3626" i="13"/>
  <c r="O3626" i="13"/>
  <c r="U3625" i="13"/>
  <c r="T3625" i="13"/>
  <c r="S3625" i="13"/>
  <c r="R3625" i="13"/>
  <c r="Q3625" i="13"/>
  <c r="P3625" i="13"/>
  <c r="O3625" i="13"/>
  <c r="U3624" i="13"/>
  <c r="T3624" i="13"/>
  <c r="S3624" i="13"/>
  <c r="R3624" i="13"/>
  <c r="Q3624" i="13"/>
  <c r="P3624" i="13"/>
  <c r="O3624" i="13"/>
  <c r="U3623" i="13"/>
  <c r="T3623" i="13"/>
  <c r="S3623" i="13"/>
  <c r="R3623" i="13"/>
  <c r="Q3623" i="13"/>
  <c r="P3623" i="13"/>
  <c r="O3623" i="13"/>
  <c r="U3622" i="13"/>
  <c r="T3622" i="13"/>
  <c r="S3622" i="13"/>
  <c r="R3622" i="13"/>
  <c r="Q3622" i="13"/>
  <c r="P3622" i="13"/>
  <c r="O3622" i="13"/>
  <c r="U3621" i="13"/>
  <c r="T3621" i="13"/>
  <c r="S3621" i="13"/>
  <c r="R3621" i="13"/>
  <c r="Q3621" i="13"/>
  <c r="P3621" i="13"/>
  <c r="O3621" i="13"/>
  <c r="U3620" i="13"/>
  <c r="T3620" i="13"/>
  <c r="S3620" i="13"/>
  <c r="R3620" i="13"/>
  <c r="Q3620" i="13"/>
  <c r="P3620" i="13"/>
  <c r="O3620" i="13"/>
  <c r="U3619" i="13"/>
  <c r="T3619" i="13"/>
  <c r="S3619" i="13"/>
  <c r="R3619" i="13"/>
  <c r="Q3619" i="13"/>
  <c r="P3619" i="13"/>
  <c r="O3619" i="13"/>
  <c r="U3618" i="13"/>
  <c r="T3618" i="13"/>
  <c r="S3618" i="13"/>
  <c r="R3618" i="13"/>
  <c r="Q3618" i="13"/>
  <c r="P3618" i="13"/>
  <c r="O3618" i="13"/>
  <c r="U3617" i="13"/>
  <c r="T3617" i="13"/>
  <c r="S3617" i="13"/>
  <c r="R3617" i="13"/>
  <c r="Q3617" i="13"/>
  <c r="P3617" i="13"/>
  <c r="O3617" i="13"/>
  <c r="U3616" i="13"/>
  <c r="T3616" i="13"/>
  <c r="S3616" i="13"/>
  <c r="R3616" i="13"/>
  <c r="Q3616" i="13"/>
  <c r="P3616" i="13"/>
  <c r="O3616" i="13"/>
  <c r="U3615" i="13"/>
  <c r="T3615" i="13"/>
  <c r="S3615" i="13"/>
  <c r="R3615" i="13"/>
  <c r="Q3615" i="13"/>
  <c r="P3615" i="13"/>
  <c r="O3615" i="13"/>
  <c r="U3614" i="13"/>
  <c r="T3614" i="13"/>
  <c r="S3614" i="13"/>
  <c r="R3614" i="13"/>
  <c r="Q3614" i="13"/>
  <c r="P3614" i="13"/>
  <c r="O3614" i="13"/>
  <c r="U3613" i="13"/>
  <c r="T3613" i="13"/>
  <c r="S3613" i="13"/>
  <c r="R3613" i="13"/>
  <c r="Q3613" i="13"/>
  <c r="P3613" i="13"/>
  <c r="O3613" i="13"/>
  <c r="U3612" i="13"/>
  <c r="T3612" i="13"/>
  <c r="S3612" i="13"/>
  <c r="R3612" i="13"/>
  <c r="Q3612" i="13"/>
  <c r="P3612" i="13"/>
  <c r="O3612" i="13"/>
  <c r="U3611" i="13"/>
  <c r="T3611" i="13"/>
  <c r="S3611" i="13"/>
  <c r="R3611" i="13"/>
  <c r="Q3611" i="13"/>
  <c r="P3611" i="13"/>
  <c r="O3611" i="13"/>
  <c r="U3610" i="13"/>
  <c r="T3610" i="13"/>
  <c r="S3610" i="13"/>
  <c r="R3610" i="13"/>
  <c r="Q3610" i="13"/>
  <c r="P3610" i="13"/>
  <c r="O3610" i="13"/>
  <c r="U3609" i="13"/>
  <c r="T3609" i="13"/>
  <c r="S3609" i="13"/>
  <c r="R3609" i="13"/>
  <c r="Q3609" i="13"/>
  <c r="P3609" i="13"/>
  <c r="O3609" i="13"/>
  <c r="U3608" i="13"/>
  <c r="T3608" i="13"/>
  <c r="S3608" i="13"/>
  <c r="R3608" i="13"/>
  <c r="Q3608" i="13"/>
  <c r="P3608" i="13"/>
  <c r="O3608" i="13"/>
  <c r="U3607" i="13"/>
  <c r="T3607" i="13"/>
  <c r="S3607" i="13"/>
  <c r="R3607" i="13"/>
  <c r="Q3607" i="13"/>
  <c r="P3607" i="13"/>
  <c r="O3607" i="13"/>
  <c r="U3606" i="13"/>
  <c r="T3606" i="13"/>
  <c r="S3606" i="13"/>
  <c r="R3606" i="13"/>
  <c r="Q3606" i="13"/>
  <c r="P3606" i="13"/>
  <c r="O3606" i="13"/>
  <c r="U3605" i="13"/>
  <c r="T3605" i="13"/>
  <c r="S3605" i="13"/>
  <c r="R3605" i="13"/>
  <c r="Q3605" i="13"/>
  <c r="P3605" i="13"/>
  <c r="O3605" i="13"/>
  <c r="U3604" i="13"/>
  <c r="T3604" i="13"/>
  <c r="S3604" i="13"/>
  <c r="R3604" i="13"/>
  <c r="Q3604" i="13"/>
  <c r="P3604" i="13"/>
  <c r="O3604" i="13"/>
  <c r="U3603" i="13"/>
  <c r="T3603" i="13"/>
  <c r="S3603" i="13"/>
  <c r="R3603" i="13"/>
  <c r="Q3603" i="13"/>
  <c r="P3603" i="13"/>
  <c r="O3603" i="13"/>
  <c r="U3602" i="13"/>
  <c r="T3602" i="13"/>
  <c r="S3602" i="13"/>
  <c r="R3602" i="13"/>
  <c r="Q3602" i="13"/>
  <c r="P3602" i="13"/>
  <c r="O3602" i="13"/>
  <c r="U3601" i="13"/>
  <c r="T3601" i="13"/>
  <c r="S3601" i="13"/>
  <c r="R3601" i="13"/>
  <c r="Q3601" i="13"/>
  <c r="P3601" i="13"/>
  <c r="O3601" i="13"/>
  <c r="U3600" i="13"/>
  <c r="T3600" i="13"/>
  <c r="S3600" i="13"/>
  <c r="R3600" i="13"/>
  <c r="Q3600" i="13"/>
  <c r="P3600" i="13"/>
  <c r="O3600" i="13"/>
  <c r="U3599" i="13"/>
  <c r="T3599" i="13"/>
  <c r="S3599" i="13"/>
  <c r="R3599" i="13"/>
  <c r="Q3599" i="13"/>
  <c r="P3599" i="13"/>
  <c r="O3599" i="13"/>
  <c r="U3598" i="13"/>
  <c r="T3598" i="13"/>
  <c r="S3598" i="13"/>
  <c r="R3598" i="13"/>
  <c r="Q3598" i="13"/>
  <c r="P3598" i="13"/>
  <c r="O3598" i="13"/>
  <c r="U3597" i="13"/>
  <c r="T3597" i="13"/>
  <c r="S3597" i="13"/>
  <c r="R3597" i="13"/>
  <c r="Q3597" i="13"/>
  <c r="P3597" i="13"/>
  <c r="O3597" i="13"/>
  <c r="U3596" i="13"/>
  <c r="T3596" i="13"/>
  <c r="S3596" i="13"/>
  <c r="R3596" i="13"/>
  <c r="Q3596" i="13"/>
  <c r="P3596" i="13"/>
  <c r="O3596" i="13"/>
  <c r="U3595" i="13"/>
  <c r="T3595" i="13"/>
  <c r="S3595" i="13"/>
  <c r="R3595" i="13"/>
  <c r="Q3595" i="13"/>
  <c r="P3595" i="13"/>
  <c r="O3595" i="13"/>
  <c r="U3594" i="13"/>
  <c r="T3594" i="13"/>
  <c r="S3594" i="13"/>
  <c r="R3594" i="13"/>
  <c r="Q3594" i="13"/>
  <c r="P3594" i="13"/>
  <c r="O3594" i="13"/>
  <c r="U3593" i="13"/>
  <c r="T3593" i="13"/>
  <c r="S3593" i="13"/>
  <c r="R3593" i="13"/>
  <c r="Q3593" i="13"/>
  <c r="P3593" i="13"/>
  <c r="O3593" i="13"/>
  <c r="U3592" i="13"/>
  <c r="T3592" i="13"/>
  <c r="S3592" i="13"/>
  <c r="R3592" i="13"/>
  <c r="Q3592" i="13"/>
  <c r="P3592" i="13"/>
  <c r="O3592" i="13"/>
  <c r="U3591" i="13"/>
  <c r="T3591" i="13"/>
  <c r="S3591" i="13"/>
  <c r="R3591" i="13"/>
  <c r="Q3591" i="13"/>
  <c r="P3591" i="13"/>
  <c r="O3591" i="13"/>
  <c r="U3590" i="13"/>
  <c r="T3590" i="13"/>
  <c r="S3590" i="13"/>
  <c r="R3590" i="13"/>
  <c r="Q3590" i="13"/>
  <c r="P3590" i="13"/>
  <c r="O3590" i="13"/>
  <c r="U3589" i="13"/>
  <c r="T3589" i="13"/>
  <c r="S3589" i="13"/>
  <c r="R3589" i="13"/>
  <c r="Q3589" i="13"/>
  <c r="P3589" i="13"/>
  <c r="O3589" i="13"/>
  <c r="U3588" i="13"/>
  <c r="T3588" i="13"/>
  <c r="S3588" i="13"/>
  <c r="R3588" i="13"/>
  <c r="Q3588" i="13"/>
  <c r="P3588" i="13"/>
  <c r="O3588" i="13"/>
  <c r="U3587" i="13"/>
  <c r="T3587" i="13"/>
  <c r="S3587" i="13"/>
  <c r="R3587" i="13"/>
  <c r="Q3587" i="13"/>
  <c r="P3587" i="13"/>
  <c r="O3587" i="13"/>
  <c r="U3586" i="13"/>
  <c r="T3586" i="13"/>
  <c r="S3586" i="13"/>
  <c r="R3586" i="13"/>
  <c r="Q3586" i="13"/>
  <c r="P3586" i="13"/>
  <c r="O3586" i="13"/>
  <c r="U3585" i="13"/>
  <c r="T3585" i="13"/>
  <c r="S3585" i="13"/>
  <c r="R3585" i="13"/>
  <c r="Q3585" i="13"/>
  <c r="P3585" i="13"/>
  <c r="O3585" i="13"/>
  <c r="U3584" i="13"/>
  <c r="T3584" i="13"/>
  <c r="S3584" i="13"/>
  <c r="R3584" i="13"/>
  <c r="Q3584" i="13"/>
  <c r="P3584" i="13"/>
  <c r="O3584" i="13"/>
  <c r="U3583" i="13"/>
  <c r="T3583" i="13"/>
  <c r="S3583" i="13"/>
  <c r="R3583" i="13"/>
  <c r="Q3583" i="13"/>
  <c r="P3583" i="13"/>
  <c r="O3583" i="13"/>
  <c r="U3582" i="13"/>
  <c r="T3582" i="13"/>
  <c r="S3582" i="13"/>
  <c r="R3582" i="13"/>
  <c r="Q3582" i="13"/>
  <c r="P3582" i="13"/>
  <c r="O3582" i="13"/>
  <c r="U3581" i="13"/>
  <c r="T3581" i="13"/>
  <c r="S3581" i="13"/>
  <c r="R3581" i="13"/>
  <c r="Q3581" i="13"/>
  <c r="P3581" i="13"/>
  <c r="O3581" i="13"/>
  <c r="U3580" i="13"/>
  <c r="T3580" i="13"/>
  <c r="S3580" i="13"/>
  <c r="R3580" i="13"/>
  <c r="Q3580" i="13"/>
  <c r="P3580" i="13"/>
  <c r="O3580" i="13"/>
  <c r="U3579" i="13"/>
  <c r="T3579" i="13"/>
  <c r="S3579" i="13"/>
  <c r="R3579" i="13"/>
  <c r="Q3579" i="13"/>
  <c r="P3579" i="13"/>
  <c r="O3579" i="13"/>
  <c r="U3578" i="13"/>
  <c r="T3578" i="13"/>
  <c r="S3578" i="13"/>
  <c r="R3578" i="13"/>
  <c r="Q3578" i="13"/>
  <c r="P3578" i="13"/>
  <c r="O3578" i="13"/>
  <c r="U3577" i="13"/>
  <c r="T3577" i="13"/>
  <c r="S3577" i="13"/>
  <c r="R3577" i="13"/>
  <c r="Q3577" i="13"/>
  <c r="P3577" i="13"/>
  <c r="O3577" i="13"/>
  <c r="U3576" i="13"/>
  <c r="T3576" i="13"/>
  <c r="S3576" i="13"/>
  <c r="R3576" i="13"/>
  <c r="Q3576" i="13"/>
  <c r="P3576" i="13"/>
  <c r="O3576" i="13"/>
  <c r="U3575" i="13"/>
  <c r="T3575" i="13"/>
  <c r="S3575" i="13"/>
  <c r="R3575" i="13"/>
  <c r="Q3575" i="13"/>
  <c r="P3575" i="13"/>
  <c r="O3575" i="13"/>
  <c r="U3574" i="13"/>
  <c r="T3574" i="13"/>
  <c r="S3574" i="13"/>
  <c r="R3574" i="13"/>
  <c r="Q3574" i="13"/>
  <c r="P3574" i="13"/>
  <c r="O3574" i="13"/>
  <c r="U3573" i="13"/>
  <c r="T3573" i="13"/>
  <c r="S3573" i="13"/>
  <c r="R3573" i="13"/>
  <c r="Q3573" i="13"/>
  <c r="P3573" i="13"/>
  <c r="O3573" i="13"/>
  <c r="U3572" i="13"/>
  <c r="T3572" i="13"/>
  <c r="S3572" i="13"/>
  <c r="R3572" i="13"/>
  <c r="Q3572" i="13"/>
  <c r="P3572" i="13"/>
  <c r="O3572" i="13"/>
  <c r="U3571" i="13"/>
  <c r="T3571" i="13"/>
  <c r="S3571" i="13"/>
  <c r="R3571" i="13"/>
  <c r="Q3571" i="13"/>
  <c r="P3571" i="13"/>
  <c r="O3571" i="13"/>
  <c r="U3570" i="13"/>
  <c r="T3570" i="13"/>
  <c r="S3570" i="13"/>
  <c r="R3570" i="13"/>
  <c r="Q3570" i="13"/>
  <c r="P3570" i="13"/>
  <c r="O3570" i="13"/>
  <c r="U3569" i="13"/>
  <c r="T3569" i="13"/>
  <c r="S3569" i="13"/>
  <c r="R3569" i="13"/>
  <c r="Q3569" i="13"/>
  <c r="P3569" i="13"/>
  <c r="O3569" i="13"/>
  <c r="U3568" i="13"/>
  <c r="T3568" i="13"/>
  <c r="S3568" i="13"/>
  <c r="R3568" i="13"/>
  <c r="Q3568" i="13"/>
  <c r="P3568" i="13"/>
  <c r="O3568" i="13"/>
  <c r="U3567" i="13"/>
  <c r="T3567" i="13"/>
  <c r="S3567" i="13"/>
  <c r="R3567" i="13"/>
  <c r="Q3567" i="13"/>
  <c r="P3567" i="13"/>
  <c r="O3567" i="13"/>
  <c r="U3566" i="13"/>
  <c r="T3566" i="13"/>
  <c r="S3566" i="13"/>
  <c r="R3566" i="13"/>
  <c r="Q3566" i="13"/>
  <c r="P3566" i="13"/>
  <c r="O3566" i="13"/>
  <c r="U3565" i="13"/>
  <c r="T3565" i="13"/>
  <c r="S3565" i="13"/>
  <c r="R3565" i="13"/>
  <c r="Q3565" i="13"/>
  <c r="P3565" i="13"/>
  <c r="O3565" i="13"/>
  <c r="U3564" i="13"/>
  <c r="T3564" i="13"/>
  <c r="S3564" i="13"/>
  <c r="R3564" i="13"/>
  <c r="Q3564" i="13"/>
  <c r="P3564" i="13"/>
  <c r="O3564" i="13"/>
  <c r="U3563" i="13"/>
  <c r="T3563" i="13"/>
  <c r="S3563" i="13"/>
  <c r="R3563" i="13"/>
  <c r="Q3563" i="13"/>
  <c r="P3563" i="13"/>
  <c r="O3563" i="13"/>
  <c r="U3562" i="13"/>
  <c r="T3562" i="13"/>
  <c r="S3562" i="13"/>
  <c r="R3562" i="13"/>
  <c r="Q3562" i="13"/>
  <c r="P3562" i="13"/>
  <c r="O3562" i="13"/>
  <c r="U3561" i="13"/>
  <c r="T3561" i="13"/>
  <c r="S3561" i="13"/>
  <c r="R3561" i="13"/>
  <c r="Q3561" i="13"/>
  <c r="P3561" i="13"/>
  <c r="O3561" i="13"/>
  <c r="U3560" i="13"/>
  <c r="T3560" i="13"/>
  <c r="S3560" i="13"/>
  <c r="R3560" i="13"/>
  <c r="Q3560" i="13"/>
  <c r="P3560" i="13"/>
  <c r="O3560" i="13"/>
  <c r="U3559" i="13"/>
  <c r="T3559" i="13"/>
  <c r="S3559" i="13"/>
  <c r="R3559" i="13"/>
  <c r="Q3559" i="13"/>
  <c r="P3559" i="13"/>
  <c r="O3559" i="13"/>
  <c r="U3558" i="13"/>
  <c r="T3558" i="13"/>
  <c r="S3558" i="13"/>
  <c r="R3558" i="13"/>
  <c r="Q3558" i="13"/>
  <c r="P3558" i="13"/>
  <c r="O3558" i="13"/>
  <c r="U3557" i="13"/>
  <c r="T3557" i="13"/>
  <c r="S3557" i="13"/>
  <c r="R3557" i="13"/>
  <c r="Q3557" i="13"/>
  <c r="P3557" i="13"/>
  <c r="O3557" i="13"/>
  <c r="U3556" i="13"/>
  <c r="T3556" i="13"/>
  <c r="S3556" i="13"/>
  <c r="R3556" i="13"/>
  <c r="Q3556" i="13"/>
  <c r="P3556" i="13"/>
  <c r="O3556" i="13"/>
  <c r="U3555" i="13"/>
  <c r="T3555" i="13"/>
  <c r="S3555" i="13"/>
  <c r="R3555" i="13"/>
  <c r="Q3555" i="13"/>
  <c r="P3555" i="13"/>
  <c r="O3555" i="13"/>
  <c r="U3554" i="13"/>
  <c r="T3554" i="13"/>
  <c r="S3554" i="13"/>
  <c r="R3554" i="13"/>
  <c r="Q3554" i="13"/>
  <c r="P3554" i="13"/>
  <c r="O3554" i="13"/>
  <c r="U3553" i="13"/>
  <c r="T3553" i="13"/>
  <c r="S3553" i="13"/>
  <c r="R3553" i="13"/>
  <c r="Q3553" i="13"/>
  <c r="P3553" i="13"/>
  <c r="O3553" i="13"/>
  <c r="U3552" i="13"/>
  <c r="T3552" i="13"/>
  <c r="S3552" i="13"/>
  <c r="R3552" i="13"/>
  <c r="Q3552" i="13"/>
  <c r="P3552" i="13"/>
  <c r="O3552" i="13"/>
  <c r="U3551" i="13"/>
  <c r="T3551" i="13"/>
  <c r="S3551" i="13"/>
  <c r="R3551" i="13"/>
  <c r="Q3551" i="13"/>
  <c r="P3551" i="13"/>
  <c r="O3551" i="13"/>
  <c r="U3550" i="13"/>
  <c r="T3550" i="13"/>
  <c r="S3550" i="13"/>
  <c r="R3550" i="13"/>
  <c r="Q3550" i="13"/>
  <c r="P3550" i="13"/>
  <c r="O3550" i="13"/>
  <c r="U3549" i="13"/>
  <c r="T3549" i="13"/>
  <c r="S3549" i="13"/>
  <c r="R3549" i="13"/>
  <c r="Q3549" i="13"/>
  <c r="P3549" i="13"/>
  <c r="O3549" i="13"/>
  <c r="U3548" i="13"/>
  <c r="T3548" i="13"/>
  <c r="S3548" i="13"/>
  <c r="R3548" i="13"/>
  <c r="Q3548" i="13"/>
  <c r="P3548" i="13"/>
  <c r="O3548" i="13"/>
  <c r="U3547" i="13"/>
  <c r="T3547" i="13"/>
  <c r="S3547" i="13"/>
  <c r="R3547" i="13"/>
  <c r="Q3547" i="13"/>
  <c r="P3547" i="13"/>
  <c r="O3547" i="13"/>
  <c r="U3546" i="13"/>
  <c r="T3546" i="13"/>
  <c r="S3546" i="13"/>
  <c r="R3546" i="13"/>
  <c r="Q3546" i="13"/>
  <c r="P3546" i="13"/>
  <c r="O3546" i="13"/>
  <c r="U3545" i="13"/>
  <c r="T3545" i="13"/>
  <c r="S3545" i="13"/>
  <c r="R3545" i="13"/>
  <c r="Q3545" i="13"/>
  <c r="P3545" i="13"/>
  <c r="O3545" i="13"/>
  <c r="U3544" i="13"/>
  <c r="T3544" i="13"/>
  <c r="S3544" i="13"/>
  <c r="R3544" i="13"/>
  <c r="Q3544" i="13"/>
  <c r="P3544" i="13"/>
  <c r="O3544" i="13"/>
  <c r="U3543" i="13"/>
  <c r="T3543" i="13"/>
  <c r="S3543" i="13"/>
  <c r="R3543" i="13"/>
  <c r="Q3543" i="13"/>
  <c r="P3543" i="13"/>
  <c r="O3543" i="13"/>
  <c r="U3542" i="13"/>
  <c r="T3542" i="13"/>
  <c r="S3542" i="13"/>
  <c r="R3542" i="13"/>
  <c r="Q3542" i="13"/>
  <c r="P3542" i="13"/>
  <c r="O3542" i="13"/>
  <c r="U3541" i="13"/>
  <c r="T3541" i="13"/>
  <c r="S3541" i="13"/>
  <c r="R3541" i="13"/>
  <c r="Q3541" i="13"/>
  <c r="P3541" i="13"/>
  <c r="O3541" i="13"/>
  <c r="U3540" i="13"/>
  <c r="T3540" i="13"/>
  <c r="S3540" i="13"/>
  <c r="R3540" i="13"/>
  <c r="Q3540" i="13"/>
  <c r="P3540" i="13"/>
  <c r="O3540" i="13"/>
  <c r="U3539" i="13"/>
  <c r="T3539" i="13"/>
  <c r="S3539" i="13"/>
  <c r="R3539" i="13"/>
  <c r="Q3539" i="13"/>
  <c r="P3539" i="13"/>
  <c r="O3539" i="13"/>
  <c r="U3538" i="13"/>
  <c r="T3538" i="13"/>
  <c r="S3538" i="13"/>
  <c r="R3538" i="13"/>
  <c r="Q3538" i="13"/>
  <c r="P3538" i="13"/>
  <c r="O3538" i="13"/>
  <c r="U3537" i="13"/>
  <c r="T3537" i="13"/>
  <c r="S3537" i="13"/>
  <c r="R3537" i="13"/>
  <c r="Q3537" i="13"/>
  <c r="P3537" i="13"/>
  <c r="O3537" i="13"/>
  <c r="U3536" i="13"/>
  <c r="T3536" i="13"/>
  <c r="S3536" i="13"/>
  <c r="R3536" i="13"/>
  <c r="Q3536" i="13"/>
  <c r="P3536" i="13"/>
  <c r="O3536" i="13"/>
  <c r="U3535" i="13"/>
  <c r="T3535" i="13"/>
  <c r="S3535" i="13"/>
  <c r="R3535" i="13"/>
  <c r="Q3535" i="13"/>
  <c r="P3535" i="13"/>
  <c r="O3535" i="13"/>
  <c r="U3534" i="13"/>
  <c r="T3534" i="13"/>
  <c r="S3534" i="13"/>
  <c r="R3534" i="13"/>
  <c r="Q3534" i="13"/>
  <c r="P3534" i="13"/>
  <c r="O3534" i="13"/>
  <c r="U3533" i="13"/>
  <c r="T3533" i="13"/>
  <c r="S3533" i="13"/>
  <c r="R3533" i="13"/>
  <c r="Q3533" i="13"/>
  <c r="P3533" i="13"/>
  <c r="O3533" i="13"/>
  <c r="U3532" i="13"/>
  <c r="T3532" i="13"/>
  <c r="S3532" i="13"/>
  <c r="R3532" i="13"/>
  <c r="Q3532" i="13"/>
  <c r="P3532" i="13"/>
  <c r="O3532" i="13"/>
  <c r="U3531" i="13"/>
  <c r="T3531" i="13"/>
  <c r="S3531" i="13"/>
  <c r="R3531" i="13"/>
  <c r="Q3531" i="13"/>
  <c r="P3531" i="13"/>
  <c r="O3531" i="13"/>
  <c r="U3530" i="13"/>
  <c r="T3530" i="13"/>
  <c r="S3530" i="13"/>
  <c r="R3530" i="13"/>
  <c r="Q3530" i="13"/>
  <c r="P3530" i="13"/>
  <c r="O3530" i="13"/>
  <c r="U3529" i="13"/>
  <c r="T3529" i="13"/>
  <c r="S3529" i="13"/>
  <c r="R3529" i="13"/>
  <c r="Q3529" i="13"/>
  <c r="P3529" i="13"/>
  <c r="O3529" i="13"/>
  <c r="U3528" i="13"/>
  <c r="T3528" i="13"/>
  <c r="S3528" i="13"/>
  <c r="R3528" i="13"/>
  <c r="Q3528" i="13"/>
  <c r="P3528" i="13"/>
  <c r="O3528" i="13"/>
  <c r="U3527" i="13"/>
  <c r="T3527" i="13"/>
  <c r="S3527" i="13"/>
  <c r="R3527" i="13"/>
  <c r="Q3527" i="13"/>
  <c r="P3527" i="13"/>
  <c r="O3527" i="13"/>
  <c r="U3526" i="13"/>
  <c r="T3526" i="13"/>
  <c r="S3526" i="13"/>
  <c r="R3526" i="13"/>
  <c r="Q3526" i="13"/>
  <c r="P3526" i="13"/>
  <c r="O3526" i="13"/>
  <c r="U3525" i="13"/>
  <c r="T3525" i="13"/>
  <c r="S3525" i="13"/>
  <c r="R3525" i="13"/>
  <c r="Q3525" i="13"/>
  <c r="P3525" i="13"/>
  <c r="O3525" i="13"/>
  <c r="U3524" i="13"/>
  <c r="T3524" i="13"/>
  <c r="S3524" i="13"/>
  <c r="R3524" i="13"/>
  <c r="Q3524" i="13"/>
  <c r="P3524" i="13"/>
  <c r="O3524" i="13"/>
  <c r="U3523" i="13"/>
  <c r="T3523" i="13"/>
  <c r="S3523" i="13"/>
  <c r="R3523" i="13"/>
  <c r="Q3523" i="13"/>
  <c r="P3523" i="13"/>
  <c r="O3523" i="13"/>
  <c r="U3522" i="13"/>
  <c r="T3522" i="13"/>
  <c r="S3522" i="13"/>
  <c r="R3522" i="13"/>
  <c r="Q3522" i="13"/>
  <c r="P3522" i="13"/>
  <c r="O3522" i="13"/>
  <c r="U3521" i="13"/>
  <c r="T3521" i="13"/>
  <c r="S3521" i="13"/>
  <c r="R3521" i="13"/>
  <c r="Q3521" i="13"/>
  <c r="P3521" i="13"/>
  <c r="O3521" i="13"/>
  <c r="U3520" i="13"/>
  <c r="T3520" i="13"/>
  <c r="S3520" i="13"/>
  <c r="R3520" i="13"/>
  <c r="Q3520" i="13"/>
  <c r="P3520" i="13"/>
  <c r="O3520" i="13"/>
  <c r="U3519" i="13"/>
  <c r="T3519" i="13"/>
  <c r="S3519" i="13"/>
  <c r="R3519" i="13"/>
  <c r="Q3519" i="13"/>
  <c r="P3519" i="13"/>
  <c r="O3519" i="13"/>
  <c r="U3518" i="13"/>
  <c r="T3518" i="13"/>
  <c r="S3518" i="13"/>
  <c r="R3518" i="13"/>
  <c r="Q3518" i="13"/>
  <c r="P3518" i="13"/>
  <c r="O3518" i="13"/>
  <c r="U3517" i="13"/>
  <c r="T3517" i="13"/>
  <c r="S3517" i="13"/>
  <c r="R3517" i="13"/>
  <c r="Q3517" i="13"/>
  <c r="P3517" i="13"/>
  <c r="O3517" i="13"/>
  <c r="U3516" i="13"/>
  <c r="T3516" i="13"/>
  <c r="S3516" i="13"/>
  <c r="R3516" i="13"/>
  <c r="Q3516" i="13"/>
  <c r="P3516" i="13"/>
  <c r="O3516" i="13"/>
  <c r="U3515" i="13"/>
  <c r="T3515" i="13"/>
  <c r="S3515" i="13"/>
  <c r="R3515" i="13"/>
  <c r="Q3515" i="13"/>
  <c r="P3515" i="13"/>
  <c r="O3515" i="13"/>
  <c r="U3514" i="13"/>
  <c r="T3514" i="13"/>
  <c r="S3514" i="13"/>
  <c r="R3514" i="13"/>
  <c r="Q3514" i="13"/>
  <c r="P3514" i="13"/>
  <c r="O3514" i="13"/>
  <c r="U3513" i="13"/>
  <c r="T3513" i="13"/>
  <c r="S3513" i="13"/>
  <c r="R3513" i="13"/>
  <c r="Q3513" i="13"/>
  <c r="P3513" i="13"/>
  <c r="O3513" i="13"/>
  <c r="U3512" i="13"/>
  <c r="T3512" i="13"/>
  <c r="S3512" i="13"/>
  <c r="R3512" i="13"/>
  <c r="Q3512" i="13"/>
  <c r="P3512" i="13"/>
  <c r="O3512" i="13"/>
  <c r="U3511" i="13"/>
  <c r="T3511" i="13"/>
  <c r="S3511" i="13"/>
  <c r="R3511" i="13"/>
  <c r="Q3511" i="13"/>
  <c r="P3511" i="13"/>
  <c r="O3511" i="13"/>
  <c r="U3510" i="13"/>
  <c r="T3510" i="13"/>
  <c r="S3510" i="13"/>
  <c r="R3510" i="13"/>
  <c r="Q3510" i="13"/>
  <c r="P3510" i="13"/>
  <c r="O3510" i="13"/>
  <c r="U3509" i="13"/>
  <c r="T3509" i="13"/>
  <c r="S3509" i="13"/>
  <c r="R3509" i="13"/>
  <c r="Q3509" i="13"/>
  <c r="P3509" i="13"/>
  <c r="O3509" i="13"/>
  <c r="U3508" i="13"/>
  <c r="T3508" i="13"/>
  <c r="S3508" i="13"/>
  <c r="R3508" i="13"/>
  <c r="Q3508" i="13"/>
  <c r="P3508" i="13"/>
  <c r="O3508" i="13"/>
  <c r="U3507" i="13"/>
  <c r="T3507" i="13"/>
  <c r="S3507" i="13"/>
  <c r="R3507" i="13"/>
  <c r="Q3507" i="13"/>
  <c r="P3507" i="13"/>
  <c r="O3507" i="13"/>
  <c r="U3506" i="13"/>
  <c r="T3506" i="13"/>
  <c r="S3506" i="13"/>
  <c r="R3506" i="13"/>
  <c r="Q3506" i="13"/>
  <c r="P3506" i="13"/>
  <c r="O3506" i="13"/>
  <c r="U3505" i="13"/>
  <c r="T3505" i="13"/>
  <c r="S3505" i="13"/>
  <c r="R3505" i="13"/>
  <c r="Q3505" i="13"/>
  <c r="P3505" i="13"/>
  <c r="O3505" i="13"/>
  <c r="U3504" i="13"/>
  <c r="T3504" i="13"/>
  <c r="S3504" i="13"/>
  <c r="R3504" i="13"/>
  <c r="Q3504" i="13"/>
  <c r="P3504" i="13"/>
  <c r="O3504" i="13"/>
  <c r="U3503" i="13"/>
  <c r="T3503" i="13"/>
  <c r="S3503" i="13"/>
  <c r="R3503" i="13"/>
  <c r="Q3503" i="13"/>
  <c r="P3503" i="13"/>
  <c r="O3503" i="13"/>
  <c r="U3502" i="13"/>
  <c r="T3502" i="13"/>
  <c r="S3502" i="13"/>
  <c r="R3502" i="13"/>
  <c r="Q3502" i="13"/>
  <c r="P3502" i="13"/>
  <c r="O3502" i="13"/>
  <c r="U3501" i="13"/>
  <c r="T3501" i="13"/>
  <c r="S3501" i="13"/>
  <c r="R3501" i="13"/>
  <c r="Q3501" i="13"/>
  <c r="P3501" i="13"/>
  <c r="O3501" i="13"/>
  <c r="U3500" i="13"/>
  <c r="T3500" i="13"/>
  <c r="S3500" i="13"/>
  <c r="R3500" i="13"/>
  <c r="Q3500" i="13"/>
  <c r="P3500" i="13"/>
  <c r="O3500" i="13"/>
  <c r="U3499" i="13"/>
  <c r="T3499" i="13"/>
  <c r="S3499" i="13"/>
  <c r="R3499" i="13"/>
  <c r="Q3499" i="13"/>
  <c r="P3499" i="13"/>
  <c r="O3499" i="13"/>
  <c r="U3498" i="13"/>
  <c r="T3498" i="13"/>
  <c r="S3498" i="13"/>
  <c r="R3498" i="13"/>
  <c r="Q3498" i="13"/>
  <c r="P3498" i="13"/>
  <c r="O3498" i="13"/>
  <c r="U3497" i="13"/>
  <c r="T3497" i="13"/>
  <c r="S3497" i="13"/>
  <c r="R3497" i="13"/>
  <c r="Q3497" i="13"/>
  <c r="P3497" i="13"/>
  <c r="O3497" i="13"/>
  <c r="U3496" i="13"/>
  <c r="T3496" i="13"/>
  <c r="S3496" i="13"/>
  <c r="R3496" i="13"/>
  <c r="Q3496" i="13"/>
  <c r="P3496" i="13"/>
  <c r="O3496" i="13"/>
  <c r="U3495" i="13"/>
  <c r="T3495" i="13"/>
  <c r="S3495" i="13"/>
  <c r="R3495" i="13"/>
  <c r="Q3495" i="13"/>
  <c r="P3495" i="13"/>
  <c r="O3495" i="13"/>
  <c r="U3494" i="13"/>
  <c r="T3494" i="13"/>
  <c r="S3494" i="13"/>
  <c r="R3494" i="13"/>
  <c r="Q3494" i="13"/>
  <c r="P3494" i="13"/>
  <c r="O3494" i="13"/>
  <c r="U3493" i="13"/>
  <c r="T3493" i="13"/>
  <c r="S3493" i="13"/>
  <c r="R3493" i="13"/>
  <c r="Q3493" i="13"/>
  <c r="P3493" i="13"/>
  <c r="O3493" i="13"/>
  <c r="U3492" i="13"/>
  <c r="T3492" i="13"/>
  <c r="S3492" i="13"/>
  <c r="R3492" i="13"/>
  <c r="Q3492" i="13"/>
  <c r="P3492" i="13"/>
  <c r="O3492" i="13"/>
  <c r="U3491" i="13"/>
  <c r="T3491" i="13"/>
  <c r="S3491" i="13"/>
  <c r="R3491" i="13"/>
  <c r="Q3491" i="13"/>
  <c r="P3491" i="13"/>
  <c r="O3491" i="13"/>
  <c r="U3490" i="13"/>
  <c r="T3490" i="13"/>
  <c r="S3490" i="13"/>
  <c r="R3490" i="13"/>
  <c r="Q3490" i="13"/>
  <c r="P3490" i="13"/>
  <c r="O3490" i="13"/>
  <c r="U3489" i="13"/>
  <c r="T3489" i="13"/>
  <c r="S3489" i="13"/>
  <c r="R3489" i="13"/>
  <c r="Q3489" i="13"/>
  <c r="P3489" i="13"/>
  <c r="O3489" i="13"/>
  <c r="U3488" i="13"/>
  <c r="T3488" i="13"/>
  <c r="S3488" i="13"/>
  <c r="R3488" i="13"/>
  <c r="Q3488" i="13"/>
  <c r="P3488" i="13"/>
  <c r="O3488" i="13"/>
  <c r="U3487" i="13"/>
  <c r="T3487" i="13"/>
  <c r="S3487" i="13"/>
  <c r="R3487" i="13"/>
  <c r="Q3487" i="13"/>
  <c r="P3487" i="13"/>
  <c r="O3487" i="13"/>
  <c r="U3486" i="13"/>
  <c r="T3486" i="13"/>
  <c r="S3486" i="13"/>
  <c r="R3486" i="13"/>
  <c r="Q3486" i="13"/>
  <c r="P3486" i="13"/>
  <c r="O3486" i="13"/>
  <c r="U3485" i="13"/>
  <c r="T3485" i="13"/>
  <c r="S3485" i="13"/>
  <c r="R3485" i="13"/>
  <c r="Q3485" i="13"/>
  <c r="P3485" i="13"/>
  <c r="O3485" i="13"/>
  <c r="U3484" i="13"/>
  <c r="T3484" i="13"/>
  <c r="S3484" i="13"/>
  <c r="R3484" i="13"/>
  <c r="Q3484" i="13"/>
  <c r="P3484" i="13"/>
  <c r="O3484" i="13"/>
  <c r="U3483" i="13"/>
  <c r="T3483" i="13"/>
  <c r="S3483" i="13"/>
  <c r="R3483" i="13"/>
  <c r="Q3483" i="13"/>
  <c r="P3483" i="13"/>
  <c r="O3483" i="13"/>
  <c r="U3482" i="13"/>
  <c r="T3482" i="13"/>
  <c r="S3482" i="13"/>
  <c r="R3482" i="13"/>
  <c r="Q3482" i="13"/>
  <c r="P3482" i="13"/>
  <c r="O3482" i="13"/>
  <c r="U3481" i="13"/>
  <c r="T3481" i="13"/>
  <c r="S3481" i="13"/>
  <c r="R3481" i="13"/>
  <c r="Q3481" i="13"/>
  <c r="P3481" i="13"/>
  <c r="O3481" i="13"/>
  <c r="U3480" i="13"/>
  <c r="T3480" i="13"/>
  <c r="S3480" i="13"/>
  <c r="R3480" i="13"/>
  <c r="Q3480" i="13"/>
  <c r="P3480" i="13"/>
  <c r="O3480" i="13"/>
  <c r="U3479" i="13"/>
  <c r="T3479" i="13"/>
  <c r="S3479" i="13"/>
  <c r="R3479" i="13"/>
  <c r="Q3479" i="13"/>
  <c r="P3479" i="13"/>
  <c r="O3479" i="13"/>
  <c r="U3478" i="13"/>
  <c r="T3478" i="13"/>
  <c r="S3478" i="13"/>
  <c r="R3478" i="13"/>
  <c r="Q3478" i="13"/>
  <c r="P3478" i="13"/>
  <c r="O3478" i="13"/>
  <c r="U3477" i="13"/>
  <c r="T3477" i="13"/>
  <c r="S3477" i="13"/>
  <c r="R3477" i="13"/>
  <c r="Q3477" i="13"/>
  <c r="P3477" i="13"/>
  <c r="O3477" i="13"/>
  <c r="U3476" i="13"/>
  <c r="T3476" i="13"/>
  <c r="S3476" i="13"/>
  <c r="R3476" i="13"/>
  <c r="Q3476" i="13"/>
  <c r="P3476" i="13"/>
  <c r="O3476" i="13"/>
  <c r="U3475" i="13"/>
  <c r="T3475" i="13"/>
  <c r="S3475" i="13"/>
  <c r="R3475" i="13"/>
  <c r="Q3475" i="13"/>
  <c r="P3475" i="13"/>
  <c r="O3475" i="13"/>
  <c r="U3474" i="13"/>
  <c r="T3474" i="13"/>
  <c r="S3474" i="13"/>
  <c r="R3474" i="13"/>
  <c r="Q3474" i="13"/>
  <c r="P3474" i="13"/>
  <c r="O3474" i="13"/>
  <c r="U3473" i="13"/>
  <c r="T3473" i="13"/>
  <c r="S3473" i="13"/>
  <c r="R3473" i="13"/>
  <c r="Q3473" i="13"/>
  <c r="P3473" i="13"/>
  <c r="O3473" i="13"/>
  <c r="U3472" i="13"/>
  <c r="T3472" i="13"/>
  <c r="S3472" i="13"/>
  <c r="R3472" i="13"/>
  <c r="Q3472" i="13"/>
  <c r="P3472" i="13"/>
  <c r="O3472" i="13"/>
  <c r="U3471" i="13"/>
  <c r="T3471" i="13"/>
  <c r="S3471" i="13"/>
  <c r="R3471" i="13"/>
  <c r="Q3471" i="13"/>
  <c r="P3471" i="13"/>
  <c r="O3471" i="13"/>
  <c r="U3470" i="13"/>
  <c r="T3470" i="13"/>
  <c r="S3470" i="13"/>
  <c r="R3470" i="13"/>
  <c r="Q3470" i="13"/>
  <c r="P3470" i="13"/>
  <c r="O3470" i="13"/>
  <c r="U3469" i="13"/>
  <c r="T3469" i="13"/>
  <c r="S3469" i="13"/>
  <c r="R3469" i="13"/>
  <c r="Q3469" i="13"/>
  <c r="P3469" i="13"/>
  <c r="O3469" i="13"/>
  <c r="U3468" i="13"/>
  <c r="T3468" i="13"/>
  <c r="S3468" i="13"/>
  <c r="R3468" i="13"/>
  <c r="Q3468" i="13"/>
  <c r="P3468" i="13"/>
  <c r="O3468" i="13"/>
  <c r="U3467" i="13"/>
  <c r="T3467" i="13"/>
  <c r="S3467" i="13"/>
  <c r="R3467" i="13"/>
  <c r="Q3467" i="13"/>
  <c r="P3467" i="13"/>
  <c r="O3467" i="13"/>
  <c r="U3466" i="13"/>
  <c r="T3466" i="13"/>
  <c r="S3466" i="13"/>
  <c r="R3466" i="13"/>
  <c r="Q3466" i="13"/>
  <c r="P3466" i="13"/>
  <c r="O3466" i="13"/>
  <c r="U3465" i="13"/>
  <c r="T3465" i="13"/>
  <c r="S3465" i="13"/>
  <c r="R3465" i="13"/>
  <c r="Q3465" i="13"/>
  <c r="P3465" i="13"/>
  <c r="O3465" i="13"/>
  <c r="U3464" i="13"/>
  <c r="T3464" i="13"/>
  <c r="S3464" i="13"/>
  <c r="R3464" i="13"/>
  <c r="Q3464" i="13"/>
  <c r="P3464" i="13"/>
  <c r="O3464" i="13"/>
  <c r="U3463" i="13"/>
  <c r="T3463" i="13"/>
  <c r="S3463" i="13"/>
  <c r="R3463" i="13"/>
  <c r="Q3463" i="13"/>
  <c r="P3463" i="13"/>
  <c r="O3463" i="13"/>
  <c r="U3462" i="13"/>
  <c r="T3462" i="13"/>
  <c r="S3462" i="13"/>
  <c r="R3462" i="13"/>
  <c r="Q3462" i="13"/>
  <c r="P3462" i="13"/>
  <c r="O3462" i="13"/>
  <c r="U3461" i="13"/>
  <c r="T3461" i="13"/>
  <c r="S3461" i="13"/>
  <c r="R3461" i="13"/>
  <c r="Q3461" i="13"/>
  <c r="P3461" i="13"/>
  <c r="O3461" i="13"/>
  <c r="U3460" i="13"/>
  <c r="T3460" i="13"/>
  <c r="S3460" i="13"/>
  <c r="R3460" i="13"/>
  <c r="Q3460" i="13"/>
  <c r="P3460" i="13"/>
  <c r="O3460" i="13"/>
  <c r="U3459" i="13"/>
  <c r="T3459" i="13"/>
  <c r="S3459" i="13"/>
  <c r="R3459" i="13"/>
  <c r="Q3459" i="13"/>
  <c r="P3459" i="13"/>
  <c r="O3459" i="13"/>
  <c r="U3458" i="13"/>
  <c r="T3458" i="13"/>
  <c r="S3458" i="13"/>
  <c r="R3458" i="13"/>
  <c r="Q3458" i="13"/>
  <c r="P3458" i="13"/>
  <c r="O3458" i="13"/>
  <c r="U3457" i="13"/>
  <c r="T3457" i="13"/>
  <c r="S3457" i="13"/>
  <c r="R3457" i="13"/>
  <c r="Q3457" i="13"/>
  <c r="P3457" i="13"/>
  <c r="O3457" i="13"/>
  <c r="U3456" i="13"/>
  <c r="T3456" i="13"/>
  <c r="S3456" i="13"/>
  <c r="R3456" i="13"/>
  <c r="Q3456" i="13"/>
  <c r="P3456" i="13"/>
  <c r="O3456" i="13"/>
  <c r="U3455" i="13"/>
  <c r="T3455" i="13"/>
  <c r="S3455" i="13"/>
  <c r="R3455" i="13"/>
  <c r="Q3455" i="13"/>
  <c r="P3455" i="13"/>
  <c r="O3455" i="13"/>
  <c r="U3454" i="13"/>
  <c r="T3454" i="13"/>
  <c r="S3454" i="13"/>
  <c r="R3454" i="13"/>
  <c r="Q3454" i="13"/>
  <c r="P3454" i="13"/>
  <c r="O3454" i="13"/>
  <c r="U3453" i="13"/>
  <c r="T3453" i="13"/>
  <c r="S3453" i="13"/>
  <c r="R3453" i="13"/>
  <c r="Q3453" i="13"/>
  <c r="P3453" i="13"/>
  <c r="O3453" i="13"/>
  <c r="U3452" i="13"/>
  <c r="T3452" i="13"/>
  <c r="S3452" i="13"/>
  <c r="R3452" i="13"/>
  <c r="Q3452" i="13"/>
  <c r="P3452" i="13"/>
  <c r="O3452" i="13"/>
  <c r="U3451" i="13"/>
  <c r="T3451" i="13"/>
  <c r="S3451" i="13"/>
  <c r="R3451" i="13"/>
  <c r="Q3451" i="13"/>
  <c r="P3451" i="13"/>
  <c r="O3451" i="13"/>
  <c r="U3450" i="13"/>
  <c r="T3450" i="13"/>
  <c r="S3450" i="13"/>
  <c r="R3450" i="13"/>
  <c r="Q3450" i="13"/>
  <c r="P3450" i="13"/>
  <c r="O3450" i="13"/>
  <c r="U3449" i="13"/>
  <c r="T3449" i="13"/>
  <c r="S3449" i="13"/>
  <c r="R3449" i="13"/>
  <c r="Q3449" i="13"/>
  <c r="P3449" i="13"/>
  <c r="O3449" i="13"/>
  <c r="U3448" i="13"/>
  <c r="T3448" i="13"/>
  <c r="S3448" i="13"/>
  <c r="R3448" i="13"/>
  <c r="Q3448" i="13"/>
  <c r="P3448" i="13"/>
  <c r="O3448" i="13"/>
  <c r="U3447" i="13"/>
  <c r="T3447" i="13"/>
  <c r="S3447" i="13"/>
  <c r="R3447" i="13"/>
  <c r="Q3447" i="13"/>
  <c r="P3447" i="13"/>
  <c r="O3447" i="13"/>
  <c r="U3446" i="13"/>
  <c r="T3446" i="13"/>
  <c r="S3446" i="13"/>
  <c r="R3446" i="13"/>
  <c r="Q3446" i="13"/>
  <c r="P3446" i="13"/>
  <c r="O3446" i="13"/>
  <c r="U3445" i="13"/>
  <c r="T3445" i="13"/>
  <c r="S3445" i="13"/>
  <c r="R3445" i="13"/>
  <c r="Q3445" i="13"/>
  <c r="P3445" i="13"/>
  <c r="O3445" i="13"/>
  <c r="U3444" i="13"/>
  <c r="T3444" i="13"/>
  <c r="S3444" i="13"/>
  <c r="R3444" i="13"/>
  <c r="Q3444" i="13"/>
  <c r="P3444" i="13"/>
  <c r="O3444" i="13"/>
  <c r="U3443" i="13"/>
  <c r="T3443" i="13"/>
  <c r="S3443" i="13"/>
  <c r="R3443" i="13"/>
  <c r="Q3443" i="13"/>
  <c r="P3443" i="13"/>
  <c r="O3443" i="13"/>
  <c r="U3442" i="13"/>
  <c r="T3442" i="13"/>
  <c r="S3442" i="13"/>
  <c r="R3442" i="13"/>
  <c r="Q3442" i="13"/>
  <c r="P3442" i="13"/>
  <c r="O3442" i="13"/>
  <c r="U3441" i="13"/>
  <c r="T3441" i="13"/>
  <c r="S3441" i="13"/>
  <c r="R3441" i="13"/>
  <c r="Q3441" i="13"/>
  <c r="P3441" i="13"/>
  <c r="O3441" i="13"/>
  <c r="U3440" i="13"/>
  <c r="T3440" i="13"/>
  <c r="S3440" i="13"/>
  <c r="R3440" i="13"/>
  <c r="Q3440" i="13"/>
  <c r="P3440" i="13"/>
  <c r="O3440" i="13"/>
  <c r="U3439" i="13"/>
  <c r="T3439" i="13"/>
  <c r="S3439" i="13"/>
  <c r="R3439" i="13"/>
  <c r="Q3439" i="13"/>
  <c r="P3439" i="13"/>
  <c r="O3439" i="13"/>
  <c r="U3438" i="13"/>
  <c r="T3438" i="13"/>
  <c r="S3438" i="13"/>
  <c r="R3438" i="13"/>
  <c r="Q3438" i="13"/>
  <c r="P3438" i="13"/>
  <c r="O3438" i="13"/>
  <c r="U3437" i="13"/>
  <c r="T3437" i="13"/>
  <c r="S3437" i="13"/>
  <c r="R3437" i="13"/>
  <c r="Q3437" i="13"/>
  <c r="P3437" i="13"/>
  <c r="O3437" i="13"/>
  <c r="U3436" i="13"/>
  <c r="T3436" i="13"/>
  <c r="S3436" i="13"/>
  <c r="R3436" i="13"/>
  <c r="Q3436" i="13"/>
  <c r="P3436" i="13"/>
  <c r="O3436" i="13"/>
  <c r="U3435" i="13"/>
  <c r="T3435" i="13"/>
  <c r="S3435" i="13"/>
  <c r="R3435" i="13"/>
  <c r="Q3435" i="13"/>
  <c r="P3435" i="13"/>
  <c r="O3435" i="13"/>
  <c r="U3434" i="13"/>
  <c r="T3434" i="13"/>
  <c r="S3434" i="13"/>
  <c r="R3434" i="13"/>
  <c r="Q3434" i="13"/>
  <c r="P3434" i="13"/>
  <c r="O3434" i="13"/>
  <c r="U3433" i="13"/>
  <c r="T3433" i="13"/>
  <c r="S3433" i="13"/>
  <c r="R3433" i="13"/>
  <c r="Q3433" i="13"/>
  <c r="P3433" i="13"/>
  <c r="O3433" i="13"/>
  <c r="U3432" i="13"/>
  <c r="T3432" i="13"/>
  <c r="S3432" i="13"/>
  <c r="R3432" i="13"/>
  <c r="Q3432" i="13"/>
  <c r="P3432" i="13"/>
  <c r="O3432" i="13"/>
  <c r="U3431" i="13"/>
  <c r="T3431" i="13"/>
  <c r="S3431" i="13"/>
  <c r="R3431" i="13"/>
  <c r="Q3431" i="13"/>
  <c r="P3431" i="13"/>
  <c r="O3431" i="13"/>
  <c r="U3430" i="13"/>
  <c r="T3430" i="13"/>
  <c r="S3430" i="13"/>
  <c r="R3430" i="13"/>
  <c r="Q3430" i="13"/>
  <c r="P3430" i="13"/>
  <c r="O3430" i="13"/>
  <c r="U3429" i="13"/>
  <c r="T3429" i="13"/>
  <c r="S3429" i="13"/>
  <c r="R3429" i="13"/>
  <c r="Q3429" i="13"/>
  <c r="P3429" i="13"/>
  <c r="O3429" i="13"/>
  <c r="U3428" i="13"/>
  <c r="T3428" i="13"/>
  <c r="S3428" i="13"/>
  <c r="R3428" i="13"/>
  <c r="Q3428" i="13"/>
  <c r="P3428" i="13"/>
  <c r="O3428" i="13"/>
  <c r="U3427" i="13"/>
  <c r="T3427" i="13"/>
  <c r="S3427" i="13"/>
  <c r="R3427" i="13"/>
  <c r="Q3427" i="13"/>
  <c r="P3427" i="13"/>
  <c r="O3427" i="13"/>
  <c r="U3426" i="13"/>
  <c r="T3426" i="13"/>
  <c r="S3426" i="13"/>
  <c r="R3426" i="13"/>
  <c r="Q3426" i="13"/>
  <c r="P3426" i="13"/>
  <c r="O3426" i="13"/>
  <c r="U3425" i="13"/>
  <c r="T3425" i="13"/>
  <c r="S3425" i="13"/>
  <c r="R3425" i="13"/>
  <c r="Q3425" i="13"/>
  <c r="P3425" i="13"/>
  <c r="O3425" i="13"/>
  <c r="U3424" i="13"/>
  <c r="T3424" i="13"/>
  <c r="S3424" i="13"/>
  <c r="R3424" i="13"/>
  <c r="Q3424" i="13"/>
  <c r="P3424" i="13"/>
  <c r="O3424" i="13"/>
  <c r="U3423" i="13"/>
  <c r="T3423" i="13"/>
  <c r="S3423" i="13"/>
  <c r="R3423" i="13"/>
  <c r="Q3423" i="13"/>
  <c r="P3423" i="13"/>
  <c r="O3423" i="13"/>
  <c r="U3422" i="13"/>
  <c r="T3422" i="13"/>
  <c r="S3422" i="13"/>
  <c r="R3422" i="13"/>
  <c r="Q3422" i="13"/>
  <c r="P3422" i="13"/>
  <c r="O3422" i="13"/>
  <c r="U3421" i="13"/>
  <c r="T3421" i="13"/>
  <c r="S3421" i="13"/>
  <c r="R3421" i="13"/>
  <c r="Q3421" i="13"/>
  <c r="P3421" i="13"/>
  <c r="O3421" i="13"/>
  <c r="U3420" i="13"/>
  <c r="T3420" i="13"/>
  <c r="S3420" i="13"/>
  <c r="R3420" i="13"/>
  <c r="Q3420" i="13"/>
  <c r="P3420" i="13"/>
  <c r="O3420" i="13"/>
  <c r="U3419" i="13"/>
  <c r="T3419" i="13"/>
  <c r="S3419" i="13"/>
  <c r="R3419" i="13"/>
  <c r="Q3419" i="13"/>
  <c r="P3419" i="13"/>
  <c r="O3419" i="13"/>
  <c r="U3418" i="13"/>
  <c r="T3418" i="13"/>
  <c r="S3418" i="13"/>
  <c r="R3418" i="13"/>
  <c r="Q3418" i="13"/>
  <c r="P3418" i="13"/>
  <c r="O3418" i="13"/>
  <c r="U3417" i="13"/>
  <c r="T3417" i="13"/>
  <c r="S3417" i="13"/>
  <c r="R3417" i="13"/>
  <c r="Q3417" i="13"/>
  <c r="P3417" i="13"/>
  <c r="O3417" i="13"/>
  <c r="U3416" i="13"/>
  <c r="T3416" i="13"/>
  <c r="S3416" i="13"/>
  <c r="R3416" i="13"/>
  <c r="Q3416" i="13"/>
  <c r="P3416" i="13"/>
  <c r="O3416" i="13"/>
  <c r="U3415" i="13"/>
  <c r="T3415" i="13"/>
  <c r="S3415" i="13"/>
  <c r="R3415" i="13"/>
  <c r="Q3415" i="13"/>
  <c r="P3415" i="13"/>
  <c r="O3415" i="13"/>
  <c r="U3414" i="13"/>
  <c r="T3414" i="13"/>
  <c r="S3414" i="13"/>
  <c r="R3414" i="13"/>
  <c r="Q3414" i="13"/>
  <c r="P3414" i="13"/>
  <c r="O3414" i="13"/>
  <c r="U3413" i="13"/>
  <c r="T3413" i="13"/>
  <c r="S3413" i="13"/>
  <c r="R3413" i="13"/>
  <c r="Q3413" i="13"/>
  <c r="P3413" i="13"/>
  <c r="O3413" i="13"/>
  <c r="U3412" i="13"/>
  <c r="T3412" i="13"/>
  <c r="S3412" i="13"/>
  <c r="R3412" i="13"/>
  <c r="Q3412" i="13"/>
  <c r="P3412" i="13"/>
  <c r="O3412" i="13"/>
  <c r="U3411" i="13"/>
  <c r="T3411" i="13"/>
  <c r="S3411" i="13"/>
  <c r="R3411" i="13"/>
  <c r="Q3411" i="13"/>
  <c r="P3411" i="13"/>
  <c r="O3411" i="13"/>
  <c r="U3410" i="13"/>
  <c r="T3410" i="13"/>
  <c r="S3410" i="13"/>
  <c r="R3410" i="13"/>
  <c r="Q3410" i="13"/>
  <c r="P3410" i="13"/>
  <c r="O3410" i="13"/>
  <c r="U3409" i="13"/>
  <c r="T3409" i="13"/>
  <c r="S3409" i="13"/>
  <c r="R3409" i="13"/>
  <c r="Q3409" i="13"/>
  <c r="P3409" i="13"/>
  <c r="O3409" i="13"/>
  <c r="U3408" i="13"/>
  <c r="T3408" i="13"/>
  <c r="S3408" i="13"/>
  <c r="R3408" i="13"/>
  <c r="Q3408" i="13"/>
  <c r="P3408" i="13"/>
  <c r="O3408" i="13"/>
  <c r="U3407" i="13"/>
  <c r="T3407" i="13"/>
  <c r="S3407" i="13"/>
  <c r="R3407" i="13"/>
  <c r="Q3407" i="13"/>
  <c r="P3407" i="13"/>
  <c r="O3407" i="13"/>
  <c r="U3406" i="13"/>
  <c r="T3406" i="13"/>
  <c r="S3406" i="13"/>
  <c r="R3406" i="13"/>
  <c r="Q3406" i="13"/>
  <c r="P3406" i="13"/>
  <c r="O3406" i="13"/>
  <c r="U3405" i="13"/>
  <c r="T3405" i="13"/>
  <c r="S3405" i="13"/>
  <c r="R3405" i="13"/>
  <c r="Q3405" i="13"/>
  <c r="P3405" i="13"/>
  <c r="O3405" i="13"/>
  <c r="U3404" i="13"/>
  <c r="T3404" i="13"/>
  <c r="S3404" i="13"/>
  <c r="R3404" i="13"/>
  <c r="Q3404" i="13"/>
  <c r="P3404" i="13"/>
  <c r="O3404" i="13"/>
  <c r="U3403" i="13"/>
  <c r="T3403" i="13"/>
  <c r="S3403" i="13"/>
  <c r="R3403" i="13"/>
  <c r="Q3403" i="13"/>
  <c r="P3403" i="13"/>
  <c r="O3403" i="13"/>
  <c r="U3402" i="13"/>
  <c r="T3402" i="13"/>
  <c r="S3402" i="13"/>
  <c r="R3402" i="13"/>
  <c r="Q3402" i="13"/>
  <c r="P3402" i="13"/>
  <c r="O3402" i="13"/>
  <c r="U3401" i="13"/>
  <c r="T3401" i="13"/>
  <c r="S3401" i="13"/>
  <c r="R3401" i="13"/>
  <c r="Q3401" i="13"/>
  <c r="P3401" i="13"/>
  <c r="O3401" i="13"/>
  <c r="U3400" i="13"/>
  <c r="T3400" i="13"/>
  <c r="S3400" i="13"/>
  <c r="R3400" i="13"/>
  <c r="Q3400" i="13"/>
  <c r="P3400" i="13"/>
  <c r="O3400" i="13"/>
  <c r="U3399" i="13"/>
  <c r="T3399" i="13"/>
  <c r="S3399" i="13"/>
  <c r="R3399" i="13"/>
  <c r="Q3399" i="13"/>
  <c r="P3399" i="13"/>
  <c r="O3399" i="13"/>
  <c r="U3398" i="13"/>
  <c r="T3398" i="13"/>
  <c r="S3398" i="13"/>
  <c r="R3398" i="13"/>
  <c r="Q3398" i="13"/>
  <c r="P3398" i="13"/>
  <c r="O3398" i="13"/>
  <c r="U3397" i="13"/>
  <c r="T3397" i="13"/>
  <c r="S3397" i="13"/>
  <c r="R3397" i="13"/>
  <c r="Q3397" i="13"/>
  <c r="P3397" i="13"/>
  <c r="O3397" i="13"/>
  <c r="U3396" i="13"/>
  <c r="T3396" i="13"/>
  <c r="S3396" i="13"/>
  <c r="R3396" i="13"/>
  <c r="Q3396" i="13"/>
  <c r="P3396" i="13"/>
  <c r="O3396" i="13"/>
  <c r="U3395" i="13"/>
  <c r="T3395" i="13"/>
  <c r="S3395" i="13"/>
  <c r="R3395" i="13"/>
  <c r="Q3395" i="13"/>
  <c r="P3395" i="13"/>
  <c r="O3395" i="13"/>
  <c r="U3394" i="13"/>
  <c r="T3394" i="13"/>
  <c r="S3394" i="13"/>
  <c r="R3394" i="13"/>
  <c r="Q3394" i="13"/>
  <c r="P3394" i="13"/>
  <c r="O3394" i="13"/>
  <c r="U3393" i="13"/>
  <c r="T3393" i="13"/>
  <c r="S3393" i="13"/>
  <c r="R3393" i="13"/>
  <c r="Q3393" i="13"/>
  <c r="P3393" i="13"/>
  <c r="O3393" i="13"/>
  <c r="U3392" i="13"/>
  <c r="T3392" i="13"/>
  <c r="S3392" i="13"/>
  <c r="R3392" i="13"/>
  <c r="Q3392" i="13"/>
  <c r="P3392" i="13"/>
  <c r="O3392" i="13"/>
  <c r="U3391" i="13"/>
  <c r="T3391" i="13"/>
  <c r="S3391" i="13"/>
  <c r="R3391" i="13"/>
  <c r="Q3391" i="13"/>
  <c r="P3391" i="13"/>
  <c r="O3391" i="13"/>
  <c r="U3390" i="13"/>
  <c r="T3390" i="13"/>
  <c r="S3390" i="13"/>
  <c r="R3390" i="13"/>
  <c r="Q3390" i="13"/>
  <c r="P3390" i="13"/>
  <c r="O3390" i="13"/>
  <c r="U3389" i="13"/>
  <c r="T3389" i="13"/>
  <c r="S3389" i="13"/>
  <c r="R3389" i="13"/>
  <c r="Q3389" i="13"/>
  <c r="P3389" i="13"/>
  <c r="O3389" i="13"/>
  <c r="U3388" i="13"/>
  <c r="T3388" i="13"/>
  <c r="S3388" i="13"/>
  <c r="R3388" i="13"/>
  <c r="Q3388" i="13"/>
  <c r="P3388" i="13"/>
  <c r="O3388" i="13"/>
  <c r="U3387" i="13"/>
  <c r="T3387" i="13"/>
  <c r="S3387" i="13"/>
  <c r="R3387" i="13"/>
  <c r="Q3387" i="13"/>
  <c r="P3387" i="13"/>
  <c r="O3387" i="13"/>
  <c r="U3386" i="13"/>
  <c r="T3386" i="13"/>
  <c r="S3386" i="13"/>
  <c r="R3386" i="13"/>
  <c r="Q3386" i="13"/>
  <c r="P3386" i="13"/>
  <c r="O3386" i="13"/>
  <c r="U3385" i="13"/>
  <c r="T3385" i="13"/>
  <c r="S3385" i="13"/>
  <c r="R3385" i="13"/>
  <c r="Q3385" i="13"/>
  <c r="P3385" i="13"/>
  <c r="O3385" i="13"/>
  <c r="U3384" i="13"/>
  <c r="T3384" i="13"/>
  <c r="S3384" i="13"/>
  <c r="R3384" i="13"/>
  <c r="Q3384" i="13"/>
  <c r="P3384" i="13"/>
  <c r="O3384" i="13"/>
  <c r="U3383" i="13"/>
  <c r="T3383" i="13"/>
  <c r="S3383" i="13"/>
  <c r="R3383" i="13"/>
  <c r="Q3383" i="13"/>
  <c r="P3383" i="13"/>
  <c r="O3383" i="13"/>
  <c r="U3382" i="13"/>
  <c r="T3382" i="13"/>
  <c r="S3382" i="13"/>
  <c r="R3382" i="13"/>
  <c r="Q3382" i="13"/>
  <c r="P3382" i="13"/>
  <c r="O3382" i="13"/>
  <c r="U3381" i="13"/>
  <c r="T3381" i="13"/>
  <c r="S3381" i="13"/>
  <c r="R3381" i="13"/>
  <c r="Q3381" i="13"/>
  <c r="P3381" i="13"/>
  <c r="O3381" i="13"/>
  <c r="U3380" i="13"/>
  <c r="T3380" i="13"/>
  <c r="S3380" i="13"/>
  <c r="R3380" i="13"/>
  <c r="Q3380" i="13"/>
  <c r="P3380" i="13"/>
  <c r="O3380" i="13"/>
  <c r="U3379" i="13"/>
  <c r="T3379" i="13"/>
  <c r="S3379" i="13"/>
  <c r="R3379" i="13"/>
  <c r="Q3379" i="13"/>
  <c r="P3379" i="13"/>
  <c r="O3379" i="13"/>
  <c r="U3378" i="13"/>
  <c r="T3378" i="13"/>
  <c r="S3378" i="13"/>
  <c r="R3378" i="13"/>
  <c r="Q3378" i="13"/>
  <c r="P3378" i="13"/>
  <c r="O3378" i="13"/>
  <c r="U3377" i="13"/>
  <c r="T3377" i="13"/>
  <c r="S3377" i="13"/>
  <c r="R3377" i="13"/>
  <c r="Q3377" i="13"/>
  <c r="P3377" i="13"/>
  <c r="O3377" i="13"/>
  <c r="U3376" i="13"/>
  <c r="T3376" i="13"/>
  <c r="S3376" i="13"/>
  <c r="R3376" i="13"/>
  <c r="Q3376" i="13"/>
  <c r="P3376" i="13"/>
  <c r="O3376" i="13"/>
  <c r="U3375" i="13"/>
  <c r="T3375" i="13"/>
  <c r="S3375" i="13"/>
  <c r="R3375" i="13"/>
  <c r="Q3375" i="13"/>
  <c r="P3375" i="13"/>
  <c r="O3375" i="13"/>
  <c r="U3374" i="13"/>
  <c r="T3374" i="13"/>
  <c r="S3374" i="13"/>
  <c r="R3374" i="13"/>
  <c r="Q3374" i="13"/>
  <c r="P3374" i="13"/>
  <c r="O3374" i="13"/>
  <c r="U3373" i="13"/>
  <c r="T3373" i="13"/>
  <c r="S3373" i="13"/>
  <c r="R3373" i="13"/>
  <c r="Q3373" i="13"/>
  <c r="P3373" i="13"/>
  <c r="O3373" i="13"/>
  <c r="U3372" i="13"/>
  <c r="T3372" i="13"/>
  <c r="S3372" i="13"/>
  <c r="R3372" i="13"/>
  <c r="Q3372" i="13"/>
  <c r="P3372" i="13"/>
  <c r="O3372" i="13"/>
  <c r="U3371" i="13"/>
  <c r="T3371" i="13"/>
  <c r="S3371" i="13"/>
  <c r="R3371" i="13"/>
  <c r="Q3371" i="13"/>
  <c r="P3371" i="13"/>
  <c r="O3371" i="13"/>
  <c r="U3370" i="13"/>
  <c r="T3370" i="13"/>
  <c r="S3370" i="13"/>
  <c r="R3370" i="13"/>
  <c r="Q3370" i="13"/>
  <c r="P3370" i="13"/>
  <c r="O3370" i="13"/>
  <c r="U3369" i="13"/>
  <c r="T3369" i="13"/>
  <c r="S3369" i="13"/>
  <c r="R3369" i="13"/>
  <c r="Q3369" i="13"/>
  <c r="P3369" i="13"/>
  <c r="O3369" i="13"/>
  <c r="U3368" i="13"/>
  <c r="T3368" i="13"/>
  <c r="S3368" i="13"/>
  <c r="R3368" i="13"/>
  <c r="Q3368" i="13"/>
  <c r="P3368" i="13"/>
  <c r="O3368" i="13"/>
  <c r="U3367" i="13"/>
  <c r="T3367" i="13"/>
  <c r="S3367" i="13"/>
  <c r="R3367" i="13"/>
  <c r="Q3367" i="13"/>
  <c r="P3367" i="13"/>
  <c r="O3367" i="13"/>
  <c r="U3366" i="13"/>
  <c r="T3366" i="13"/>
  <c r="S3366" i="13"/>
  <c r="R3366" i="13"/>
  <c r="Q3366" i="13"/>
  <c r="P3366" i="13"/>
  <c r="O3366" i="13"/>
  <c r="U3365" i="13"/>
  <c r="T3365" i="13"/>
  <c r="S3365" i="13"/>
  <c r="R3365" i="13"/>
  <c r="Q3365" i="13"/>
  <c r="P3365" i="13"/>
  <c r="O3365" i="13"/>
  <c r="U3364" i="13"/>
  <c r="T3364" i="13"/>
  <c r="S3364" i="13"/>
  <c r="R3364" i="13"/>
  <c r="Q3364" i="13"/>
  <c r="P3364" i="13"/>
  <c r="O3364" i="13"/>
  <c r="U3363" i="13"/>
  <c r="T3363" i="13"/>
  <c r="S3363" i="13"/>
  <c r="R3363" i="13"/>
  <c r="Q3363" i="13"/>
  <c r="P3363" i="13"/>
  <c r="O3363" i="13"/>
  <c r="U3362" i="13"/>
  <c r="T3362" i="13"/>
  <c r="S3362" i="13"/>
  <c r="R3362" i="13"/>
  <c r="Q3362" i="13"/>
  <c r="P3362" i="13"/>
  <c r="O3362" i="13"/>
  <c r="U3361" i="13"/>
  <c r="T3361" i="13"/>
  <c r="S3361" i="13"/>
  <c r="R3361" i="13"/>
  <c r="Q3361" i="13"/>
  <c r="P3361" i="13"/>
  <c r="O3361" i="13"/>
  <c r="U3360" i="13"/>
  <c r="T3360" i="13"/>
  <c r="S3360" i="13"/>
  <c r="R3360" i="13"/>
  <c r="Q3360" i="13"/>
  <c r="P3360" i="13"/>
  <c r="O3360" i="13"/>
  <c r="U3359" i="13"/>
  <c r="T3359" i="13"/>
  <c r="S3359" i="13"/>
  <c r="R3359" i="13"/>
  <c r="Q3359" i="13"/>
  <c r="P3359" i="13"/>
  <c r="O3359" i="13"/>
  <c r="U3358" i="13"/>
  <c r="T3358" i="13"/>
  <c r="S3358" i="13"/>
  <c r="R3358" i="13"/>
  <c r="Q3358" i="13"/>
  <c r="P3358" i="13"/>
  <c r="O3358" i="13"/>
  <c r="U3357" i="13"/>
  <c r="T3357" i="13"/>
  <c r="S3357" i="13"/>
  <c r="R3357" i="13"/>
  <c r="Q3357" i="13"/>
  <c r="P3357" i="13"/>
  <c r="O3357" i="13"/>
  <c r="U3356" i="13"/>
  <c r="T3356" i="13"/>
  <c r="S3356" i="13"/>
  <c r="R3356" i="13"/>
  <c r="Q3356" i="13"/>
  <c r="P3356" i="13"/>
  <c r="O3356" i="13"/>
  <c r="U3355" i="13"/>
  <c r="T3355" i="13"/>
  <c r="S3355" i="13"/>
  <c r="R3355" i="13"/>
  <c r="Q3355" i="13"/>
  <c r="P3355" i="13"/>
  <c r="O3355" i="13"/>
  <c r="U3354" i="13"/>
  <c r="T3354" i="13"/>
  <c r="S3354" i="13"/>
  <c r="R3354" i="13"/>
  <c r="Q3354" i="13"/>
  <c r="P3354" i="13"/>
  <c r="O3354" i="13"/>
  <c r="U3353" i="13"/>
  <c r="T3353" i="13"/>
  <c r="S3353" i="13"/>
  <c r="R3353" i="13"/>
  <c r="Q3353" i="13"/>
  <c r="P3353" i="13"/>
  <c r="O3353" i="13"/>
  <c r="U3352" i="13"/>
  <c r="T3352" i="13"/>
  <c r="S3352" i="13"/>
  <c r="R3352" i="13"/>
  <c r="Q3352" i="13"/>
  <c r="P3352" i="13"/>
  <c r="O3352" i="13"/>
  <c r="U3351" i="13"/>
  <c r="T3351" i="13"/>
  <c r="S3351" i="13"/>
  <c r="R3351" i="13"/>
  <c r="Q3351" i="13"/>
  <c r="P3351" i="13"/>
  <c r="O3351" i="13"/>
  <c r="U3350" i="13"/>
  <c r="T3350" i="13"/>
  <c r="S3350" i="13"/>
  <c r="R3350" i="13"/>
  <c r="Q3350" i="13"/>
  <c r="P3350" i="13"/>
  <c r="O3350" i="13"/>
  <c r="U3349" i="13"/>
  <c r="T3349" i="13"/>
  <c r="S3349" i="13"/>
  <c r="R3349" i="13"/>
  <c r="Q3349" i="13"/>
  <c r="P3349" i="13"/>
  <c r="O3349" i="13"/>
  <c r="U3348" i="13"/>
  <c r="T3348" i="13"/>
  <c r="S3348" i="13"/>
  <c r="R3348" i="13"/>
  <c r="Q3348" i="13"/>
  <c r="P3348" i="13"/>
  <c r="O3348" i="13"/>
  <c r="U3347" i="13"/>
  <c r="T3347" i="13"/>
  <c r="S3347" i="13"/>
  <c r="R3347" i="13"/>
  <c r="Q3347" i="13"/>
  <c r="P3347" i="13"/>
  <c r="O3347" i="13"/>
  <c r="U3346" i="13"/>
  <c r="T3346" i="13"/>
  <c r="S3346" i="13"/>
  <c r="R3346" i="13"/>
  <c r="Q3346" i="13"/>
  <c r="P3346" i="13"/>
  <c r="O3346" i="13"/>
  <c r="U3345" i="13"/>
  <c r="T3345" i="13"/>
  <c r="S3345" i="13"/>
  <c r="R3345" i="13"/>
  <c r="Q3345" i="13"/>
  <c r="P3345" i="13"/>
  <c r="O3345" i="13"/>
  <c r="U3344" i="13"/>
  <c r="T3344" i="13"/>
  <c r="S3344" i="13"/>
  <c r="R3344" i="13"/>
  <c r="Q3344" i="13"/>
  <c r="P3344" i="13"/>
  <c r="O3344" i="13"/>
  <c r="U3343" i="13"/>
  <c r="T3343" i="13"/>
  <c r="S3343" i="13"/>
  <c r="R3343" i="13"/>
  <c r="Q3343" i="13"/>
  <c r="P3343" i="13"/>
  <c r="O3343" i="13"/>
  <c r="U3342" i="13"/>
  <c r="T3342" i="13"/>
  <c r="S3342" i="13"/>
  <c r="R3342" i="13"/>
  <c r="Q3342" i="13"/>
  <c r="P3342" i="13"/>
  <c r="O3342" i="13"/>
  <c r="U3341" i="13"/>
  <c r="T3341" i="13"/>
  <c r="S3341" i="13"/>
  <c r="R3341" i="13"/>
  <c r="Q3341" i="13"/>
  <c r="P3341" i="13"/>
  <c r="O3341" i="13"/>
  <c r="U3340" i="13"/>
  <c r="T3340" i="13"/>
  <c r="S3340" i="13"/>
  <c r="R3340" i="13"/>
  <c r="Q3340" i="13"/>
  <c r="P3340" i="13"/>
  <c r="O3340" i="13"/>
  <c r="U3339" i="13"/>
  <c r="T3339" i="13"/>
  <c r="S3339" i="13"/>
  <c r="R3339" i="13"/>
  <c r="Q3339" i="13"/>
  <c r="P3339" i="13"/>
  <c r="O3339" i="13"/>
  <c r="U3338" i="13"/>
  <c r="T3338" i="13"/>
  <c r="S3338" i="13"/>
  <c r="R3338" i="13"/>
  <c r="Q3338" i="13"/>
  <c r="P3338" i="13"/>
  <c r="O3338" i="13"/>
  <c r="U3337" i="13"/>
  <c r="T3337" i="13"/>
  <c r="S3337" i="13"/>
  <c r="R3337" i="13"/>
  <c r="Q3337" i="13"/>
  <c r="P3337" i="13"/>
  <c r="O3337" i="13"/>
  <c r="U3336" i="13"/>
  <c r="T3336" i="13"/>
  <c r="S3336" i="13"/>
  <c r="R3336" i="13"/>
  <c r="Q3336" i="13"/>
  <c r="P3336" i="13"/>
  <c r="O3336" i="13"/>
  <c r="U3335" i="13"/>
  <c r="T3335" i="13"/>
  <c r="S3335" i="13"/>
  <c r="R3335" i="13"/>
  <c r="Q3335" i="13"/>
  <c r="P3335" i="13"/>
  <c r="O3335" i="13"/>
  <c r="U3334" i="13"/>
  <c r="T3334" i="13"/>
  <c r="S3334" i="13"/>
  <c r="R3334" i="13"/>
  <c r="Q3334" i="13"/>
  <c r="P3334" i="13"/>
  <c r="O3334" i="13"/>
  <c r="U3333" i="13"/>
  <c r="T3333" i="13"/>
  <c r="S3333" i="13"/>
  <c r="R3333" i="13"/>
  <c r="Q3333" i="13"/>
  <c r="P3333" i="13"/>
  <c r="O3333" i="13"/>
  <c r="U3332" i="13"/>
  <c r="T3332" i="13"/>
  <c r="S3332" i="13"/>
  <c r="R3332" i="13"/>
  <c r="Q3332" i="13"/>
  <c r="P3332" i="13"/>
  <c r="O3332" i="13"/>
  <c r="U3331" i="13"/>
  <c r="T3331" i="13"/>
  <c r="S3331" i="13"/>
  <c r="R3331" i="13"/>
  <c r="Q3331" i="13"/>
  <c r="P3331" i="13"/>
  <c r="O3331" i="13"/>
  <c r="U3330" i="13"/>
  <c r="T3330" i="13"/>
  <c r="S3330" i="13"/>
  <c r="R3330" i="13"/>
  <c r="Q3330" i="13"/>
  <c r="P3330" i="13"/>
  <c r="O3330" i="13"/>
  <c r="U3329" i="13"/>
  <c r="T3329" i="13"/>
  <c r="S3329" i="13"/>
  <c r="R3329" i="13"/>
  <c r="Q3329" i="13"/>
  <c r="P3329" i="13"/>
  <c r="O3329" i="13"/>
  <c r="U3328" i="13"/>
  <c r="T3328" i="13"/>
  <c r="S3328" i="13"/>
  <c r="R3328" i="13"/>
  <c r="Q3328" i="13"/>
  <c r="P3328" i="13"/>
  <c r="O3328" i="13"/>
  <c r="U3327" i="13"/>
  <c r="T3327" i="13"/>
  <c r="S3327" i="13"/>
  <c r="R3327" i="13"/>
  <c r="Q3327" i="13"/>
  <c r="P3327" i="13"/>
  <c r="O3327" i="13"/>
  <c r="U3326" i="13"/>
  <c r="T3326" i="13"/>
  <c r="S3326" i="13"/>
  <c r="R3326" i="13"/>
  <c r="Q3326" i="13"/>
  <c r="P3326" i="13"/>
  <c r="O3326" i="13"/>
  <c r="U3325" i="13"/>
  <c r="T3325" i="13"/>
  <c r="S3325" i="13"/>
  <c r="R3325" i="13"/>
  <c r="Q3325" i="13"/>
  <c r="P3325" i="13"/>
  <c r="O3325" i="13"/>
  <c r="U3324" i="13"/>
  <c r="T3324" i="13"/>
  <c r="S3324" i="13"/>
  <c r="R3324" i="13"/>
  <c r="Q3324" i="13"/>
  <c r="P3324" i="13"/>
  <c r="O3324" i="13"/>
  <c r="U3323" i="13"/>
  <c r="T3323" i="13"/>
  <c r="S3323" i="13"/>
  <c r="R3323" i="13"/>
  <c r="Q3323" i="13"/>
  <c r="P3323" i="13"/>
  <c r="O3323" i="13"/>
  <c r="U3322" i="13"/>
  <c r="T3322" i="13"/>
  <c r="S3322" i="13"/>
  <c r="R3322" i="13"/>
  <c r="Q3322" i="13"/>
  <c r="P3322" i="13"/>
  <c r="O3322" i="13"/>
  <c r="U3321" i="13"/>
  <c r="T3321" i="13"/>
  <c r="S3321" i="13"/>
  <c r="R3321" i="13"/>
  <c r="Q3321" i="13"/>
  <c r="P3321" i="13"/>
  <c r="O3321" i="13"/>
  <c r="U3320" i="13"/>
  <c r="T3320" i="13"/>
  <c r="S3320" i="13"/>
  <c r="R3320" i="13"/>
  <c r="Q3320" i="13"/>
  <c r="P3320" i="13"/>
  <c r="O3320" i="13"/>
  <c r="U3319" i="13"/>
  <c r="T3319" i="13"/>
  <c r="S3319" i="13"/>
  <c r="R3319" i="13"/>
  <c r="Q3319" i="13"/>
  <c r="P3319" i="13"/>
  <c r="O3319" i="13"/>
  <c r="U3318" i="13"/>
  <c r="T3318" i="13"/>
  <c r="S3318" i="13"/>
  <c r="R3318" i="13"/>
  <c r="Q3318" i="13"/>
  <c r="P3318" i="13"/>
  <c r="O3318" i="13"/>
  <c r="U3317" i="13"/>
  <c r="T3317" i="13"/>
  <c r="S3317" i="13"/>
  <c r="R3317" i="13"/>
  <c r="Q3317" i="13"/>
  <c r="P3317" i="13"/>
  <c r="O3317" i="13"/>
  <c r="U3316" i="13"/>
  <c r="T3316" i="13"/>
  <c r="S3316" i="13"/>
  <c r="R3316" i="13"/>
  <c r="Q3316" i="13"/>
  <c r="P3316" i="13"/>
  <c r="O3316" i="13"/>
  <c r="U3315" i="13"/>
  <c r="T3315" i="13"/>
  <c r="S3315" i="13"/>
  <c r="R3315" i="13"/>
  <c r="Q3315" i="13"/>
  <c r="P3315" i="13"/>
  <c r="O3315" i="13"/>
  <c r="U3314" i="13"/>
  <c r="T3314" i="13"/>
  <c r="S3314" i="13"/>
  <c r="R3314" i="13"/>
  <c r="Q3314" i="13"/>
  <c r="P3314" i="13"/>
  <c r="O3314" i="13"/>
  <c r="U3313" i="13"/>
  <c r="T3313" i="13"/>
  <c r="S3313" i="13"/>
  <c r="R3313" i="13"/>
  <c r="Q3313" i="13"/>
  <c r="P3313" i="13"/>
  <c r="O3313" i="13"/>
  <c r="U3312" i="13"/>
  <c r="T3312" i="13"/>
  <c r="S3312" i="13"/>
  <c r="R3312" i="13"/>
  <c r="Q3312" i="13"/>
  <c r="P3312" i="13"/>
  <c r="O3312" i="13"/>
  <c r="U3311" i="13"/>
  <c r="T3311" i="13"/>
  <c r="S3311" i="13"/>
  <c r="R3311" i="13"/>
  <c r="Q3311" i="13"/>
  <c r="P3311" i="13"/>
  <c r="O3311" i="13"/>
  <c r="U3310" i="13"/>
  <c r="T3310" i="13"/>
  <c r="S3310" i="13"/>
  <c r="R3310" i="13"/>
  <c r="Q3310" i="13"/>
  <c r="P3310" i="13"/>
  <c r="O3310" i="13"/>
  <c r="U3309" i="13"/>
  <c r="T3309" i="13"/>
  <c r="S3309" i="13"/>
  <c r="R3309" i="13"/>
  <c r="Q3309" i="13"/>
  <c r="P3309" i="13"/>
  <c r="O3309" i="13"/>
  <c r="U3308" i="13"/>
  <c r="T3308" i="13"/>
  <c r="S3308" i="13"/>
  <c r="R3308" i="13"/>
  <c r="Q3308" i="13"/>
  <c r="P3308" i="13"/>
  <c r="O3308" i="13"/>
  <c r="U3307" i="13"/>
  <c r="T3307" i="13"/>
  <c r="S3307" i="13"/>
  <c r="R3307" i="13"/>
  <c r="Q3307" i="13"/>
  <c r="P3307" i="13"/>
  <c r="O3307" i="13"/>
  <c r="U3306" i="13"/>
  <c r="T3306" i="13"/>
  <c r="S3306" i="13"/>
  <c r="R3306" i="13"/>
  <c r="Q3306" i="13"/>
  <c r="P3306" i="13"/>
  <c r="O3306" i="13"/>
  <c r="U3305" i="13"/>
  <c r="T3305" i="13"/>
  <c r="S3305" i="13"/>
  <c r="R3305" i="13"/>
  <c r="Q3305" i="13"/>
  <c r="P3305" i="13"/>
  <c r="O3305" i="13"/>
  <c r="U3304" i="13"/>
  <c r="T3304" i="13"/>
  <c r="S3304" i="13"/>
  <c r="R3304" i="13"/>
  <c r="Q3304" i="13"/>
  <c r="P3304" i="13"/>
  <c r="O3304" i="13"/>
  <c r="U3303" i="13"/>
  <c r="T3303" i="13"/>
  <c r="S3303" i="13"/>
  <c r="R3303" i="13"/>
  <c r="Q3303" i="13"/>
  <c r="P3303" i="13"/>
  <c r="O3303" i="13"/>
  <c r="U3302" i="13"/>
  <c r="T3302" i="13"/>
  <c r="S3302" i="13"/>
  <c r="R3302" i="13"/>
  <c r="Q3302" i="13"/>
  <c r="P3302" i="13"/>
  <c r="O3302" i="13"/>
  <c r="U3301" i="13"/>
  <c r="T3301" i="13"/>
  <c r="S3301" i="13"/>
  <c r="R3301" i="13"/>
  <c r="Q3301" i="13"/>
  <c r="P3301" i="13"/>
  <c r="O3301" i="13"/>
  <c r="U3300" i="13"/>
  <c r="T3300" i="13"/>
  <c r="S3300" i="13"/>
  <c r="R3300" i="13"/>
  <c r="Q3300" i="13"/>
  <c r="P3300" i="13"/>
  <c r="O3300" i="13"/>
  <c r="U3299" i="13"/>
  <c r="T3299" i="13"/>
  <c r="S3299" i="13"/>
  <c r="R3299" i="13"/>
  <c r="Q3299" i="13"/>
  <c r="P3299" i="13"/>
  <c r="O3299" i="13"/>
  <c r="U3298" i="13"/>
  <c r="T3298" i="13"/>
  <c r="S3298" i="13"/>
  <c r="R3298" i="13"/>
  <c r="Q3298" i="13"/>
  <c r="P3298" i="13"/>
  <c r="O3298" i="13"/>
  <c r="U3297" i="13"/>
  <c r="T3297" i="13"/>
  <c r="S3297" i="13"/>
  <c r="R3297" i="13"/>
  <c r="Q3297" i="13"/>
  <c r="P3297" i="13"/>
  <c r="O3297" i="13"/>
  <c r="U3296" i="13"/>
  <c r="T3296" i="13"/>
  <c r="S3296" i="13"/>
  <c r="R3296" i="13"/>
  <c r="Q3296" i="13"/>
  <c r="P3296" i="13"/>
  <c r="O3296" i="13"/>
  <c r="U3295" i="13"/>
  <c r="T3295" i="13"/>
  <c r="S3295" i="13"/>
  <c r="R3295" i="13"/>
  <c r="Q3295" i="13"/>
  <c r="P3295" i="13"/>
  <c r="O3295" i="13"/>
  <c r="U3294" i="13"/>
  <c r="T3294" i="13"/>
  <c r="S3294" i="13"/>
  <c r="R3294" i="13"/>
  <c r="Q3294" i="13"/>
  <c r="P3294" i="13"/>
  <c r="O3294" i="13"/>
  <c r="U3293" i="13"/>
  <c r="T3293" i="13"/>
  <c r="S3293" i="13"/>
  <c r="R3293" i="13"/>
  <c r="Q3293" i="13"/>
  <c r="P3293" i="13"/>
  <c r="O3293" i="13"/>
  <c r="U3292" i="13"/>
  <c r="T3292" i="13"/>
  <c r="S3292" i="13"/>
  <c r="R3292" i="13"/>
  <c r="Q3292" i="13"/>
  <c r="P3292" i="13"/>
  <c r="O3292" i="13"/>
  <c r="U3291" i="13"/>
  <c r="T3291" i="13"/>
  <c r="S3291" i="13"/>
  <c r="R3291" i="13"/>
  <c r="Q3291" i="13"/>
  <c r="P3291" i="13"/>
  <c r="O3291" i="13"/>
  <c r="U3290" i="13"/>
  <c r="T3290" i="13"/>
  <c r="S3290" i="13"/>
  <c r="R3290" i="13"/>
  <c r="Q3290" i="13"/>
  <c r="P3290" i="13"/>
  <c r="O3290" i="13"/>
  <c r="U3289" i="13"/>
  <c r="T3289" i="13"/>
  <c r="S3289" i="13"/>
  <c r="R3289" i="13"/>
  <c r="Q3289" i="13"/>
  <c r="P3289" i="13"/>
  <c r="O3289" i="13"/>
  <c r="U3288" i="13"/>
  <c r="T3288" i="13"/>
  <c r="S3288" i="13"/>
  <c r="R3288" i="13"/>
  <c r="Q3288" i="13"/>
  <c r="P3288" i="13"/>
  <c r="O3288" i="13"/>
  <c r="U3287" i="13"/>
  <c r="T3287" i="13"/>
  <c r="S3287" i="13"/>
  <c r="R3287" i="13"/>
  <c r="Q3287" i="13"/>
  <c r="P3287" i="13"/>
  <c r="O3287" i="13"/>
  <c r="U3286" i="13"/>
  <c r="T3286" i="13"/>
  <c r="S3286" i="13"/>
  <c r="R3286" i="13"/>
  <c r="Q3286" i="13"/>
  <c r="P3286" i="13"/>
  <c r="O3286" i="13"/>
  <c r="U3285" i="13"/>
  <c r="T3285" i="13"/>
  <c r="S3285" i="13"/>
  <c r="R3285" i="13"/>
  <c r="Q3285" i="13"/>
  <c r="P3285" i="13"/>
  <c r="O3285" i="13"/>
  <c r="U3284" i="13"/>
  <c r="T3284" i="13"/>
  <c r="S3284" i="13"/>
  <c r="R3284" i="13"/>
  <c r="Q3284" i="13"/>
  <c r="P3284" i="13"/>
  <c r="O3284" i="13"/>
  <c r="U3283" i="13"/>
  <c r="T3283" i="13"/>
  <c r="S3283" i="13"/>
  <c r="R3283" i="13"/>
  <c r="Q3283" i="13"/>
  <c r="P3283" i="13"/>
  <c r="O3283" i="13"/>
  <c r="U3282" i="13"/>
  <c r="T3282" i="13"/>
  <c r="S3282" i="13"/>
  <c r="R3282" i="13"/>
  <c r="Q3282" i="13"/>
  <c r="P3282" i="13"/>
  <c r="O3282" i="13"/>
  <c r="U3281" i="13"/>
  <c r="T3281" i="13"/>
  <c r="S3281" i="13"/>
  <c r="R3281" i="13"/>
  <c r="Q3281" i="13"/>
  <c r="P3281" i="13"/>
  <c r="O3281" i="13"/>
  <c r="U3280" i="13"/>
  <c r="T3280" i="13"/>
  <c r="S3280" i="13"/>
  <c r="R3280" i="13"/>
  <c r="Q3280" i="13"/>
  <c r="P3280" i="13"/>
  <c r="O3280" i="13"/>
  <c r="U3279" i="13"/>
  <c r="T3279" i="13"/>
  <c r="S3279" i="13"/>
  <c r="R3279" i="13"/>
  <c r="Q3279" i="13"/>
  <c r="P3279" i="13"/>
  <c r="O3279" i="13"/>
  <c r="U3278" i="13"/>
  <c r="T3278" i="13"/>
  <c r="S3278" i="13"/>
  <c r="R3278" i="13"/>
  <c r="Q3278" i="13"/>
  <c r="P3278" i="13"/>
  <c r="O3278" i="13"/>
  <c r="U3277" i="13"/>
  <c r="T3277" i="13"/>
  <c r="S3277" i="13"/>
  <c r="R3277" i="13"/>
  <c r="Q3277" i="13"/>
  <c r="P3277" i="13"/>
  <c r="O3277" i="13"/>
  <c r="U3276" i="13"/>
  <c r="T3276" i="13"/>
  <c r="S3276" i="13"/>
  <c r="R3276" i="13"/>
  <c r="Q3276" i="13"/>
  <c r="P3276" i="13"/>
  <c r="O3276" i="13"/>
  <c r="U3275" i="13"/>
  <c r="T3275" i="13"/>
  <c r="S3275" i="13"/>
  <c r="R3275" i="13"/>
  <c r="Q3275" i="13"/>
  <c r="P3275" i="13"/>
  <c r="O3275" i="13"/>
  <c r="U3274" i="13"/>
  <c r="T3274" i="13"/>
  <c r="S3274" i="13"/>
  <c r="R3274" i="13"/>
  <c r="Q3274" i="13"/>
  <c r="P3274" i="13"/>
  <c r="O3274" i="13"/>
  <c r="U3273" i="13"/>
  <c r="T3273" i="13"/>
  <c r="S3273" i="13"/>
  <c r="R3273" i="13"/>
  <c r="Q3273" i="13"/>
  <c r="P3273" i="13"/>
  <c r="O3273" i="13"/>
  <c r="U3272" i="13"/>
  <c r="T3272" i="13"/>
  <c r="S3272" i="13"/>
  <c r="R3272" i="13"/>
  <c r="Q3272" i="13"/>
  <c r="P3272" i="13"/>
  <c r="O3272" i="13"/>
  <c r="U3271" i="13"/>
  <c r="T3271" i="13"/>
  <c r="S3271" i="13"/>
  <c r="R3271" i="13"/>
  <c r="Q3271" i="13"/>
  <c r="P3271" i="13"/>
  <c r="O3271" i="13"/>
  <c r="U3270" i="13"/>
  <c r="T3270" i="13"/>
  <c r="S3270" i="13"/>
  <c r="R3270" i="13"/>
  <c r="Q3270" i="13"/>
  <c r="P3270" i="13"/>
  <c r="O3270" i="13"/>
  <c r="U3269" i="13"/>
  <c r="T3269" i="13"/>
  <c r="S3269" i="13"/>
  <c r="R3269" i="13"/>
  <c r="Q3269" i="13"/>
  <c r="P3269" i="13"/>
  <c r="O3269" i="13"/>
  <c r="U3268" i="13"/>
  <c r="T3268" i="13"/>
  <c r="S3268" i="13"/>
  <c r="R3268" i="13"/>
  <c r="Q3268" i="13"/>
  <c r="P3268" i="13"/>
  <c r="O3268" i="13"/>
  <c r="U3267" i="13"/>
  <c r="T3267" i="13"/>
  <c r="S3267" i="13"/>
  <c r="R3267" i="13"/>
  <c r="Q3267" i="13"/>
  <c r="P3267" i="13"/>
  <c r="O3267" i="13"/>
  <c r="U3266" i="13"/>
  <c r="T3266" i="13"/>
  <c r="S3266" i="13"/>
  <c r="R3266" i="13"/>
  <c r="Q3266" i="13"/>
  <c r="P3266" i="13"/>
  <c r="O3266" i="13"/>
  <c r="U3265" i="13"/>
  <c r="T3265" i="13"/>
  <c r="S3265" i="13"/>
  <c r="R3265" i="13"/>
  <c r="Q3265" i="13"/>
  <c r="P3265" i="13"/>
  <c r="O3265" i="13"/>
  <c r="U3264" i="13"/>
  <c r="T3264" i="13"/>
  <c r="S3264" i="13"/>
  <c r="R3264" i="13"/>
  <c r="Q3264" i="13"/>
  <c r="P3264" i="13"/>
  <c r="O3264" i="13"/>
  <c r="U3263" i="13"/>
  <c r="T3263" i="13"/>
  <c r="S3263" i="13"/>
  <c r="R3263" i="13"/>
  <c r="Q3263" i="13"/>
  <c r="P3263" i="13"/>
  <c r="O3263" i="13"/>
  <c r="U3262" i="13"/>
  <c r="T3262" i="13"/>
  <c r="S3262" i="13"/>
  <c r="R3262" i="13"/>
  <c r="Q3262" i="13"/>
  <c r="P3262" i="13"/>
  <c r="O3262" i="13"/>
  <c r="U3261" i="13"/>
  <c r="T3261" i="13"/>
  <c r="S3261" i="13"/>
  <c r="R3261" i="13"/>
  <c r="Q3261" i="13"/>
  <c r="P3261" i="13"/>
  <c r="O3261" i="13"/>
  <c r="U3260" i="13"/>
  <c r="T3260" i="13"/>
  <c r="S3260" i="13"/>
  <c r="R3260" i="13"/>
  <c r="Q3260" i="13"/>
  <c r="P3260" i="13"/>
  <c r="O3260" i="13"/>
  <c r="U3259" i="13"/>
  <c r="T3259" i="13"/>
  <c r="S3259" i="13"/>
  <c r="R3259" i="13"/>
  <c r="Q3259" i="13"/>
  <c r="P3259" i="13"/>
  <c r="O3259" i="13"/>
  <c r="U3258" i="13"/>
  <c r="T3258" i="13"/>
  <c r="S3258" i="13"/>
  <c r="R3258" i="13"/>
  <c r="Q3258" i="13"/>
  <c r="P3258" i="13"/>
  <c r="O3258" i="13"/>
  <c r="U3257" i="13"/>
  <c r="T3257" i="13"/>
  <c r="S3257" i="13"/>
  <c r="R3257" i="13"/>
  <c r="Q3257" i="13"/>
  <c r="P3257" i="13"/>
  <c r="O3257" i="13"/>
  <c r="U3256" i="13"/>
  <c r="T3256" i="13"/>
  <c r="S3256" i="13"/>
  <c r="R3256" i="13"/>
  <c r="Q3256" i="13"/>
  <c r="P3256" i="13"/>
  <c r="O3256" i="13"/>
  <c r="U3255" i="13"/>
  <c r="T3255" i="13"/>
  <c r="S3255" i="13"/>
  <c r="R3255" i="13"/>
  <c r="Q3255" i="13"/>
  <c r="P3255" i="13"/>
  <c r="O3255" i="13"/>
  <c r="U3254" i="13"/>
  <c r="T3254" i="13"/>
  <c r="S3254" i="13"/>
  <c r="R3254" i="13"/>
  <c r="Q3254" i="13"/>
  <c r="P3254" i="13"/>
  <c r="O3254" i="13"/>
  <c r="U3253" i="13"/>
  <c r="T3253" i="13"/>
  <c r="S3253" i="13"/>
  <c r="R3253" i="13"/>
  <c r="Q3253" i="13"/>
  <c r="P3253" i="13"/>
  <c r="O3253" i="13"/>
  <c r="U3252" i="13"/>
  <c r="T3252" i="13"/>
  <c r="S3252" i="13"/>
  <c r="R3252" i="13"/>
  <c r="Q3252" i="13"/>
  <c r="P3252" i="13"/>
  <c r="O3252" i="13"/>
  <c r="U3251" i="13"/>
  <c r="T3251" i="13"/>
  <c r="S3251" i="13"/>
  <c r="R3251" i="13"/>
  <c r="Q3251" i="13"/>
  <c r="P3251" i="13"/>
  <c r="O3251" i="13"/>
  <c r="U3250" i="13"/>
  <c r="T3250" i="13"/>
  <c r="S3250" i="13"/>
  <c r="R3250" i="13"/>
  <c r="Q3250" i="13"/>
  <c r="P3250" i="13"/>
  <c r="O3250" i="13"/>
  <c r="U3249" i="13"/>
  <c r="T3249" i="13"/>
  <c r="S3249" i="13"/>
  <c r="R3249" i="13"/>
  <c r="Q3249" i="13"/>
  <c r="P3249" i="13"/>
  <c r="O3249" i="13"/>
  <c r="U3248" i="13"/>
  <c r="T3248" i="13"/>
  <c r="S3248" i="13"/>
  <c r="R3248" i="13"/>
  <c r="Q3248" i="13"/>
  <c r="P3248" i="13"/>
  <c r="O3248" i="13"/>
  <c r="U3247" i="13"/>
  <c r="T3247" i="13"/>
  <c r="S3247" i="13"/>
  <c r="R3247" i="13"/>
  <c r="Q3247" i="13"/>
  <c r="P3247" i="13"/>
  <c r="O3247" i="13"/>
  <c r="U3246" i="13"/>
  <c r="T3246" i="13"/>
  <c r="S3246" i="13"/>
  <c r="R3246" i="13"/>
  <c r="Q3246" i="13"/>
  <c r="P3246" i="13"/>
  <c r="O3246" i="13"/>
  <c r="U3245" i="13"/>
  <c r="T3245" i="13"/>
  <c r="S3245" i="13"/>
  <c r="R3245" i="13"/>
  <c r="Q3245" i="13"/>
  <c r="P3245" i="13"/>
  <c r="O3245" i="13"/>
  <c r="U3244" i="13"/>
  <c r="T3244" i="13"/>
  <c r="S3244" i="13"/>
  <c r="R3244" i="13"/>
  <c r="Q3244" i="13"/>
  <c r="P3244" i="13"/>
  <c r="O3244" i="13"/>
  <c r="U3243" i="13"/>
  <c r="T3243" i="13"/>
  <c r="S3243" i="13"/>
  <c r="R3243" i="13"/>
  <c r="Q3243" i="13"/>
  <c r="P3243" i="13"/>
  <c r="O3243" i="13"/>
  <c r="U3242" i="13"/>
  <c r="T3242" i="13"/>
  <c r="S3242" i="13"/>
  <c r="R3242" i="13"/>
  <c r="Q3242" i="13"/>
  <c r="P3242" i="13"/>
  <c r="O3242" i="13"/>
  <c r="U3241" i="13"/>
  <c r="T3241" i="13"/>
  <c r="S3241" i="13"/>
  <c r="R3241" i="13"/>
  <c r="Q3241" i="13"/>
  <c r="P3241" i="13"/>
  <c r="O3241" i="13"/>
  <c r="U3240" i="13"/>
  <c r="T3240" i="13"/>
  <c r="S3240" i="13"/>
  <c r="R3240" i="13"/>
  <c r="Q3240" i="13"/>
  <c r="P3240" i="13"/>
  <c r="O3240" i="13"/>
  <c r="U3239" i="13"/>
  <c r="T3239" i="13"/>
  <c r="S3239" i="13"/>
  <c r="R3239" i="13"/>
  <c r="Q3239" i="13"/>
  <c r="P3239" i="13"/>
  <c r="O3239" i="13"/>
  <c r="U3238" i="13"/>
  <c r="T3238" i="13"/>
  <c r="S3238" i="13"/>
  <c r="R3238" i="13"/>
  <c r="Q3238" i="13"/>
  <c r="P3238" i="13"/>
  <c r="O3238" i="13"/>
  <c r="U3237" i="13"/>
  <c r="T3237" i="13"/>
  <c r="S3237" i="13"/>
  <c r="R3237" i="13"/>
  <c r="Q3237" i="13"/>
  <c r="P3237" i="13"/>
  <c r="O3237" i="13"/>
  <c r="U3236" i="13"/>
  <c r="T3236" i="13"/>
  <c r="S3236" i="13"/>
  <c r="R3236" i="13"/>
  <c r="Q3236" i="13"/>
  <c r="P3236" i="13"/>
  <c r="O3236" i="13"/>
  <c r="U3235" i="13"/>
  <c r="T3235" i="13"/>
  <c r="S3235" i="13"/>
  <c r="R3235" i="13"/>
  <c r="Q3235" i="13"/>
  <c r="P3235" i="13"/>
  <c r="O3235" i="13"/>
  <c r="U3234" i="13"/>
  <c r="T3234" i="13"/>
  <c r="S3234" i="13"/>
  <c r="R3234" i="13"/>
  <c r="Q3234" i="13"/>
  <c r="P3234" i="13"/>
  <c r="O3234" i="13"/>
  <c r="U3233" i="13"/>
  <c r="T3233" i="13"/>
  <c r="S3233" i="13"/>
  <c r="R3233" i="13"/>
  <c r="Q3233" i="13"/>
  <c r="P3233" i="13"/>
  <c r="O3233" i="13"/>
  <c r="U3232" i="13"/>
  <c r="T3232" i="13"/>
  <c r="S3232" i="13"/>
  <c r="R3232" i="13"/>
  <c r="Q3232" i="13"/>
  <c r="P3232" i="13"/>
  <c r="O3232" i="13"/>
  <c r="U3231" i="13"/>
  <c r="T3231" i="13"/>
  <c r="S3231" i="13"/>
  <c r="R3231" i="13"/>
  <c r="Q3231" i="13"/>
  <c r="P3231" i="13"/>
  <c r="O3231" i="13"/>
  <c r="U3230" i="13"/>
  <c r="T3230" i="13"/>
  <c r="S3230" i="13"/>
  <c r="R3230" i="13"/>
  <c r="Q3230" i="13"/>
  <c r="P3230" i="13"/>
  <c r="O3230" i="13"/>
  <c r="U3229" i="13"/>
  <c r="T3229" i="13"/>
  <c r="S3229" i="13"/>
  <c r="R3229" i="13"/>
  <c r="Q3229" i="13"/>
  <c r="P3229" i="13"/>
  <c r="O3229" i="13"/>
  <c r="U3228" i="13"/>
  <c r="T3228" i="13"/>
  <c r="S3228" i="13"/>
  <c r="R3228" i="13"/>
  <c r="Q3228" i="13"/>
  <c r="P3228" i="13"/>
  <c r="O3228" i="13"/>
  <c r="U3227" i="13"/>
  <c r="T3227" i="13"/>
  <c r="S3227" i="13"/>
  <c r="R3227" i="13"/>
  <c r="Q3227" i="13"/>
  <c r="P3227" i="13"/>
  <c r="O3227" i="13"/>
  <c r="U3226" i="13"/>
  <c r="T3226" i="13"/>
  <c r="S3226" i="13"/>
  <c r="R3226" i="13"/>
  <c r="Q3226" i="13"/>
  <c r="P3226" i="13"/>
  <c r="O3226" i="13"/>
  <c r="U3225" i="13"/>
  <c r="T3225" i="13"/>
  <c r="S3225" i="13"/>
  <c r="R3225" i="13"/>
  <c r="Q3225" i="13"/>
  <c r="P3225" i="13"/>
  <c r="O3225" i="13"/>
  <c r="U3224" i="13"/>
  <c r="T3224" i="13"/>
  <c r="S3224" i="13"/>
  <c r="R3224" i="13"/>
  <c r="Q3224" i="13"/>
  <c r="P3224" i="13"/>
  <c r="O3224" i="13"/>
  <c r="U3223" i="13"/>
  <c r="T3223" i="13"/>
  <c r="S3223" i="13"/>
  <c r="R3223" i="13"/>
  <c r="Q3223" i="13"/>
  <c r="P3223" i="13"/>
  <c r="O3223" i="13"/>
  <c r="U3222" i="13"/>
  <c r="T3222" i="13"/>
  <c r="S3222" i="13"/>
  <c r="R3222" i="13"/>
  <c r="Q3222" i="13"/>
  <c r="P3222" i="13"/>
  <c r="O3222" i="13"/>
  <c r="U3221" i="13"/>
  <c r="T3221" i="13"/>
  <c r="S3221" i="13"/>
  <c r="R3221" i="13"/>
  <c r="Q3221" i="13"/>
  <c r="P3221" i="13"/>
  <c r="O3221" i="13"/>
  <c r="U3220" i="13"/>
  <c r="T3220" i="13"/>
  <c r="S3220" i="13"/>
  <c r="R3220" i="13"/>
  <c r="Q3220" i="13"/>
  <c r="P3220" i="13"/>
  <c r="O3220" i="13"/>
  <c r="U3219" i="13"/>
  <c r="T3219" i="13"/>
  <c r="S3219" i="13"/>
  <c r="R3219" i="13"/>
  <c r="Q3219" i="13"/>
  <c r="P3219" i="13"/>
  <c r="O3219" i="13"/>
  <c r="U3218" i="13"/>
  <c r="T3218" i="13"/>
  <c r="S3218" i="13"/>
  <c r="R3218" i="13"/>
  <c r="Q3218" i="13"/>
  <c r="P3218" i="13"/>
  <c r="O3218" i="13"/>
  <c r="U3217" i="13"/>
  <c r="T3217" i="13"/>
  <c r="S3217" i="13"/>
  <c r="R3217" i="13"/>
  <c r="Q3217" i="13"/>
  <c r="P3217" i="13"/>
  <c r="O3217" i="13"/>
  <c r="U3216" i="13"/>
  <c r="T3216" i="13"/>
  <c r="S3216" i="13"/>
  <c r="R3216" i="13"/>
  <c r="Q3216" i="13"/>
  <c r="P3216" i="13"/>
  <c r="O3216" i="13"/>
  <c r="U3215" i="13"/>
  <c r="T3215" i="13"/>
  <c r="S3215" i="13"/>
  <c r="R3215" i="13"/>
  <c r="Q3215" i="13"/>
  <c r="P3215" i="13"/>
  <c r="O3215" i="13"/>
  <c r="U3214" i="13"/>
  <c r="T3214" i="13"/>
  <c r="S3214" i="13"/>
  <c r="R3214" i="13"/>
  <c r="Q3214" i="13"/>
  <c r="P3214" i="13"/>
  <c r="O3214" i="13"/>
  <c r="U3213" i="13"/>
  <c r="T3213" i="13"/>
  <c r="S3213" i="13"/>
  <c r="R3213" i="13"/>
  <c r="Q3213" i="13"/>
  <c r="P3213" i="13"/>
  <c r="O3213" i="13"/>
  <c r="U3212" i="13"/>
  <c r="T3212" i="13"/>
  <c r="S3212" i="13"/>
  <c r="R3212" i="13"/>
  <c r="Q3212" i="13"/>
  <c r="P3212" i="13"/>
  <c r="O3212" i="13"/>
  <c r="U3211" i="13"/>
  <c r="T3211" i="13"/>
  <c r="S3211" i="13"/>
  <c r="R3211" i="13"/>
  <c r="Q3211" i="13"/>
  <c r="P3211" i="13"/>
  <c r="O3211" i="13"/>
  <c r="U3210" i="13"/>
  <c r="T3210" i="13"/>
  <c r="S3210" i="13"/>
  <c r="R3210" i="13"/>
  <c r="Q3210" i="13"/>
  <c r="P3210" i="13"/>
  <c r="O3210" i="13"/>
  <c r="U3209" i="13"/>
  <c r="T3209" i="13"/>
  <c r="S3209" i="13"/>
  <c r="R3209" i="13"/>
  <c r="Q3209" i="13"/>
  <c r="P3209" i="13"/>
  <c r="O3209" i="13"/>
  <c r="U3208" i="13"/>
  <c r="T3208" i="13"/>
  <c r="S3208" i="13"/>
  <c r="R3208" i="13"/>
  <c r="Q3208" i="13"/>
  <c r="P3208" i="13"/>
  <c r="O3208" i="13"/>
  <c r="U3207" i="13"/>
  <c r="T3207" i="13"/>
  <c r="S3207" i="13"/>
  <c r="R3207" i="13"/>
  <c r="Q3207" i="13"/>
  <c r="P3207" i="13"/>
  <c r="O3207" i="13"/>
  <c r="U3206" i="13"/>
  <c r="T3206" i="13"/>
  <c r="S3206" i="13"/>
  <c r="R3206" i="13"/>
  <c r="Q3206" i="13"/>
  <c r="P3206" i="13"/>
  <c r="O3206" i="13"/>
  <c r="U3205" i="13"/>
  <c r="T3205" i="13"/>
  <c r="S3205" i="13"/>
  <c r="R3205" i="13"/>
  <c r="Q3205" i="13"/>
  <c r="P3205" i="13"/>
  <c r="O3205" i="13"/>
  <c r="U3204" i="13"/>
  <c r="T3204" i="13"/>
  <c r="S3204" i="13"/>
  <c r="R3204" i="13"/>
  <c r="Q3204" i="13"/>
  <c r="P3204" i="13"/>
  <c r="O3204" i="13"/>
  <c r="U3203" i="13"/>
  <c r="T3203" i="13"/>
  <c r="S3203" i="13"/>
  <c r="R3203" i="13"/>
  <c r="Q3203" i="13"/>
  <c r="P3203" i="13"/>
  <c r="O3203" i="13"/>
  <c r="U3202" i="13"/>
  <c r="T3202" i="13"/>
  <c r="S3202" i="13"/>
  <c r="R3202" i="13"/>
  <c r="Q3202" i="13"/>
  <c r="P3202" i="13"/>
  <c r="O3202" i="13"/>
  <c r="U3201" i="13"/>
  <c r="T3201" i="13"/>
  <c r="S3201" i="13"/>
  <c r="R3201" i="13"/>
  <c r="Q3201" i="13"/>
  <c r="P3201" i="13"/>
  <c r="O3201" i="13"/>
  <c r="U3200" i="13"/>
  <c r="T3200" i="13"/>
  <c r="S3200" i="13"/>
  <c r="R3200" i="13"/>
  <c r="Q3200" i="13"/>
  <c r="P3200" i="13"/>
  <c r="O3200" i="13"/>
  <c r="U3199" i="13"/>
  <c r="T3199" i="13"/>
  <c r="S3199" i="13"/>
  <c r="R3199" i="13"/>
  <c r="Q3199" i="13"/>
  <c r="P3199" i="13"/>
  <c r="O3199" i="13"/>
  <c r="U3198" i="13"/>
  <c r="T3198" i="13"/>
  <c r="S3198" i="13"/>
  <c r="R3198" i="13"/>
  <c r="Q3198" i="13"/>
  <c r="P3198" i="13"/>
  <c r="O3198" i="13"/>
  <c r="U3197" i="13"/>
  <c r="T3197" i="13"/>
  <c r="S3197" i="13"/>
  <c r="R3197" i="13"/>
  <c r="Q3197" i="13"/>
  <c r="P3197" i="13"/>
  <c r="O3197" i="13"/>
  <c r="U3196" i="13"/>
  <c r="T3196" i="13"/>
  <c r="S3196" i="13"/>
  <c r="R3196" i="13"/>
  <c r="Q3196" i="13"/>
  <c r="P3196" i="13"/>
  <c r="O3196" i="13"/>
  <c r="U3195" i="13"/>
  <c r="T3195" i="13"/>
  <c r="S3195" i="13"/>
  <c r="R3195" i="13"/>
  <c r="Q3195" i="13"/>
  <c r="P3195" i="13"/>
  <c r="O3195" i="13"/>
  <c r="U3194" i="13"/>
  <c r="T3194" i="13"/>
  <c r="S3194" i="13"/>
  <c r="R3194" i="13"/>
  <c r="Q3194" i="13"/>
  <c r="P3194" i="13"/>
  <c r="O3194" i="13"/>
  <c r="U3193" i="13"/>
  <c r="T3193" i="13"/>
  <c r="S3193" i="13"/>
  <c r="R3193" i="13"/>
  <c r="Q3193" i="13"/>
  <c r="P3193" i="13"/>
  <c r="O3193" i="13"/>
  <c r="U3192" i="13"/>
  <c r="T3192" i="13"/>
  <c r="S3192" i="13"/>
  <c r="R3192" i="13"/>
  <c r="Q3192" i="13"/>
  <c r="P3192" i="13"/>
  <c r="O3192" i="13"/>
  <c r="U3191" i="13"/>
  <c r="T3191" i="13"/>
  <c r="S3191" i="13"/>
  <c r="R3191" i="13"/>
  <c r="Q3191" i="13"/>
  <c r="P3191" i="13"/>
  <c r="O3191" i="13"/>
  <c r="U3190" i="13"/>
  <c r="T3190" i="13"/>
  <c r="S3190" i="13"/>
  <c r="R3190" i="13"/>
  <c r="Q3190" i="13"/>
  <c r="P3190" i="13"/>
  <c r="O3190" i="13"/>
  <c r="U3189" i="13"/>
  <c r="T3189" i="13"/>
  <c r="S3189" i="13"/>
  <c r="R3189" i="13"/>
  <c r="Q3189" i="13"/>
  <c r="P3189" i="13"/>
  <c r="O3189" i="13"/>
  <c r="U3188" i="13"/>
  <c r="T3188" i="13"/>
  <c r="S3188" i="13"/>
  <c r="R3188" i="13"/>
  <c r="Q3188" i="13"/>
  <c r="P3188" i="13"/>
  <c r="O3188" i="13"/>
  <c r="U3187" i="13"/>
  <c r="T3187" i="13"/>
  <c r="S3187" i="13"/>
  <c r="R3187" i="13"/>
  <c r="Q3187" i="13"/>
  <c r="P3187" i="13"/>
  <c r="O3187" i="13"/>
  <c r="U3186" i="13"/>
  <c r="T3186" i="13"/>
  <c r="S3186" i="13"/>
  <c r="R3186" i="13"/>
  <c r="Q3186" i="13"/>
  <c r="P3186" i="13"/>
  <c r="O3186" i="13"/>
  <c r="U3185" i="13"/>
  <c r="T3185" i="13"/>
  <c r="S3185" i="13"/>
  <c r="R3185" i="13"/>
  <c r="Q3185" i="13"/>
  <c r="P3185" i="13"/>
  <c r="O3185" i="13"/>
  <c r="U3184" i="13"/>
  <c r="T3184" i="13"/>
  <c r="S3184" i="13"/>
  <c r="R3184" i="13"/>
  <c r="Q3184" i="13"/>
  <c r="P3184" i="13"/>
  <c r="O3184" i="13"/>
  <c r="U3183" i="13"/>
  <c r="T3183" i="13"/>
  <c r="S3183" i="13"/>
  <c r="R3183" i="13"/>
  <c r="Q3183" i="13"/>
  <c r="P3183" i="13"/>
  <c r="O3183" i="13"/>
  <c r="U3182" i="13"/>
  <c r="T3182" i="13"/>
  <c r="S3182" i="13"/>
  <c r="R3182" i="13"/>
  <c r="Q3182" i="13"/>
  <c r="P3182" i="13"/>
  <c r="O3182" i="13"/>
  <c r="U3181" i="13"/>
  <c r="T3181" i="13"/>
  <c r="S3181" i="13"/>
  <c r="R3181" i="13"/>
  <c r="Q3181" i="13"/>
  <c r="P3181" i="13"/>
  <c r="O3181" i="13"/>
  <c r="U3180" i="13"/>
  <c r="T3180" i="13"/>
  <c r="S3180" i="13"/>
  <c r="R3180" i="13"/>
  <c r="Q3180" i="13"/>
  <c r="P3180" i="13"/>
  <c r="O3180" i="13"/>
  <c r="U3179" i="13"/>
  <c r="T3179" i="13"/>
  <c r="S3179" i="13"/>
  <c r="R3179" i="13"/>
  <c r="Q3179" i="13"/>
  <c r="P3179" i="13"/>
  <c r="O3179" i="13"/>
  <c r="U3178" i="13"/>
  <c r="T3178" i="13"/>
  <c r="S3178" i="13"/>
  <c r="R3178" i="13"/>
  <c r="Q3178" i="13"/>
  <c r="P3178" i="13"/>
  <c r="O3178" i="13"/>
  <c r="U3177" i="13"/>
  <c r="T3177" i="13"/>
  <c r="S3177" i="13"/>
  <c r="R3177" i="13"/>
  <c r="Q3177" i="13"/>
  <c r="P3177" i="13"/>
  <c r="O3177" i="13"/>
  <c r="U3176" i="13"/>
  <c r="T3176" i="13"/>
  <c r="S3176" i="13"/>
  <c r="R3176" i="13"/>
  <c r="Q3176" i="13"/>
  <c r="P3176" i="13"/>
  <c r="O3176" i="13"/>
  <c r="U3175" i="13"/>
  <c r="T3175" i="13"/>
  <c r="S3175" i="13"/>
  <c r="R3175" i="13"/>
  <c r="Q3175" i="13"/>
  <c r="P3175" i="13"/>
  <c r="O3175" i="13"/>
  <c r="U3174" i="13"/>
  <c r="T3174" i="13"/>
  <c r="S3174" i="13"/>
  <c r="R3174" i="13"/>
  <c r="Q3174" i="13"/>
  <c r="P3174" i="13"/>
  <c r="O3174" i="13"/>
  <c r="U3173" i="13"/>
  <c r="T3173" i="13"/>
  <c r="S3173" i="13"/>
  <c r="R3173" i="13"/>
  <c r="Q3173" i="13"/>
  <c r="P3173" i="13"/>
  <c r="O3173" i="13"/>
  <c r="U3172" i="13"/>
  <c r="T3172" i="13"/>
  <c r="S3172" i="13"/>
  <c r="R3172" i="13"/>
  <c r="Q3172" i="13"/>
  <c r="P3172" i="13"/>
  <c r="O3172" i="13"/>
  <c r="U3171" i="13"/>
  <c r="T3171" i="13"/>
  <c r="S3171" i="13"/>
  <c r="R3171" i="13"/>
  <c r="Q3171" i="13"/>
  <c r="P3171" i="13"/>
  <c r="O3171" i="13"/>
  <c r="U3170" i="13"/>
  <c r="T3170" i="13"/>
  <c r="S3170" i="13"/>
  <c r="R3170" i="13"/>
  <c r="Q3170" i="13"/>
  <c r="P3170" i="13"/>
  <c r="O3170" i="13"/>
  <c r="U3169" i="13"/>
  <c r="T3169" i="13"/>
  <c r="S3169" i="13"/>
  <c r="R3169" i="13"/>
  <c r="Q3169" i="13"/>
  <c r="P3169" i="13"/>
  <c r="O3169" i="13"/>
  <c r="U3168" i="13"/>
  <c r="T3168" i="13"/>
  <c r="S3168" i="13"/>
  <c r="R3168" i="13"/>
  <c r="Q3168" i="13"/>
  <c r="P3168" i="13"/>
  <c r="O3168" i="13"/>
  <c r="U3167" i="13"/>
  <c r="T3167" i="13"/>
  <c r="S3167" i="13"/>
  <c r="R3167" i="13"/>
  <c r="Q3167" i="13"/>
  <c r="P3167" i="13"/>
  <c r="O3167" i="13"/>
  <c r="U3166" i="13"/>
  <c r="T3166" i="13"/>
  <c r="S3166" i="13"/>
  <c r="R3166" i="13"/>
  <c r="Q3166" i="13"/>
  <c r="P3166" i="13"/>
  <c r="O3166" i="13"/>
  <c r="U3165" i="13"/>
  <c r="T3165" i="13"/>
  <c r="S3165" i="13"/>
  <c r="R3165" i="13"/>
  <c r="Q3165" i="13"/>
  <c r="P3165" i="13"/>
  <c r="O3165" i="13"/>
  <c r="U3164" i="13"/>
  <c r="T3164" i="13"/>
  <c r="S3164" i="13"/>
  <c r="R3164" i="13"/>
  <c r="Q3164" i="13"/>
  <c r="P3164" i="13"/>
  <c r="O3164" i="13"/>
  <c r="U3163" i="13"/>
  <c r="T3163" i="13"/>
  <c r="S3163" i="13"/>
  <c r="R3163" i="13"/>
  <c r="Q3163" i="13"/>
  <c r="P3163" i="13"/>
  <c r="O3163" i="13"/>
  <c r="U3162" i="13"/>
  <c r="T3162" i="13"/>
  <c r="S3162" i="13"/>
  <c r="R3162" i="13"/>
  <c r="Q3162" i="13"/>
  <c r="P3162" i="13"/>
  <c r="O3162" i="13"/>
  <c r="U3161" i="13"/>
  <c r="T3161" i="13"/>
  <c r="S3161" i="13"/>
  <c r="R3161" i="13"/>
  <c r="Q3161" i="13"/>
  <c r="P3161" i="13"/>
  <c r="O3161" i="13"/>
  <c r="U3160" i="13"/>
  <c r="T3160" i="13"/>
  <c r="S3160" i="13"/>
  <c r="R3160" i="13"/>
  <c r="Q3160" i="13"/>
  <c r="P3160" i="13"/>
  <c r="O3160" i="13"/>
  <c r="U3159" i="13"/>
  <c r="T3159" i="13"/>
  <c r="S3159" i="13"/>
  <c r="R3159" i="13"/>
  <c r="Q3159" i="13"/>
  <c r="P3159" i="13"/>
  <c r="O3159" i="13"/>
  <c r="U3158" i="13"/>
  <c r="T3158" i="13"/>
  <c r="S3158" i="13"/>
  <c r="R3158" i="13"/>
  <c r="Q3158" i="13"/>
  <c r="P3158" i="13"/>
  <c r="O3158" i="13"/>
  <c r="U3157" i="13"/>
  <c r="T3157" i="13"/>
  <c r="S3157" i="13"/>
  <c r="R3157" i="13"/>
  <c r="Q3157" i="13"/>
  <c r="P3157" i="13"/>
  <c r="O3157" i="13"/>
  <c r="U3156" i="13"/>
  <c r="T3156" i="13"/>
  <c r="S3156" i="13"/>
  <c r="R3156" i="13"/>
  <c r="Q3156" i="13"/>
  <c r="P3156" i="13"/>
  <c r="O3156" i="13"/>
  <c r="U3155" i="13"/>
  <c r="T3155" i="13"/>
  <c r="S3155" i="13"/>
  <c r="R3155" i="13"/>
  <c r="Q3155" i="13"/>
  <c r="P3155" i="13"/>
  <c r="O3155" i="13"/>
  <c r="U3154" i="13"/>
  <c r="T3154" i="13"/>
  <c r="S3154" i="13"/>
  <c r="R3154" i="13"/>
  <c r="Q3154" i="13"/>
  <c r="P3154" i="13"/>
  <c r="O3154" i="13"/>
  <c r="U3153" i="13"/>
  <c r="T3153" i="13"/>
  <c r="S3153" i="13"/>
  <c r="R3153" i="13"/>
  <c r="Q3153" i="13"/>
  <c r="P3153" i="13"/>
  <c r="O3153" i="13"/>
  <c r="U3152" i="13"/>
  <c r="T3152" i="13"/>
  <c r="S3152" i="13"/>
  <c r="R3152" i="13"/>
  <c r="Q3152" i="13"/>
  <c r="P3152" i="13"/>
  <c r="O3152" i="13"/>
  <c r="U3151" i="13"/>
  <c r="T3151" i="13"/>
  <c r="S3151" i="13"/>
  <c r="R3151" i="13"/>
  <c r="Q3151" i="13"/>
  <c r="P3151" i="13"/>
  <c r="O3151" i="13"/>
  <c r="U3150" i="13"/>
  <c r="T3150" i="13"/>
  <c r="S3150" i="13"/>
  <c r="R3150" i="13"/>
  <c r="Q3150" i="13"/>
  <c r="P3150" i="13"/>
  <c r="O3150" i="13"/>
  <c r="U3149" i="13"/>
  <c r="T3149" i="13"/>
  <c r="S3149" i="13"/>
  <c r="R3149" i="13"/>
  <c r="Q3149" i="13"/>
  <c r="P3149" i="13"/>
  <c r="O3149" i="13"/>
  <c r="U3148" i="13"/>
  <c r="T3148" i="13"/>
  <c r="S3148" i="13"/>
  <c r="R3148" i="13"/>
  <c r="Q3148" i="13"/>
  <c r="P3148" i="13"/>
  <c r="O3148" i="13"/>
  <c r="U3147" i="13"/>
  <c r="T3147" i="13"/>
  <c r="S3147" i="13"/>
  <c r="R3147" i="13"/>
  <c r="Q3147" i="13"/>
  <c r="P3147" i="13"/>
  <c r="O3147" i="13"/>
  <c r="U3146" i="13"/>
  <c r="T3146" i="13"/>
  <c r="S3146" i="13"/>
  <c r="R3146" i="13"/>
  <c r="Q3146" i="13"/>
  <c r="P3146" i="13"/>
  <c r="O3146" i="13"/>
  <c r="U3145" i="13"/>
  <c r="T3145" i="13"/>
  <c r="S3145" i="13"/>
  <c r="R3145" i="13"/>
  <c r="Q3145" i="13"/>
  <c r="P3145" i="13"/>
  <c r="O3145" i="13"/>
  <c r="U3144" i="13"/>
  <c r="T3144" i="13"/>
  <c r="S3144" i="13"/>
  <c r="R3144" i="13"/>
  <c r="Q3144" i="13"/>
  <c r="P3144" i="13"/>
  <c r="O3144" i="13"/>
  <c r="U3143" i="13"/>
  <c r="T3143" i="13"/>
  <c r="S3143" i="13"/>
  <c r="R3143" i="13"/>
  <c r="Q3143" i="13"/>
  <c r="P3143" i="13"/>
  <c r="O3143" i="13"/>
  <c r="U3142" i="13"/>
  <c r="T3142" i="13"/>
  <c r="S3142" i="13"/>
  <c r="R3142" i="13"/>
  <c r="Q3142" i="13"/>
  <c r="P3142" i="13"/>
  <c r="O3142" i="13"/>
  <c r="U3141" i="13"/>
  <c r="T3141" i="13"/>
  <c r="S3141" i="13"/>
  <c r="R3141" i="13"/>
  <c r="Q3141" i="13"/>
  <c r="P3141" i="13"/>
  <c r="O3141" i="13"/>
  <c r="U3140" i="13"/>
  <c r="T3140" i="13"/>
  <c r="S3140" i="13"/>
  <c r="R3140" i="13"/>
  <c r="Q3140" i="13"/>
  <c r="P3140" i="13"/>
  <c r="O3140" i="13"/>
  <c r="U3139" i="13"/>
  <c r="T3139" i="13"/>
  <c r="S3139" i="13"/>
  <c r="R3139" i="13"/>
  <c r="Q3139" i="13"/>
  <c r="P3139" i="13"/>
  <c r="O3139" i="13"/>
  <c r="U3138" i="13"/>
  <c r="T3138" i="13"/>
  <c r="S3138" i="13"/>
  <c r="R3138" i="13"/>
  <c r="Q3138" i="13"/>
  <c r="P3138" i="13"/>
  <c r="O3138" i="13"/>
  <c r="U3137" i="13"/>
  <c r="T3137" i="13"/>
  <c r="S3137" i="13"/>
  <c r="R3137" i="13"/>
  <c r="Q3137" i="13"/>
  <c r="P3137" i="13"/>
  <c r="O3137" i="13"/>
  <c r="U3136" i="13"/>
  <c r="T3136" i="13"/>
  <c r="S3136" i="13"/>
  <c r="R3136" i="13"/>
  <c r="Q3136" i="13"/>
  <c r="P3136" i="13"/>
  <c r="O3136" i="13"/>
  <c r="U3135" i="13"/>
  <c r="T3135" i="13"/>
  <c r="S3135" i="13"/>
  <c r="R3135" i="13"/>
  <c r="Q3135" i="13"/>
  <c r="P3135" i="13"/>
  <c r="O3135" i="13"/>
  <c r="U3134" i="13"/>
  <c r="T3134" i="13"/>
  <c r="S3134" i="13"/>
  <c r="R3134" i="13"/>
  <c r="Q3134" i="13"/>
  <c r="P3134" i="13"/>
  <c r="O3134" i="13"/>
  <c r="U3133" i="13"/>
  <c r="T3133" i="13"/>
  <c r="S3133" i="13"/>
  <c r="R3133" i="13"/>
  <c r="Q3133" i="13"/>
  <c r="P3133" i="13"/>
  <c r="O3133" i="13"/>
  <c r="U3132" i="13"/>
  <c r="T3132" i="13"/>
  <c r="S3132" i="13"/>
  <c r="R3132" i="13"/>
  <c r="Q3132" i="13"/>
  <c r="P3132" i="13"/>
  <c r="O3132" i="13"/>
  <c r="U3131" i="13"/>
  <c r="T3131" i="13"/>
  <c r="S3131" i="13"/>
  <c r="R3131" i="13"/>
  <c r="Q3131" i="13"/>
  <c r="P3131" i="13"/>
  <c r="O3131" i="13"/>
  <c r="U3130" i="13"/>
  <c r="T3130" i="13"/>
  <c r="S3130" i="13"/>
  <c r="R3130" i="13"/>
  <c r="Q3130" i="13"/>
  <c r="P3130" i="13"/>
  <c r="O3130" i="13"/>
  <c r="U3129" i="13"/>
  <c r="T3129" i="13"/>
  <c r="S3129" i="13"/>
  <c r="R3129" i="13"/>
  <c r="Q3129" i="13"/>
  <c r="P3129" i="13"/>
  <c r="O3129" i="13"/>
  <c r="U3128" i="13"/>
  <c r="T3128" i="13"/>
  <c r="S3128" i="13"/>
  <c r="R3128" i="13"/>
  <c r="Q3128" i="13"/>
  <c r="P3128" i="13"/>
  <c r="O3128" i="13"/>
  <c r="U3127" i="13"/>
  <c r="T3127" i="13"/>
  <c r="S3127" i="13"/>
  <c r="R3127" i="13"/>
  <c r="Q3127" i="13"/>
  <c r="P3127" i="13"/>
  <c r="O3127" i="13"/>
  <c r="U3126" i="13"/>
  <c r="T3126" i="13"/>
  <c r="S3126" i="13"/>
  <c r="R3126" i="13"/>
  <c r="Q3126" i="13"/>
  <c r="P3126" i="13"/>
  <c r="O3126" i="13"/>
  <c r="U3125" i="13"/>
  <c r="T3125" i="13"/>
  <c r="S3125" i="13"/>
  <c r="R3125" i="13"/>
  <c r="Q3125" i="13"/>
  <c r="P3125" i="13"/>
  <c r="O3125" i="13"/>
  <c r="U3124" i="13"/>
  <c r="T3124" i="13"/>
  <c r="S3124" i="13"/>
  <c r="R3124" i="13"/>
  <c r="Q3124" i="13"/>
  <c r="P3124" i="13"/>
  <c r="O3124" i="13"/>
  <c r="U3123" i="13"/>
  <c r="T3123" i="13"/>
  <c r="S3123" i="13"/>
  <c r="R3123" i="13"/>
  <c r="Q3123" i="13"/>
  <c r="P3123" i="13"/>
  <c r="O3123" i="13"/>
  <c r="U3122" i="13"/>
  <c r="T3122" i="13"/>
  <c r="S3122" i="13"/>
  <c r="R3122" i="13"/>
  <c r="Q3122" i="13"/>
  <c r="P3122" i="13"/>
  <c r="O3122" i="13"/>
  <c r="U3121" i="13"/>
  <c r="T3121" i="13"/>
  <c r="S3121" i="13"/>
  <c r="R3121" i="13"/>
  <c r="Q3121" i="13"/>
  <c r="P3121" i="13"/>
  <c r="O3121" i="13"/>
  <c r="U3120" i="13"/>
  <c r="T3120" i="13"/>
  <c r="S3120" i="13"/>
  <c r="R3120" i="13"/>
  <c r="Q3120" i="13"/>
  <c r="P3120" i="13"/>
  <c r="O3120" i="13"/>
  <c r="U3119" i="13"/>
  <c r="T3119" i="13"/>
  <c r="S3119" i="13"/>
  <c r="R3119" i="13"/>
  <c r="Q3119" i="13"/>
  <c r="P3119" i="13"/>
  <c r="O3119" i="13"/>
  <c r="U3118" i="13"/>
  <c r="T3118" i="13"/>
  <c r="S3118" i="13"/>
  <c r="R3118" i="13"/>
  <c r="Q3118" i="13"/>
  <c r="P3118" i="13"/>
  <c r="O3118" i="13"/>
  <c r="U3117" i="13"/>
  <c r="T3117" i="13"/>
  <c r="S3117" i="13"/>
  <c r="R3117" i="13"/>
  <c r="Q3117" i="13"/>
  <c r="P3117" i="13"/>
  <c r="O3117" i="13"/>
  <c r="U3116" i="13"/>
  <c r="T3116" i="13"/>
  <c r="S3116" i="13"/>
  <c r="R3116" i="13"/>
  <c r="Q3116" i="13"/>
  <c r="P3116" i="13"/>
  <c r="O3116" i="13"/>
  <c r="U3115" i="13"/>
  <c r="T3115" i="13"/>
  <c r="S3115" i="13"/>
  <c r="R3115" i="13"/>
  <c r="Q3115" i="13"/>
  <c r="P3115" i="13"/>
  <c r="O3115" i="13"/>
  <c r="U3114" i="13"/>
  <c r="T3114" i="13"/>
  <c r="S3114" i="13"/>
  <c r="R3114" i="13"/>
  <c r="Q3114" i="13"/>
  <c r="P3114" i="13"/>
  <c r="O3114" i="13"/>
  <c r="U3113" i="13"/>
  <c r="T3113" i="13"/>
  <c r="S3113" i="13"/>
  <c r="R3113" i="13"/>
  <c r="Q3113" i="13"/>
  <c r="P3113" i="13"/>
  <c r="O3113" i="13"/>
  <c r="U3112" i="13"/>
  <c r="T3112" i="13"/>
  <c r="S3112" i="13"/>
  <c r="R3112" i="13"/>
  <c r="Q3112" i="13"/>
  <c r="P3112" i="13"/>
  <c r="O3112" i="13"/>
  <c r="U3111" i="13"/>
  <c r="T3111" i="13"/>
  <c r="S3111" i="13"/>
  <c r="R3111" i="13"/>
  <c r="Q3111" i="13"/>
  <c r="P3111" i="13"/>
  <c r="O3111" i="13"/>
  <c r="U3110" i="13"/>
  <c r="T3110" i="13"/>
  <c r="S3110" i="13"/>
  <c r="R3110" i="13"/>
  <c r="Q3110" i="13"/>
  <c r="P3110" i="13"/>
  <c r="O3110" i="13"/>
  <c r="U3109" i="13"/>
  <c r="T3109" i="13"/>
  <c r="S3109" i="13"/>
  <c r="R3109" i="13"/>
  <c r="Q3109" i="13"/>
  <c r="P3109" i="13"/>
  <c r="O3109" i="13"/>
  <c r="U3108" i="13"/>
  <c r="T3108" i="13"/>
  <c r="S3108" i="13"/>
  <c r="R3108" i="13"/>
  <c r="Q3108" i="13"/>
  <c r="P3108" i="13"/>
  <c r="O3108" i="13"/>
  <c r="U3107" i="13"/>
  <c r="T3107" i="13"/>
  <c r="S3107" i="13"/>
  <c r="R3107" i="13"/>
  <c r="Q3107" i="13"/>
  <c r="P3107" i="13"/>
  <c r="O3107" i="13"/>
  <c r="U3106" i="13"/>
  <c r="T3106" i="13"/>
  <c r="S3106" i="13"/>
  <c r="R3106" i="13"/>
  <c r="Q3106" i="13"/>
  <c r="P3106" i="13"/>
  <c r="O3106" i="13"/>
  <c r="U3105" i="13"/>
  <c r="T3105" i="13"/>
  <c r="S3105" i="13"/>
  <c r="R3105" i="13"/>
  <c r="Q3105" i="13"/>
  <c r="P3105" i="13"/>
  <c r="O3105" i="13"/>
  <c r="U3104" i="13"/>
  <c r="T3104" i="13"/>
  <c r="S3104" i="13"/>
  <c r="R3104" i="13"/>
  <c r="Q3104" i="13"/>
  <c r="P3104" i="13"/>
  <c r="O3104" i="13"/>
  <c r="U3103" i="13"/>
  <c r="T3103" i="13"/>
  <c r="S3103" i="13"/>
  <c r="R3103" i="13"/>
  <c r="Q3103" i="13"/>
  <c r="P3103" i="13"/>
  <c r="O3103" i="13"/>
  <c r="U3102" i="13"/>
  <c r="T3102" i="13"/>
  <c r="S3102" i="13"/>
  <c r="R3102" i="13"/>
  <c r="Q3102" i="13"/>
  <c r="P3102" i="13"/>
  <c r="O3102" i="13"/>
  <c r="U3101" i="13"/>
  <c r="T3101" i="13"/>
  <c r="S3101" i="13"/>
  <c r="R3101" i="13"/>
  <c r="Q3101" i="13"/>
  <c r="P3101" i="13"/>
  <c r="O3101" i="13"/>
  <c r="U3100" i="13"/>
  <c r="T3100" i="13"/>
  <c r="S3100" i="13"/>
  <c r="R3100" i="13"/>
  <c r="Q3100" i="13"/>
  <c r="P3100" i="13"/>
  <c r="O3100" i="13"/>
  <c r="U3099" i="13"/>
  <c r="T3099" i="13"/>
  <c r="S3099" i="13"/>
  <c r="R3099" i="13"/>
  <c r="Q3099" i="13"/>
  <c r="P3099" i="13"/>
  <c r="O3099" i="13"/>
  <c r="U3098" i="13"/>
  <c r="T3098" i="13"/>
  <c r="S3098" i="13"/>
  <c r="R3098" i="13"/>
  <c r="Q3098" i="13"/>
  <c r="P3098" i="13"/>
  <c r="O3098" i="13"/>
  <c r="U3097" i="13"/>
  <c r="T3097" i="13"/>
  <c r="S3097" i="13"/>
  <c r="R3097" i="13"/>
  <c r="Q3097" i="13"/>
  <c r="P3097" i="13"/>
  <c r="O3097" i="13"/>
  <c r="U3096" i="13"/>
  <c r="T3096" i="13"/>
  <c r="S3096" i="13"/>
  <c r="R3096" i="13"/>
  <c r="Q3096" i="13"/>
  <c r="P3096" i="13"/>
  <c r="O3096" i="13"/>
  <c r="U3095" i="13"/>
  <c r="T3095" i="13"/>
  <c r="S3095" i="13"/>
  <c r="R3095" i="13"/>
  <c r="Q3095" i="13"/>
  <c r="P3095" i="13"/>
  <c r="O3095" i="13"/>
  <c r="U3094" i="13"/>
  <c r="T3094" i="13"/>
  <c r="S3094" i="13"/>
  <c r="R3094" i="13"/>
  <c r="Q3094" i="13"/>
  <c r="P3094" i="13"/>
  <c r="O3094" i="13"/>
  <c r="U3093" i="13"/>
  <c r="T3093" i="13"/>
  <c r="S3093" i="13"/>
  <c r="R3093" i="13"/>
  <c r="Q3093" i="13"/>
  <c r="P3093" i="13"/>
  <c r="O3093" i="13"/>
  <c r="U3092" i="13"/>
  <c r="T3092" i="13"/>
  <c r="S3092" i="13"/>
  <c r="R3092" i="13"/>
  <c r="Q3092" i="13"/>
  <c r="P3092" i="13"/>
  <c r="O3092" i="13"/>
  <c r="U3091" i="13"/>
  <c r="T3091" i="13"/>
  <c r="S3091" i="13"/>
  <c r="R3091" i="13"/>
  <c r="Q3091" i="13"/>
  <c r="P3091" i="13"/>
  <c r="O3091" i="13"/>
  <c r="U3090" i="13"/>
  <c r="T3090" i="13"/>
  <c r="S3090" i="13"/>
  <c r="R3090" i="13"/>
  <c r="Q3090" i="13"/>
  <c r="P3090" i="13"/>
  <c r="O3090" i="13"/>
  <c r="U3089" i="13"/>
  <c r="T3089" i="13"/>
  <c r="S3089" i="13"/>
  <c r="R3089" i="13"/>
  <c r="Q3089" i="13"/>
  <c r="P3089" i="13"/>
  <c r="O3089" i="13"/>
  <c r="U3088" i="13"/>
  <c r="T3088" i="13"/>
  <c r="S3088" i="13"/>
  <c r="R3088" i="13"/>
  <c r="Q3088" i="13"/>
  <c r="P3088" i="13"/>
  <c r="O3088" i="13"/>
  <c r="U3087" i="13"/>
  <c r="T3087" i="13"/>
  <c r="S3087" i="13"/>
  <c r="R3087" i="13"/>
  <c r="Q3087" i="13"/>
  <c r="P3087" i="13"/>
  <c r="O3087" i="13"/>
  <c r="U3086" i="13"/>
  <c r="T3086" i="13"/>
  <c r="S3086" i="13"/>
  <c r="R3086" i="13"/>
  <c r="Q3086" i="13"/>
  <c r="P3086" i="13"/>
  <c r="O3086" i="13"/>
  <c r="U3085" i="13"/>
  <c r="T3085" i="13"/>
  <c r="S3085" i="13"/>
  <c r="R3085" i="13"/>
  <c r="Q3085" i="13"/>
  <c r="P3085" i="13"/>
  <c r="O3085" i="13"/>
  <c r="U3084" i="13"/>
  <c r="T3084" i="13"/>
  <c r="S3084" i="13"/>
  <c r="R3084" i="13"/>
  <c r="Q3084" i="13"/>
  <c r="P3084" i="13"/>
  <c r="O3084" i="13"/>
  <c r="U3083" i="13"/>
  <c r="T3083" i="13"/>
  <c r="S3083" i="13"/>
  <c r="R3083" i="13"/>
  <c r="Q3083" i="13"/>
  <c r="P3083" i="13"/>
  <c r="O3083" i="13"/>
  <c r="U3082" i="13"/>
  <c r="T3082" i="13"/>
  <c r="S3082" i="13"/>
  <c r="R3082" i="13"/>
  <c r="Q3082" i="13"/>
  <c r="P3082" i="13"/>
  <c r="O3082" i="13"/>
  <c r="U3081" i="13"/>
  <c r="T3081" i="13"/>
  <c r="S3081" i="13"/>
  <c r="R3081" i="13"/>
  <c r="Q3081" i="13"/>
  <c r="P3081" i="13"/>
  <c r="O3081" i="13"/>
  <c r="U3080" i="13"/>
  <c r="T3080" i="13"/>
  <c r="S3080" i="13"/>
  <c r="R3080" i="13"/>
  <c r="Q3080" i="13"/>
  <c r="P3080" i="13"/>
  <c r="O3080" i="13"/>
  <c r="U3079" i="13"/>
  <c r="T3079" i="13"/>
  <c r="S3079" i="13"/>
  <c r="R3079" i="13"/>
  <c r="Q3079" i="13"/>
  <c r="P3079" i="13"/>
  <c r="O3079" i="13"/>
  <c r="U3078" i="13"/>
  <c r="T3078" i="13"/>
  <c r="S3078" i="13"/>
  <c r="R3078" i="13"/>
  <c r="Q3078" i="13"/>
  <c r="P3078" i="13"/>
  <c r="O3078" i="13"/>
  <c r="U3077" i="13"/>
  <c r="T3077" i="13"/>
  <c r="S3077" i="13"/>
  <c r="R3077" i="13"/>
  <c r="Q3077" i="13"/>
  <c r="P3077" i="13"/>
  <c r="O3077" i="13"/>
  <c r="U3076" i="13"/>
  <c r="T3076" i="13"/>
  <c r="S3076" i="13"/>
  <c r="R3076" i="13"/>
  <c r="Q3076" i="13"/>
  <c r="P3076" i="13"/>
  <c r="O3076" i="13"/>
  <c r="U3075" i="13"/>
  <c r="T3075" i="13"/>
  <c r="S3075" i="13"/>
  <c r="R3075" i="13"/>
  <c r="Q3075" i="13"/>
  <c r="P3075" i="13"/>
  <c r="O3075" i="13"/>
  <c r="U3074" i="13"/>
  <c r="T3074" i="13"/>
  <c r="S3074" i="13"/>
  <c r="R3074" i="13"/>
  <c r="Q3074" i="13"/>
  <c r="P3074" i="13"/>
  <c r="O3074" i="13"/>
  <c r="U3073" i="13"/>
  <c r="T3073" i="13"/>
  <c r="S3073" i="13"/>
  <c r="R3073" i="13"/>
  <c r="Q3073" i="13"/>
  <c r="P3073" i="13"/>
  <c r="O3073" i="13"/>
  <c r="U3072" i="13"/>
  <c r="T3072" i="13"/>
  <c r="S3072" i="13"/>
  <c r="R3072" i="13"/>
  <c r="Q3072" i="13"/>
  <c r="P3072" i="13"/>
  <c r="O3072" i="13"/>
  <c r="U3071" i="13"/>
  <c r="T3071" i="13"/>
  <c r="S3071" i="13"/>
  <c r="R3071" i="13"/>
  <c r="Q3071" i="13"/>
  <c r="P3071" i="13"/>
  <c r="O3071" i="13"/>
  <c r="U3070" i="13"/>
  <c r="T3070" i="13"/>
  <c r="S3070" i="13"/>
  <c r="R3070" i="13"/>
  <c r="Q3070" i="13"/>
  <c r="P3070" i="13"/>
  <c r="O3070" i="13"/>
  <c r="U3069" i="13"/>
  <c r="T3069" i="13"/>
  <c r="S3069" i="13"/>
  <c r="R3069" i="13"/>
  <c r="Q3069" i="13"/>
  <c r="P3069" i="13"/>
  <c r="O3069" i="13"/>
  <c r="U3068" i="13"/>
  <c r="T3068" i="13"/>
  <c r="S3068" i="13"/>
  <c r="R3068" i="13"/>
  <c r="Q3068" i="13"/>
  <c r="P3068" i="13"/>
  <c r="O3068" i="13"/>
  <c r="U3067" i="13"/>
  <c r="T3067" i="13"/>
  <c r="S3067" i="13"/>
  <c r="R3067" i="13"/>
  <c r="Q3067" i="13"/>
  <c r="P3067" i="13"/>
  <c r="O3067" i="13"/>
  <c r="U3066" i="13"/>
  <c r="T3066" i="13"/>
  <c r="S3066" i="13"/>
  <c r="R3066" i="13"/>
  <c r="Q3066" i="13"/>
  <c r="P3066" i="13"/>
  <c r="O3066" i="13"/>
  <c r="U3065" i="13"/>
  <c r="T3065" i="13"/>
  <c r="S3065" i="13"/>
  <c r="R3065" i="13"/>
  <c r="Q3065" i="13"/>
  <c r="P3065" i="13"/>
  <c r="O3065" i="13"/>
  <c r="U3064" i="13"/>
  <c r="T3064" i="13"/>
  <c r="S3064" i="13"/>
  <c r="R3064" i="13"/>
  <c r="Q3064" i="13"/>
  <c r="P3064" i="13"/>
  <c r="O3064" i="13"/>
  <c r="U3063" i="13"/>
  <c r="T3063" i="13"/>
  <c r="S3063" i="13"/>
  <c r="R3063" i="13"/>
  <c r="Q3063" i="13"/>
  <c r="P3063" i="13"/>
  <c r="O3063" i="13"/>
  <c r="U3062" i="13"/>
  <c r="T3062" i="13"/>
  <c r="S3062" i="13"/>
  <c r="R3062" i="13"/>
  <c r="Q3062" i="13"/>
  <c r="P3062" i="13"/>
  <c r="O3062" i="13"/>
  <c r="U3061" i="13"/>
  <c r="T3061" i="13"/>
  <c r="S3061" i="13"/>
  <c r="R3061" i="13"/>
  <c r="Q3061" i="13"/>
  <c r="P3061" i="13"/>
  <c r="O3061" i="13"/>
  <c r="U3060" i="13"/>
  <c r="T3060" i="13"/>
  <c r="S3060" i="13"/>
  <c r="R3060" i="13"/>
  <c r="Q3060" i="13"/>
  <c r="P3060" i="13"/>
  <c r="O3060" i="13"/>
  <c r="U3059" i="13"/>
  <c r="T3059" i="13"/>
  <c r="S3059" i="13"/>
  <c r="R3059" i="13"/>
  <c r="Q3059" i="13"/>
  <c r="P3059" i="13"/>
  <c r="O3059" i="13"/>
  <c r="U3058" i="13"/>
  <c r="T3058" i="13"/>
  <c r="S3058" i="13"/>
  <c r="R3058" i="13"/>
  <c r="Q3058" i="13"/>
  <c r="P3058" i="13"/>
  <c r="O3058" i="13"/>
  <c r="U3057" i="13"/>
  <c r="T3057" i="13"/>
  <c r="S3057" i="13"/>
  <c r="R3057" i="13"/>
  <c r="Q3057" i="13"/>
  <c r="P3057" i="13"/>
  <c r="O3057" i="13"/>
  <c r="U3056" i="13"/>
  <c r="T3056" i="13"/>
  <c r="S3056" i="13"/>
  <c r="R3056" i="13"/>
  <c r="Q3056" i="13"/>
  <c r="P3056" i="13"/>
  <c r="O3056" i="13"/>
  <c r="U3055" i="13"/>
  <c r="T3055" i="13"/>
  <c r="S3055" i="13"/>
  <c r="R3055" i="13"/>
  <c r="Q3055" i="13"/>
  <c r="P3055" i="13"/>
  <c r="O3055" i="13"/>
  <c r="U3054" i="13"/>
  <c r="T3054" i="13"/>
  <c r="S3054" i="13"/>
  <c r="R3054" i="13"/>
  <c r="Q3054" i="13"/>
  <c r="P3054" i="13"/>
  <c r="O3054" i="13"/>
  <c r="U3053" i="13"/>
  <c r="T3053" i="13"/>
  <c r="S3053" i="13"/>
  <c r="R3053" i="13"/>
  <c r="Q3053" i="13"/>
  <c r="P3053" i="13"/>
  <c r="O3053" i="13"/>
  <c r="U3052" i="13"/>
  <c r="T3052" i="13"/>
  <c r="S3052" i="13"/>
  <c r="R3052" i="13"/>
  <c r="Q3052" i="13"/>
  <c r="P3052" i="13"/>
  <c r="O3052" i="13"/>
  <c r="U3051" i="13"/>
  <c r="T3051" i="13"/>
  <c r="S3051" i="13"/>
  <c r="R3051" i="13"/>
  <c r="Q3051" i="13"/>
  <c r="P3051" i="13"/>
  <c r="O3051" i="13"/>
  <c r="U3050" i="13"/>
  <c r="T3050" i="13"/>
  <c r="S3050" i="13"/>
  <c r="R3050" i="13"/>
  <c r="Q3050" i="13"/>
  <c r="P3050" i="13"/>
  <c r="O3050" i="13"/>
  <c r="U3049" i="13"/>
  <c r="T3049" i="13"/>
  <c r="S3049" i="13"/>
  <c r="R3049" i="13"/>
  <c r="Q3049" i="13"/>
  <c r="P3049" i="13"/>
  <c r="O3049" i="13"/>
  <c r="U3048" i="13"/>
  <c r="T3048" i="13"/>
  <c r="S3048" i="13"/>
  <c r="R3048" i="13"/>
  <c r="Q3048" i="13"/>
  <c r="P3048" i="13"/>
  <c r="O3048" i="13"/>
  <c r="U3047" i="13"/>
  <c r="T3047" i="13"/>
  <c r="S3047" i="13"/>
  <c r="R3047" i="13"/>
  <c r="Q3047" i="13"/>
  <c r="P3047" i="13"/>
  <c r="O3047" i="13"/>
  <c r="U3046" i="13"/>
  <c r="T3046" i="13"/>
  <c r="S3046" i="13"/>
  <c r="R3046" i="13"/>
  <c r="Q3046" i="13"/>
  <c r="P3046" i="13"/>
  <c r="O3046" i="13"/>
  <c r="U3045" i="13"/>
  <c r="T3045" i="13"/>
  <c r="S3045" i="13"/>
  <c r="R3045" i="13"/>
  <c r="Q3045" i="13"/>
  <c r="P3045" i="13"/>
  <c r="O3045" i="13"/>
  <c r="U3044" i="13"/>
  <c r="T3044" i="13"/>
  <c r="S3044" i="13"/>
  <c r="R3044" i="13"/>
  <c r="Q3044" i="13"/>
  <c r="P3044" i="13"/>
  <c r="O3044" i="13"/>
  <c r="U3043" i="13"/>
  <c r="T3043" i="13"/>
  <c r="S3043" i="13"/>
  <c r="R3043" i="13"/>
  <c r="Q3043" i="13"/>
  <c r="P3043" i="13"/>
  <c r="O3043" i="13"/>
  <c r="U3042" i="13"/>
  <c r="T3042" i="13"/>
  <c r="S3042" i="13"/>
  <c r="R3042" i="13"/>
  <c r="Q3042" i="13"/>
  <c r="P3042" i="13"/>
  <c r="O3042" i="13"/>
  <c r="U3041" i="13"/>
  <c r="T3041" i="13"/>
  <c r="S3041" i="13"/>
  <c r="R3041" i="13"/>
  <c r="Q3041" i="13"/>
  <c r="P3041" i="13"/>
  <c r="O3041" i="13"/>
  <c r="U3040" i="13"/>
  <c r="T3040" i="13"/>
  <c r="S3040" i="13"/>
  <c r="R3040" i="13"/>
  <c r="Q3040" i="13"/>
  <c r="P3040" i="13"/>
  <c r="O3040" i="13"/>
  <c r="U3039" i="13"/>
  <c r="T3039" i="13"/>
  <c r="S3039" i="13"/>
  <c r="R3039" i="13"/>
  <c r="Q3039" i="13"/>
  <c r="P3039" i="13"/>
  <c r="O3039" i="13"/>
  <c r="U3038" i="13"/>
  <c r="T3038" i="13"/>
  <c r="S3038" i="13"/>
  <c r="R3038" i="13"/>
  <c r="Q3038" i="13"/>
  <c r="P3038" i="13"/>
  <c r="O3038" i="13"/>
  <c r="U3037" i="13"/>
  <c r="T3037" i="13"/>
  <c r="S3037" i="13"/>
  <c r="R3037" i="13"/>
  <c r="Q3037" i="13"/>
  <c r="P3037" i="13"/>
  <c r="O3037" i="13"/>
  <c r="U3036" i="13"/>
  <c r="T3036" i="13"/>
  <c r="S3036" i="13"/>
  <c r="R3036" i="13"/>
  <c r="Q3036" i="13"/>
  <c r="P3036" i="13"/>
  <c r="O3036" i="13"/>
  <c r="U3035" i="13"/>
  <c r="T3035" i="13"/>
  <c r="S3035" i="13"/>
  <c r="R3035" i="13"/>
  <c r="Q3035" i="13"/>
  <c r="P3035" i="13"/>
  <c r="O3035" i="13"/>
  <c r="U3034" i="13"/>
  <c r="T3034" i="13"/>
  <c r="S3034" i="13"/>
  <c r="R3034" i="13"/>
  <c r="Q3034" i="13"/>
  <c r="P3034" i="13"/>
  <c r="O3034" i="13"/>
  <c r="U3033" i="13"/>
  <c r="T3033" i="13"/>
  <c r="S3033" i="13"/>
  <c r="R3033" i="13"/>
  <c r="Q3033" i="13"/>
  <c r="P3033" i="13"/>
  <c r="O3033" i="13"/>
  <c r="U3032" i="13"/>
  <c r="T3032" i="13"/>
  <c r="S3032" i="13"/>
  <c r="R3032" i="13"/>
  <c r="Q3032" i="13"/>
  <c r="P3032" i="13"/>
  <c r="O3032" i="13"/>
  <c r="U3031" i="13"/>
  <c r="T3031" i="13"/>
  <c r="S3031" i="13"/>
  <c r="R3031" i="13"/>
  <c r="Q3031" i="13"/>
  <c r="P3031" i="13"/>
  <c r="O3031" i="13"/>
  <c r="U3030" i="13"/>
  <c r="T3030" i="13"/>
  <c r="S3030" i="13"/>
  <c r="R3030" i="13"/>
  <c r="Q3030" i="13"/>
  <c r="P3030" i="13"/>
  <c r="O3030" i="13"/>
  <c r="U3029" i="13"/>
  <c r="T3029" i="13"/>
  <c r="S3029" i="13"/>
  <c r="R3029" i="13"/>
  <c r="Q3029" i="13"/>
  <c r="P3029" i="13"/>
  <c r="O3029" i="13"/>
  <c r="U3028" i="13"/>
  <c r="T3028" i="13"/>
  <c r="S3028" i="13"/>
  <c r="R3028" i="13"/>
  <c r="Q3028" i="13"/>
  <c r="P3028" i="13"/>
  <c r="O3028" i="13"/>
  <c r="U3027" i="13"/>
  <c r="T3027" i="13"/>
  <c r="S3027" i="13"/>
  <c r="R3027" i="13"/>
  <c r="Q3027" i="13"/>
  <c r="P3027" i="13"/>
  <c r="O3027" i="13"/>
  <c r="U3026" i="13"/>
  <c r="T3026" i="13"/>
  <c r="S3026" i="13"/>
  <c r="R3026" i="13"/>
  <c r="Q3026" i="13"/>
  <c r="P3026" i="13"/>
  <c r="O3026" i="13"/>
  <c r="U3025" i="13"/>
  <c r="T3025" i="13"/>
  <c r="S3025" i="13"/>
  <c r="R3025" i="13"/>
  <c r="Q3025" i="13"/>
  <c r="P3025" i="13"/>
  <c r="O3025" i="13"/>
  <c r="U3024" i="13"/>
  <c r="T3024" i="13"/>
  <c r="S3024" i="13"/>
  <c r="R3024" i="13"/>
  <c r="Q3024" i="13"/>
  <c r="P3024" i="13"/>
  <c r="O3024" i="13"/>
  <c r="U3023" i="13"/>
  <c r="T3023" i="13"/>
  <c r="S3023" i="13"/>
  <c r="R3023" i="13"/>
  <c r="Q3023" i="13"/>
  <c r="P3023" i="13"/>
  <c r="O3023" i="13"/>
  <c r="U3022" i="13"/>
  <c r="T3022" i="13"/>
  <c r="S3022" i="13"/>
  <c r="R3022" i="13"/>
  <c r="Q3022" i="13"/>
  <c r="P3022" i="13"/>
  <c r="O3022" i="13"/>
  <c r="U3021" i="13"/>
  <c r="T3021" i="13"/>
  <c r="S3021" i="13"/>
  <c r="R3021" i="13"/>
  <c r="Q3021" i="13"/>
  <c r="P3021" i="13"/>
  <c r="O3021" i="13"/>
  <c r="U3020" i="13"/>
  <c r="T3020" i="13"/>
  <c r="S3020" i="13"/>
  <c r="R3020" i="13"/>
  <c r="Q3020" i="13"/>
  <c r="P3020" i="13"/>
  <c r="O3020" i="13"/>
  <c r="U3019" i="13"/>
  <c r="T3019" i="13"/>
  <c r="S3019" i="13"/>
  <c r="R3019" i="13"/>
  <c r="Q3019" i="13"/>
  <c r="P3019" i="13"/>
  <c r="O3019" i="13"/>
  <c r="U3018" i="13"/>
  <c r="T3018" i="13"/>
  <c r="S3018" i="13"/>
  <c r="R3018" i="13"/>
  <c r="Q3018" i="13"/>
  <c r="P3018" i="13"/>
  <c r="O3018" i="13"/>
  <c r="U3017" i="13"/>
  <c r="T3017" i="13"/>
  <c r="S3017" i="13"/>
  <c r="R3017" i="13"/>
  <c r="Q3017" i="13"/>
  <c r="P3017" i="13"/>
  <c r="O3017" i="13"/>
  <c r="U3016" i="13"/>
  <c r="T3016" i="13"/>
  <c r="S3016" i="13"/>
  <c r="R3016" i="13"/>
  <c r="Q3016" i="13"/>
  <c r="P3016" i="13"/>
  <c r="O3016" i="13"/>
  <c r="U3015" i="13"/>
  <c r="T3015" i="13"/>
  <c r="S3015" i="13"/>
  <c r="R3015" i="13"/>
  <c r="Q3015" i="13"/>
  <c r="P3015" i="13"/>
  <c r="O3015" i="13"/>
  <c r="U3014" i="13"/>
  <c r="T3014" i="13"/>
  <c r="S3014" i="13"/>
  <c r="R3014" i="13"/>
  <c r="Q3014" i="13"/>
  <c r="P3014" i="13"/>
  <c r="O3014" i="13"/>
  <c r="U3013" i="13"/>
  <c r="T3013" i="13"/>
  <c r="S3013" i="13"/>
  <c r="R3013" i="13"/>
  <c r="Q3013" i="13"/>
  <c r="P3013" i="13"/>
  <c r="O3013" i="13"/>
  <c r="U3012" i="13"/>
  <c r="T3012" i="13"/>
  <c r="S3012" i="13"/>
  <c r="R3012" i="13"/>
  <c r="Q3012" i="13"/>
  <c r="P3012" i="13"/>
  <c r="O3012" i="13"/>
  <c r="U3011" i="13"/>
  <c r="T3011" i="13"/>
  <c r="S3011" i="13"/>
  <c r="R3011" i="13"/>
  <c r="Q3011" i="13"/>
  <c r="P3011" i="13"/>
  <c r="O3011" i="13"/>
  <c r="U3010" i="13"/>
  <c r="T3010" i="13"/>
  <c r="S3010" i="13"/>
  <c r="R3010" i="13"/>
  <c r="Q3010" i="13"/>
  <c r="P3010" i="13"/>
  <c r="O3010" i="13"/>
  <c r="U3009" i="13"/>
  <c r="T3009" i="13"/>
  <c r="S3009" i="13"/>
  <c r="R3009" i="13"/>
  <c r="Q3009" i="13"/>
  <c r="P3009" i="13"/>
  <c r="O3009" i="13"/>
  <c r="U3008" i="13"/>
  <c r="T3008" i="13"/>
  <c r="S3008" i="13"/>
  <c r="R3008" i="13"/>
  <c r="Q3008" i="13"/>
  <c r="P3008" i="13"/>
  <c r="O3008" i="13"/>
  <c r="U3007" i="13"/>
  <c r="T3007" i="13"/>
  <c r="S3007" i="13"/>
  <c r="R3007" i="13"/>
  <c r="Q3007" i="13"/>
  <c r="P3007" i="13"/>
  <c r="O3007" i="13"/>
  <c r="U3006" i="13"/>
  <c r="T3006" i="13"/>
  <c r="S3006" i="13"/>
  <c r="R3006" i="13"/>
  <c r="Q3006" i="13"/>
  <c r="P3006" i="13"/>
  <c r="O3006" i="13"/>
  <c r="U3005" i="13"/>
  <c r="T3005" i="13"/>
  <c r="S3005" i="13"/>
  <c r="R3005" i="13"/>
  <c r="Q3005" i="13"/>
  <c r="P3005" i="13"/>
  <c r="O3005" i="13"/>
  <c r="U3004" i="13"/>
  <c r="T3004" i="13"/>
  <c r="S3004" i="13"/>
  <c r="R3004" i="13"/>
  <c r="Q3004" i="13"/>
  <c r="P3004" i="13"/>
  <c r="O3004" i="13"/>
  <c r="U3003" i="13"/>
  <c r="T3003" i="13"/>
  <c r="S3003" i="13"/>
  <c r="R3003" i="13"/>
  <c r="Q3003" i="13"/>
  <c r="P3003" i="13"/>
  <c r="O3003" i="13"/>
  <c r="U3002" i="13"/>
  <c r="T3002" i="13"/>
  <c r="S3002" i="13"/>
  <c r="R3002" i="13"/>
  <c r="Q3002" i="13"/>
  <c r="P3002" i="13"/>
  <c r="O3002" i="13"/>
  <c r="U3001" i="13"/>
  <c r="T3001" i="13"/>
  <c r="S3001" i="13"/>
  <c r="R3001" i="13"/>
  <c r="Q3001" i="13"/>
  <c r="P3001" i="13"/>
  <c r="O3001" i="13"/>
  <c r="U3000" i="13"/>
  <c r="T3000" i="13"/>
  <c r="S3000" i="13"/>
  <c r="R3000" i="13"/>
  <c r="Q3000" i="13"/>
  <c r="P3000" i="13"/>
  <c r="O3000" i="13"/>
  <c r="U2999" i="13"/>
  <c r="T2999" i="13"/>
  <c r="S2999" i="13"/>
  <c r="R2999" i="13"/>
  <c r="Q2999" i="13"/>
  <c r="P2999" i="13"/>
  <c r="O2999" i="13"/>
  <c r="U2998" i="13"/>
  <c r="T2998" i="13"/>
  <c r="S2998" i="13"/>
  <c r="R2998" i="13"/>
  <c r="Q2998" i="13"/>
  <c r="P2998" i="13"/>
  <c r="O2998" i="13"/>
  <c r="U2997" i="13"/>
  <c r="T2997" i="13"/>
  <c r="S2997" i="13"/>
  <c r="R2997" i="13"/>
  <c r="Q2997" i="13"/>
  <c r="P2997" i="13"/>
  <c r="O2997" i="13"/>
  <c r="U2996" i="13"/>
  <c r="T2996" i="13"/>
  <c r="S2996" i="13"/>
  <c r="R2996" i="13"/>
  <c r="Q2996" i="13"/>
  <c r="P2996" i="13"/>
  <c r="O2996" i="13"/>
  <c r="U2995" i="13"/>
  <c r="T2995" i="13"/>
  <c r="S2995" i="13"/>
  <c r="R2995" i="13"/>
  <c r="Q2995" i="13"/>
  <c r="P2995" i="13"/>
  <c r="O2995" i="13"/>
  <c r="U2994" i="13"/>
  <c r="T2994" i="13"/>
  <c r="S2994" i="13"/>
  <c r="R2994" i="13"/>
  <c r="Q2994" i="13"/>
  <c r="P2994" i="13"/>
  <c r="O2994" i="13"/>
  <c r="U2993" i="13"/>
  <c r="T2993" i="13"/>
  <c r="S2993" i="13"/>
  <c r="R2993" i="13"/>
  <c r="Q2993" i="13"/>
  <c r="P2993" i="13"/>
  <c r="O2993" i="13"/>
  <c r="U2992" i="13"/>
  <c r="T2992" i="13"/>
  <c r="S2992" i="13"/>
  <c r="R2992" i="13"/>
  <c r="Q2992" i="13"/>
  <c r="P2992" i="13"/>
  <c r="O2992" i="13"/>
  <c r="U2991" i="13"/>
  <c r="T2991" i="13"/>
  <c r="S2991" i="13"/>
  <c r="R2991" i="13"/>
  <c r="Q2991" i="13"/>
  <c r="P2991" i="13"/>
  <c r="O2991" i="13"/>
  <c r="U2990" i="13"/>
  <c r="T2990" i="13"/>
  <c r="S2990" i="13"/>
  <c r="R2990" i="13"/>
  <c r="Q2990" i="13"/>
  <c r="P2990" i="13"/>
  <c r="O2990" i="13"/>
  <c r="U2989" i="13"/>
  <c r="T2989" i="13"/>
  <c r="S2989" i="13"/>
  <c r="R2989" i="13"/>
  <c r="Q2989" i="13"/>
  <c r="P2989" i="13"/>
  <c r="O2989" i="13"/>
  <c r="U2988" i="13"/>
  <c r="T2988" i="13"/>
  <c r="S2988" i="13"/>
  <c r="R2988" i="13"/>
  <c r="Q2988" i="13"/>
  <c r="P2988" i="13"/>
  <c r="O2988" i="13"/>
  <c r="U2987" i="13"/>
  <c r="T2987" i="13"/>
  <c r="S2987" i="13"/>
  <c r="R2987" i="13"/>
  <c r="Q2987" i="13"/>
  <c r="P2987" i="13"/>
  <c r="O2987" i="13"/>
  <c r="U2986" i="13"/>
  <c r="T2986" i="13"/>
  <c r="S2986" i="13"/>
  <c r="R2986" i="13"/>
  <c r="Q2986" i="13"/>
  <c r="P2986" i="13"/>
  <c r="O2986" i="13"/>
  <c r="U2985" i="13"/>
  <c r="T2985" i="13"/>
  <c r="S2985" i="13"/>
  <c r="R2985" i="13"/>
  <c r="Q2985" i="13"/>
  <c r="P2985" i="13"/>
  <c r="O2985" i="13"/>
  <c r="U2984" i="13"/>
  <c r="T2984" i="13"/>
  <c r="S2984" i="13"/>
  <c r="R2984" i="13"/>
  <c r="Q2984" i="13"/>
  <c r="P2984" i="13"/>
  <c r="O2984" i="13"/>
  <c r="U2983" i="13"/>
  <c r="T2983" i="13"/>
  <c r="S2983" i="13"/>
  <c r="R2983" i="13"/>
  <c r="Q2983" i="13"/>
  <c r="P2983" i="13"/>
  <c r="O2983" i="13"/>
  <c r="U2982" i="13"/>
  <c r="T2982" i="13"/>
  <c r="S2982" i="13"/>
  <c r="R2982" i="13"/>
  <c r="Q2982" i="13"/>
  <c r="P2982" i="13"/>
  <c r="O2982" i="13"/>
  <c r="U2981" i="13"/>
  <c r="T2981" i="13"/>
  <c r="S2981" i="13"/>
  <c r="R2981" i="13"/>
  <c r="Q2981" i="13"/>
  <c r="P2981" i="13"/>
  <c r="O2981" i="13"/>
  <c r="U2980" i="13"/>
  <c r="T2980" i="13"/>
  <c r="S2980" i="13"/>
  <c r="R2980" i="13"/>
  <c r="Q2980" i="13"/>
  <c r="P2980" i="13"/>
  <c r="O2980" i="13"/>
  <c r="U2979" i="13"/>
  <c r="T2979" i="13"/>
  <c r="S2979" i="13"/>
  <c r="R2979" i="13"/>
  <c r="Q2979" i="13"/>
  <c r="P2979" i="13"/>
  <c r="O2979" i="13"/>
  <c r="U2978" i="13"/>
  <c r="T2978" i="13"/>
  <c r="S2978" i="13"/>
  <c r="R2978" i="13"/>
  <c r="Q2978" i="13"/>
  <c r="P2978" i="13"/>
  <c r="O2978" i="13"/>
  <c r="U2977" i="13"/>
  <c r="T2977" i="13"/>
  <c r="S2977" i="13"/>
  <c r="R2977" i="13"/>
  <c r="Q2977" i="13"/>
  <c r="P2977" i="13"/>
  <c r="O2977" i="13"/>
  <c r="U2976" i="13"/>
  <c r="T2976" i="13"/>
  <c r="S2976" i="13"/>
  <c r="R2976" i="13"/>
  <c r="Q2976" i="13"/>
  <c r="P2976" i="13"/>
  <c r="O2976" i="13"/>
  <c r="U2975" i="13"/>
  <c r="T2975" i="13"/>
  <c r="S2975" i="13"/>
  <c r="R2975" i="13"/>
  <c r="Q2975" i="13"/>
  <c r="P2975" i="13"/>
  <c r="O2975" i="13"/>
  <c r="U2974" i="13"/>
  <c r="T2974" i="13"/>
  <c r="S2974" i="13"/>
  <c r="R2974" i="13"/>
  <c r="Q2974" i="13"/>
  <c r="P2974" i="13"/>
  <c r="O2974" i="13"/>
  <c r="U2973" i="13"/>
  <c r="T2973" i="13"/>
  <c r="S2973" i="13"/>
  <c r="R2973" i="13"/>
  <c r="Q2973" i="13"/>
  <c r="P2973" i="13"/>
  <c r="O2973" i="13"/>
  <c r="U2972" i="13"/>
  <c r="T2972" i="13"/>
  <c r="S2972" i="13"/>
  <c r="R2972" i="13"/>
  <c r="Q2972" i="13"/>
  <c r="P2972" i="13"/>
  <c r="O2972" i="13"/>
  <c r="U2971" i="13"/>
  <c r="T2971" i="13"/>
  <c r="S2971" i="13"/>
  <c r="R2971" i="13"/>
  <c r="Q2971" i="13"/>
  <c r="P2971" i="13"/>
  <c r="O2971" i="13"/>
  <c r="U2970" i="13"/>
  <c r="T2970" i="13"/>
  <c r="S2970" i="13"/>
  <c r="R2970" i="13"/>
  <c r="Q2970" i="13"/>
  <c r="P2970" i="13"/>
  <c r="O2970" i="13"/>
  <c r="U2969" i="13"/>
  <c r="T2969" i="13"/>
  <c r="S2969" i="13"/>
  <c r="R2969" i="13"/>
  <c r="Q2969" i="13"/>
  <c r="P2969" i="13"/>
  <c r="O2969" i="13"/>
  <c r="U2968" i="13"/>
  <c r="T2968" i="13"/>
  <c r="S2968" i="13"/>
  <c r="R2968" i="13"/>
  <c r="Q2968" i="13"/>
  <c r="P2968" i="13"/>
  <c r="O2968" i="13"/>
  <c r="U2967" i="13"/>
  <c r="T2967" i="13"/>
  <c r="S2967" i="13"/>
  <c r="R2967" i="13"/>
  <c r="Q2967" i="13"/>
  <c r="P2967" i="13"/>
  <c r="O2967" i="13"/>
  <c r="U2966" i="13"/>
  <c r="T2966" i="13"/>
  <c r="S2966" i="13"/>
  <c r="R2966" i="13"/>
  <c r="Q2966" i="13"/>
  <c r="P2966" i="13"/>
  <c r="O2966" i="13"/>
  <c r="U2965" i="13"/>
  <c r="T2965" i="13"/>
  <c r="S2965" i="13"/>
  <c r="R2965" i="13"/>
  <c r="Q2965" i="13"/>
  <c r="P2965" i="13"/>
  <c r="O2965" i="13"/>
  <c r="U2964" i="13"/>
  <c r="T2964" i="13"/>
  <c r="S2964" i="13"/>
  <c r="R2964" i="13"/>
  <c r="Q2964" i="13"/>
  <c r="P2964" i="13"/>
  <c r="O2964" i="13"/>
  <c r="U2963" i="13"/>
  <c r="T2963" i="13"/>
  <c r="S2963" i="13"/>
  <c r="R2963" i="13"/>
  <c r="Q2963" i="13"/>
  <c r="P2963" i="13"/>
  <c r="O2963" i="13"/>
  <c r="U2962" i="13"/>
  <c r="T2962" i="13"/>
  <c r="S2962" i="13"/>
  <c r="R2962" i="13"/>
  <c r="Q2962" i="13"/>
  <c r="P2962" i="13"/>
  <c r="O2962" i="13"/>
  <c r="U2961" i="13"/>
  <c r="T2961" i="13"/>
  <c r="S2961" i="13"/>
  <c r="R2961" i="13"/>
  <c r="Q2961" i="13"/>
  <c r="P2961" i="13"/>
  <c r="O2961" i="13"/>
  <c r="U2960" i="13"/>
  <c r="T2960" i="13"/>
  <c r="S2960" i="13"/>
  <c r="R2960" i="13"/>
  <c r="Q2960" i="13"/>
  <c r="P2960" i="13"/>
  <c r="O2960" i="13"/>
  <c r="U2959" i="13"/>
  <c r="T2959" i="13"/>
  <c r="S2959" i="13"/>
  <c r="R2959" i="13"/>
  <c r="Q2959" i="13"/>
  <c r="P2959" i="13"/>
  <c r="O2959" i="13"/>
  <c r="U2958" i="13"/>
  <c r="T2958" i="13"/>
  <c r="S2958" i="13"/>
  <c r="R2958" i="13"/>
  <c r="Q2958" i="13"/>
  <c r="P2958" i="13"/>
  <c r="O2958" i="13"/>
  <c r="U2957" i="13"/>
  <c r="T2957" i="13"/>
  <c r="S2957" i="13"/>
  <c r="R2957" i="13"/>
  <c r="Q2957" i="13"/>
  <c r="P2957" i="13"/>
  <c r="O2957" i="13"/>
  <c r="U2956" i="13"/>
  <c r="T2956" i="13"/>
  <c r="S2956" i="13"/>
  <c r="R2956" i="13"/>
  <c r="Q2956" i="13"/>
  <c r="P2956" i="13"/>
  <c r="O2956" i="13"/>
  <c r="U2955" i="13"/>
  <c r="T2955" i="13"/>
  <c r="S2955" i="13"/>
  <c r="R2955" i="13"/>
  <c r="Q2955" i="13"/>
  <c r="P2955" i="13"/>
  <c r="O2955" i="13"/>
  <c r="U2954" i="13"/>
  <c r="T2954" i="13"/>
  <c r="S2954" i="13"/>
  <c r="R2954" i="13"/>
  <c r="Q2954" i="13"/>
  <c r="P2954" i="13"/>
  <c r="O2954" i="13"/>
  <c r="U2953" i="13"/>
  <c r="T2953" i="13"/>
  <c r="S2953" i="13"/>
  <c r="R2953" i="13"/>
  <c r="Q2953" i="13"/>
  <c r="P2953" i="13"/>
  <c r="O2953" i="13"/>
  <c r="U2952" i="13"/>
  <c r="T2952" i="13"/>
  <c r="S2952" i="13"/>
  <c r="R2952" i="13"/>
  <c r="Q2952" i="13"/>
  <c r="P2952" i="13"/>
  <c r="O2952" i="13"/>
  <c r="U2951" i="13"/>
  <c r="T2951" i="13"/>
  <c r="S2951" i="13"/>
  <c r="R2951" i="13"/>
  <c r="Q2951" i="13"/>
  <c r="P2951" i="13"/>
  <c r="O2951" i="13"/>
  <c r="U2950" i="13"/>
  <c r="T2950" i="13"/>
  <c r="S2950" i="13"/>
  <c r="R2950" i="13"/>
  <c r="Q2950" i="13"/>
  <c r="P2950" i="13"/>
  <c r="O2950" i="13"/>
  <c r="U2949" i="13"/>
  <c r="T2949" i="13"/>
  <c r="S2949" i="13"/>
  <c r="R2949" i="13"/>
  <c r="Q2949" i="13"/>
  <c r="P2949" i="13"/>
  <c r="O2949" i="13"/>
  <c r="U2948" i="13"/>
  <c r="T2948" i="13"/>
  <c r="S2948" i="13"/>
  <c r="R2948" i="13"/>
  <c r="Q2948" i="13"/>
  <c r="P2948" i="13"/>
  <c r="O2948" i="13"/>
  <c r="U2947" i="13"/>
  <c r="T2947" i="13"/>
  <c r="S2947" i="13"/>
  <c r="R2947" i="13"/>
  <c r="Q2947" i="13"/>
  <c r="P2947" i="13"/>
  <c r="O2947" i="13"/>
  <c r="U2946" i="13"/>
  <c r="T2946" i="13"/>
  <c r="S2946" i="13"/>
  <c r="R2946" i="13"/>
  <c r="Q2946" i="13"/>
  <c r="P2946" i="13"/>
  <c r="O2946" i="13"/>
  <c r="U2945" i="13"/>
  <c r="T2945" i="13"/>
  <c r="S2945" i="13"/>
  <c r="R2945" i="13"/>
  <c r="Q2945" i="13"/>
  <c r="P2945" i="13"/>
  <c r="O2945" i="13"/>
  <c r="U2944" i="13"/>
  <c r="T2944" i="13"/>
  <c r="S2944" i="13"/>
  <c r="R2944" i="13"/>
  <c r="Q2944" i="13"/>
  <c r="P2944" i="13"/>
  <c r="O2944" i="13"/>
  <c r="U2943" i="13"/>
  <c r="T2943" i="13"/>
  <c r="S2943" i="13"/>
  <c r="R2943" i="13"/>
  <c r="Q2943" i="13"/>
  <c r="P2943" i="13"/>
  <c r="O2943" i="13"/>
  <c r="U2942" i="13"/>
  <c r="T2942" i="13"/>
  <c r="S2942" i="13"/>
  <c r="R2942" i="13"/>
  <c r="Q2942" i="13"/>
  <c r="P2942" i="13"/>
  <c r="O2942" i="13"/>
  <c r="U2941" i="13"/>
  <c r="T2941" i="13"/>
  <c r="S2941" i="13"/>
  <c r="R2941" i="13"/>
  <c r="Q2941" i="13"/>
  <c r="P2941" i="13"/>
  <c r="O2941" i="13"/>
  <c r="U2940" i="13"/>
  <c r="T2940" i="13"/>
  <c r="S2940" i="13"/>
  <c r="R2940" i="13"/>
  <c r="Q2940" i="13"/>
  <c r="P2940" i="13"/>
  <c r="O2940" i="13"/>
  <c r="U2939" i="13"/>
  <c r="T2939" i="13"/>
  <c r="S2939" i="13"/>
  <c r="R2939" i="13"/>
  <c r="Q2939" i="13"/>
  <c r="P2939" i="13"/>
  <c r="O2939" i="13"/>
  <c r="U2938" i="13"/>
  <c r="T2938" i="13"/>
  <c r="S2938" i="13"/>
  <c r="R2938" i="13"/>
  <c r="Q2938" i="13"/>
  <c r="P2938" i="13"/>
  <c r="O2938" i="13"/>
  <c r="U2937" i="13"/>
  <c r="T2937" i="13"/>
  <c r="S2937" i="13"/>
  <c r="R2937" i="13"/>
  <c r="Q2937" i="13"/>
  <c r="P2937" i="13"/>
  <c r="O2937" i="13"/>
  <c r="U2936" i="13"/>
  <c r="T2936" i="13"/>
  <c r="S2936" i="13"/>
  <c r="R2936" i="13"/>
  <c r="Q2936" i="13"/>
  <c r="P2936" i="13"/>
  <c r="O2936" i="13"/>
  <c r="U2935" i="13"/>
  <c r="T2935" i="13"/>
  <c r="S2935" i="13"/>
  <c r="R2935" i="13"/>
  <c r="Q2935" i="13"/>
  <c r="P2935" i="13"/>
  <c r="O2935" i="13"/>
  <c r="U2934" i="13"/>
  <c r="T2934" i="13"/>
  <c r="S2934" i="13"/>
  <c r="R2934" i="13"/>
  <c r="Q2934" i="13"/>
  <c r="P2934" i="13"/>
  <c r="O2934" i="13"/>
  <c r="U2933" i="13"/>
  <c r="T2933" i="13"/>
  <c r="S2933" i="13"/>
  <c r="R2933" i="13"/>
  <c r="Q2933" i="13"/>
  <c r="P2933" i="13"/>
  <c r="O2933" i="13"/>
  <c r="U2932" i="13"/>
  <c r="T2932" i="13"/>
  <c r="S2932" i="13"/>
  <c r="R2932" i="13"/>
  <c r="Q2932" i="13"/>
  <c r="P2932" i="13"/>
  <c r="O2932" i="13"/>
  <c r="U2931" i="13"/>
  <c r="T2931" i="13"/>
  <c r="S2931" i="13"/>
  <c r="R2931" i="13"/>
  <c r="Q2931" i="13"/>
  <c r="P2931" i="13"/>
  <c r="O2931" i="13"/>
  <c r="U2930" i="13"/>
  <c r="T2930" i="13"/>
  <c r="S2930" i="13"/>
  <c r="R2930" i="13"/>
  <c r="Q2930" i="13"/>
  <c r="P2930" i="13"/>
  <c r="O2930" i="13"/>
  <c r="U2929" i="13"/>
  <c r="T2929" i="13"/>
  <c r="S2929" i="13"/>
  <c r="R2929" i="13"/>
  <c r="Q2929" i="13"/>
  <c r="P2929" i="13"/>
  <c r="O2929" i="13"/>
  <c r="U2928" i="13"/>
  <c r="T2928" i="13"/>
  <c r="S2928" i="13"/>
  <c r="R2928" i="13"/>
  <c r="Q2928" i="13"/>
  <c r="P2928" i="13"/>
  <c r="O2928" i="13"/>
  <c r="U2927" i="13"/>
  <c r="T2927" i="13"/>
  <c r="S2927" i="13"/>
  <c r="R2927" i="13"/>
  <c r="Q2927" i="13"/>
  <c r="P2927" i="13"/>
  <c r="O2927" i="13"/>
  <c r="U2926" i="13"/>
  <c r="T2926" i="13"/>
  <c r="S2926" i="13"/>
  <c r="R2926" i="13"/>
  <c r="Q2926" i="13"/>
  <c r="P2926" i="13"/>
  <c r="O2926" i="13"/>
  <c r="U2925" i="13"/>
  <c r="T2925" i="13"/>
  <c r="S2925" i="13"/>
  <c r="R2925" i="13"/>
  <c r="Q2925" i="13"/>
  <c r="P2925" i="13"/>
  <c r="O2925" i="13"/>
  <c r="U2924" i="13"/>
  <c r="T2924" i="13"/>
  <c r="S2924" i="13"/>
  <c r="R2924" i="13"/>
  <c r="Q2924" i="13"/>
  <c r="P2924" i="13"/>
  <c r="O2924" i="13"/>
  <c r="U2923" i="13"/>
  <c r="T2923" i="13"/>
  <c r="S2923" i="13"/>
  <c r="R2923" i="13"/>
  <c r="Q2923" i="13"/>
  <c r="P2923" i="13"/>
  <c r="O2923" i="13"/>
  <c r="U2922" i="13"/>
  <c r="T2922" i="13"/>
  <c r="S2922" i="13"/>
  <c r="R2922" i="13"/>
  <c r="Q2922" i="13"/>
  <c r="P2922" i="13"/>
  <c r="O2922" i="13"/>
  <c r="U2921" i="13"/>
  <c r="T2921" i="13"/>
  <c r="S2921" i="13"/>
  <c r="R2921" i="13"/>
  <c r="Q2921" i="13"/>
  <c r="P2921" i="13"/>
  <c r="O2921" i="13"/>
  <c r="U2920" i="13"/>
  <c r="T2920" i="13"/>
  <c r="S2920" i="13"/>
  <c r="R2920" i="13"/>
  <c r="Q2920" i="13"/>
  <c r="P2920" i="13"/>
  <c r="O2920" i="13"/>
  <c r="U2919" i="13"/>
  <c r="T2919" i="13"/>
  <c r="S2919" i="13"/>
  <c r="R2919" i="13"/>
  <c r="Q2919" i="13"/>
  <c r="P2919" i="13"/>
  <c r="O2919" i="13"/>
  <c r="U2918" i="13"/>
  <c r="T2918" i="13"/>
  <c r="S2918" i="13"/>
  <c r="R2918" i="13"/>
  <c r="Q2918" i="13"/>
  <c r="P2918" i="13"/>
  <c r="O2918" i="13"/>
  <c r="U2917" i="13"/>
  <c r="T2917" i="13"/>
  <c r="S2917" i="13"/>
  <c r="R2917" i="13"/>
  <c r="Q2917" i="13"/>
  <c r="P2917" i="13"/>
  <c r="O2917" i="13"/>
  <c r="U2916" i="13"/>
  <c r="T2916" i="13"/>
  <c r="S2916" i="13"/>
  <c r="R2916" i="13"/>
  <c r="Q2916" i="13"/>
  <c r="P2916" i="13"/>
  <c r="O2916" i="13"/>
  <c r="U2915" i="13"/>
  <c r="T2915" i="13"/>
  <c r="S2915" i="13"/>
  <c r="R2915" i="13"/>
  <c r="Q2915" i="13"/>
  <c r="P2915" i="13"/>
  <c r="O2915" i="13"/>
  <c r="U2914" i="13"/>
  <c r="T2914" i="13"/>
  <c r="S2914" i="13"/>
  <c r="R2914" i="13"/>
  <c r="Q2914" i="13"/>
  <c r="P2914" i="13"/>
  <c r="O2914" i="13"/>
  <c r="U2913" i="13"/>
  <c r="T2913" i="13"/>
  <c r="S2913" i="13"/>
  <c r="R2913" i="13"/>
  <c r="Q2913" i="13"/>
  <c r="P2913" i="13"/>
  <c r="O2913" i="13"/>
  <c r="U2912" i="13"/>
  <c r="T2912" i="13"/>
  <c r="S2912" i="13"/>
  <c r="R2912" i="13"/>
  <c r="Q2912" i="13"/>
  <c r="P2912" i="13"/>
  <c r="O2912" i="13"/>
  <c r="U2911" i="13"/>
  <c r="T2911" i="13"/>
  <c r="S2911" i="13"/>
  <c r="R2911" i="13"/>
  <c r="Q2911" i="13"/>
  <c r="P2911" i="13"/>
  <c r="O2911" i="13"/>
  <c r="U2910" i="13"/>
  <c r="T2910" i="13"/>
  <c r="S2910" i="13"/>
  <c r="R2910" i="13"/>
  <c r="Q2910" i="13"/>
  <c r="P2910" i="13"/>
  <c r="O2910" i="13"/>
  <c r="U2909" i="13"/>
  <c r="T2909" i="13"/>
  <c r="S2909" i="13"/>
  <c r="R2909" i="13"/>
  <c r="Q2909" i="13"/>
  <c r="P2909" i="13"/>
  <c r="O2909" i="13"/>
  <c r="U2908" i="13"/>
  <c r="T2908" i="13"/>
  <c r="S2908" i="13"/>
  <c r="R2908" i="13"/>
  <c r="Q2908" i="13"/>
  <c r="P2908" i="13"/>
  <c r="O2908" i="13"/>
  <c r="U2907" i="13"/>
  <c r="T2907" i="13"/>
  <c r="S2907" i="13"/>
  <c r="R2907" i="13"/>
  <c r="Q2907" i="13"/>
  <c r="P2907" i="13"/>
  <c r="O2907" i="13"/>
  <c r="U2906" i="13"/>
  <c r="T2906" i="13"/>
  <c r="S2906" i="13"/>
  <c r="R2906" i="13"/>
  <c r="Q2906" i="13"/>
  <c r="P2906" i="13"/>
  <c r="O2906" i="13"/>
  <c r="U2905" i="13"/>
  <c r="T2905" i="13"/>
  <c r="S2905" i="13"/>
  <c r="R2905" i="13"/>
  <c r="Q2905" i="13"/>
  <c r="P2905" i="13"/>
  <c r="O2905" i="13"/>
  <c r="U2904" i="13"/>
  <c r="T2904" i="13"/>
  <c r="S2904" i="13"/>
  <c r="R2904" i="13"/>
  <c r="Q2904" i="13"/>
  <c r="P2904" i="13"/>
  <c r="O2904" i="13"/>
  <c r="U2903" i="13"/>
  <c r="T2903" i="13"/>
  <c r="S2903" i="13"/>
  <c r="R2903" i="13"/>
  <c r="Q2903" i="13"/>
  <c r="P2903" i="13"/>
  <c r="O2903" i="13"/>
  <c r="U2902" i="13"/>
  <c r="T2902" i="13"/>
  <c r="S2902" i="13"/>
  <c r="R2902" i="13"/>
  <c r="Q2902" i="13"/>
  <c r="P2902" i="13"/>
  <c r="O2902" i="13"/>
  <c r="U2901" i="13"/>
  <c r="T2901" i="13"/>
  <c r="S2901" i="13"/>
  <c r="R2901" i="13"/>
  <c r="Q2901" i="13"/>
  <c r="P2901" i="13"/>
  <c r="O2901" i="13"/>
  <c r="U2900" i="13"/>
  <c r="T2900" i="13"/>
  <c r="S2900" i="13"/>
  <c r="R2900" i="13"/>
  <c r="Q2900" i="13"/>
  <c r="P2900" i="13"/>
  <c r="O2900" i="13"/>
  <c r="U2899" i="13"/>
  <c r="T2899" i="13"/>
  <c r="S2899" i="13"/>
  <c r="R2899" i="13"/>
  <c r="Q2899" i="13"/>
  <c r="P2899" i="13"/>
  <c r="O2899" i="13"/>
  <c r="U2898" i="13"/>
  <c r="T2898" i="13"/>
  <c r="S2898" i="13"/>
  <c r="R2898" i="13"/>
  <c r="Q2898" i="13"/>
  <c r="P2898" i="13"/>
  <c r="O2898" i="13"/>
  <c r="U2897" i="13"/>
  <c r="T2897" i="13"/>
  <c r="S2897" i="13"/>
  <c r="R2897" i="13"/>
  <c r="Q2897" i="13"/>
  <c r="P2897" i="13"/>
  <c r="O2897" i="13"/>
  <c r="U2896" i="13"/>
  <c r="T2896" i="13"/>
  <c r="S2896" i="13"/>
  <c r="R2896" i="13"/>
  <c r="Q2896" i="13"/>
  <c r="P2896" i="13"/>
  <c r="O2896" i="13"/>
  <c r="U2895" i="13"/>
  <c r="T2895" i="13"/>
  <c r="S2895" i="13"/>
  <c r="R2895" i="13"/>
  <c r="Q2895" i="13"/>
  <c r="P2895" i="13"/>
  <c r="O2895" i="13"/>
  <c r="U2894" i="13"/>
  <c r="T2894" i="13"/>
  <c r="S2894" i="13"/>
  <c r="R2894" i="13"/>
  <c r="Q2894" i="13"/>
  <c r="P2894" i="13"/>
  <c r="O2894" i="13"/>
  <c r="U2893" i="13"/>
  <c r="T2893" i="13"/>
  <c r="S2893" i="13"/>
  <c r="R2893" i="13"/>
  <c r="Q2893" i="13"/>
  <c r="P2893" i="13"/>
  <c r="O2893" i="13"/>
  <c r="U2892" i="13"/>
  <c r="T2892" i="13"/>
  <c r="S2892" i="13"/>
  <c r="R2892" i="13"/>
  <c r="Q2892" i="13"/>
  <c r="P2892" i="13"/>
  <c r="O2892" i="13"/>
  <c r="U2891" i="13"/>
  <c r="T2891" i="13"/>
  <c r="S2891" i="13"/>
  <c r="R2891" i="13"/>
  <c r="Q2891" i="13"/>
  <c r="P2891" i="13"/>
  <c r="O2891" i="13"/>
  <c r="U2890" i="13"/>
  <c r="T2890" i="13"/>
  <c r="S2890" i="13"/>
  <c r="R2890" i="13"/>
  <c r="Q2890" i="13"/>
  <c r="P2890" i="13"/>
  <c r="O2890" i="13"/>
  <c r="U2889" i="13"/>
  <c r="T2889" i="13"/>
  <c r="S2889" i="13"/>
  <c r="R2889" i="13"/>
  <c r="Q2889" i="13"/>
  <c r="P2889" i="13"/>
  <c r="O2889" i="13"/>
  <c r="U2888" i="13"/>
  <c r="T2888" i="13"/>
  <c r="S2888" i="13"/>
  <c r="R2888" i="13"/>
  <c r="Q2888" i="13"/>
  <c r="P2888" i="13"/>
  <c r="O2888" i="13"/>
  <c r="U2887" i="13"/>
  <c r="T2887" i="13"/>
  <c r="S2887" i="13"/>
  <c r="R2887" i="13"/>
  <c r="Q2887" i="13"/>
  <c r="P2887" i="13"/>
  <c r="O2887" i="13"/>
  <c r="U2886" i="13"/>
  <c r="T2886" i="13"/>
  <c r="S2886" i="13"/>
  <c r="R2886" i="13"/>
  <c r="Q2886" i="13"/>
  <c r="P2886" i="13"/>
  <c r="O2886" i="13"/>
  <c r="U2885" i="13"/>
  <c r="T2885" i="13"/>
  <c r="S2885" i="13"/>
  <c r="R2885" i="13"/>
  <c r="Q2885" i="13"/>
  <c r="P2885" i="13"/>
  <c r="O2885" i="13"/>
  <c r="U2884" i="13"/>
  <c r="T2884" i="13"/>
  <c r="S2884" i="13"/>
  <c r="R2884" i="13"/>
  <c r="Q2884" i="13"/>
  <c r="P2884" i="13"/>
  <c r="O2884" i="13"/>
  <c r="U2883" i="13"/>
  <c r="T2883" i="13"/>
  <c r="S2883" i="13"/>
  <c r="R2883" i="13"/>
  <c r="Q2883" i="13"/>
  <c r="P2883" i="13"/>
  <c r="O2883" i="13"/>
  <c r="U2882" i="13"/>
  <c r="T2882" i="13"/>
  <c r="S2882" i="13"/>
  <c r="R2882" i="13"/>
  <c r="Q2882" i="13"/>
  <c r="P2882" i="13"/>
  <c r="O2882" i="13"/>
  <c r="U2881" i="13"/>
  <c r="T2881" i="13"/>
  <c r="S2881" i="13"/>
  <c r="R2881" i="13"/>
  <c r="Q2881" i="13"/>
  <c r="P2881" i="13"/>
  <c r="O2881" i="13"/>
  <c r="U2880" i="13"/>
  <c r="T2880" i="13"/>
  <c r="S2880" i="13"/>
  <c r="R2880" i="13"/>
  <c r="Q2880" i="13"/>
  <c r="P2880" i="13"/>
  <c r="O2880" i="13"/>
  <c r="U2879" i="13"/>
  <c r="T2879" i="13"/>
  <c r="S2879" i="13"/>
  <c r="R2879" i="13"/>
  <c r="Q2879" i="13"/>
  <c r="P2879" i="13"/>
  <c r="O2879" i="13"/>
  <c r="U2878" i="13"/>
  <c r="T2878" i="13"/>
  <c r="S2878" i="13"/>
  <c r="R2878" i="13"/>
  <c r="Q2878" i="13"/>
  <c r="P2878" i="13"/>
  <c r="O2878" i="13"/>
  <c r="U2877" i="13"/>
  <c r="T2877" i="13"/>
  <c r="S2877" i="13"/>
  <c r="R2877" i="13"/>
  <c r="Q2877" i="13"/>
  <c r="P2877" i="13"/>
  <c r="O2877" i="13"/>
  <c r="U2876" i="13"/>
  <c r="T2876" i="13"/>
  <c r="S2876" i="13"/>
  <c r="R2876" i="13"/>
  <c r="Q2876" i="13"/>
  <c r="P2876" i="13"/>
  <c r="O2876" i="13"/>
  <c r="U2875" i="13"/>
  <c r="T2875" i="13"/>
  <c r="S2875" i="13"/>
  <c r="R2875" i="13"/>
  <c r="Q2875" i="13"/>
  <c r="P2875" i="13"/>
  <c r="O2875" i="13"/>
  <c r="U2874" i="13"/>
  <c r="T2874" i="13"/>
  <c r="S2874" i="13"/>
  <c r="R2874" i="13"/>
  <c r="Q2874" i="13"/>
  <c r="P2874" i="13"/>
  <c r="O2874" i="13"/>
  <c r="U2873" i="13"/>
  <c r="T2873" i="13"/>
  <c r="S2873" i="13"/>
  <c r="R2873" i="13"/>
  <c r="Q2873" i="13"/>
  <c r="P2873" i="13"/>
  <c r="O2873" i="13"/>
  <c r="U2872" i="13"/>
  <c r="T2872" i="13"/>
  <c r="S2872" i="13"/>
  <c r="R2872" i="13"/>
  <c r="Q2872" i="13"/>
  <c r="P2872" i="13"/>
  <c r="O2872" i="13"/>
  <c r="U2871" i="13"/>
  <c r="T2871" i="13"/>
  <c r="S2871" i="13"/>
  <c r="R2871" i="13"/>
  <c r="Q2871" i="13"/>
  <c r="P2871" i="13"/>
  <c r="O2871" i="13"/>
  <c r="U2870" i="13"/>
  <c r="T2870" i="13"/>
  <c r="S2870" i="13"/>
  <c r="R2870" i="13"/>
  <c r="Q2870" i="13"/>
  <c r="P2870" i="13"/>
  <c r="O2870" i="13"/>
  <c r="U2869" i="13"/>
  <c r="T2869" i="13"/>
  <c r="S2869" i="13"/>
  <c r="R2869" i="13"/>
  <c r="Q2869" i="13"/>
  <c r="P2869" i="13"/>
  <c r="O2869" i="13"/>
  <c r="U2868" i="13"/>
  <c r="T2868" i="13"/>
  <c r="S2868" i="13"/>
  <c r="R2868" i="13"/>
  <c r="Q2868" i="13"/>
  <c r="P2868" i="13"/>
  <c r="O2868" i="13"/>
  <c r="U2867" i="13"/>
  <c r="T2867" i="13"/>
  <c r="S2867" i="13"/>
  <c r="R2867" i="13"/>
  <c r="Q2867" i="13"/>
  <c r="P2867" i="13"/>
  <c r="O2867" i="13"/>
  <c r="U2866" i="13"/>
  <c r="T2866" i="13"/>
  <c r="S2866" i="13"/>
  <c r="R2866" i="13"/>
  <c r="Q2866" i="13"/>
  <c r="P2866" i="13"/>
  <c r="O2866" i="13"/>
  <c r="U2865" i="13"/>
  <c r="T2865" i="13"/>
  <c r="S2865" i="13"/>
  <c r="R2865" i="13"/>
  <c r="Q2865" i="13"/>
  <c r="P2865" i="13"/>
  <c r="O2865" i="13"/>
  <c r="U2864" i="13"/>
  <c r="T2864" i="13"/>
  <c r="S2864" i="13"/>
  <c r="R2864" i="13"/>
  <c r="Q2864" i="13"/>
  <c r="P2864" i="13"/>
  <c r="O2864" i="13"/>
  <c r="U2863" i="13"/>
  <c r="T2863" i="13"/>
  <c r="S2863" i="13"/>
  <c r="R2863" i="13"/>
  <c r="Q2863" i="13"/>
  <c r="P2863" i="13"/>
  <c r="O2863" i="13"/>
  <c r="U2862" i="13"/>
  <c r="T2862" i="13"/>
  <c r="S2862" i="13"/>
  <c r="R2862" i="13"/>
  <c r="Q2862" i="13"/>
  <c r="P2862" i="13"/>
  <c r="O2862" i="13"/>
  <c r="U2861" i="13"/>
  <c r="T2861" i="13"/>
  <c r="S2861" i="13"/>
  <c r="R2861" i="13"/>
  <c r="Q2861" i="13"/>
  <c r="P2861" i="13"/>
  <c r="O2861" i="13"/>
  <c r="U2860" i="13"/>
  <c r="T2860" i="13"/>
  <c r="S2860" i="13"/>
  <c r="R2860" i="13"/>
  <c r="Q2860" i="13"/>
  <c r="P2860" i="13"/>
  <c r="O2860" i="13"/>
  <c r="U2859" i="13"/>
  <c r="T2859" i="13"/>
  <c r="S2859" i="13"/>
  <c r="R2859" i="13"/>
  <c r="Q2859" i="13"/>
  <c r="P2859" i="13"/>
  <c r="O2859" i="13"/>
  <c r="U2858" i="13"/>
  <c r="T2858" i="13"/>
  <c r="S2858" i="13"/>
  <c r="R2858" i="13"/>
  <c r="Q2858" i="13"/>
  <c r="P2858" i="13"/>
  <c r="O2858" i="13"/>
  <c r="U2857" i="13"/>
  <c r="T2857" i="13"/>
  <c r="S2857" i="13"/>
  <c r="R2857" i="13"/>
  <c r="Q2857" i="13"/>
  <c r="P2857" i="13"/>
  <c r="O2857" i="13"/>
  <c r="U2856" i="13"/>
  <c r="T2856" i="13"/>
  <c r="S2856" i="13"/>
  <c r="R2856" i="13"/>
  <c r="Q2856" i="13"/>
  <c r="P2856" i="13"/>
  <c r="O2856" i="13"/>
  <c r="U2855" i="13"/>
  <c r="T2855" i="13"/>
  <c r="S2855" i="13"/>
  <c r="R2855" i="13"/>
  <c r="Q2855" i="13"/>
  <c r="P2855" i="13"/>
  <c r="O2855" i="13"/>
  <c r="U2854" i="13"/>
  <c r="T2854" i="13"/>
  <c r="S2854" i="13"/>
  <c r="R2854" i="13"/>
  <c r="Q2854" i="13"/>
  <c r="P2854" i="13"/>
  <c r="O2854" i="13"/>
  <c r="U2853" i="13"/>
  <c r="T2853" i="13"/>
  <c r="S2853" i="13"/>
  <c r="R2853" i="13"/>
  <c r="Q2853" i="13"/>
  <c r="P2853" i="13"/>
  <c r="O2853" i="13"/>
  <c r="U2852" i="13"/>
  <c r="T2852" i="13"/>
  <c r="S2852" i="13"/>
  <c r="R2852" i="13"/>
  <c r="Q2852" i="13"/>
  <c r="P2852" i="13"/>
  <c r="O2852" i="13"/>
  <c r="U2851" i="13"/>
  <c r="T2851" i="13"/>
  <c r="S2851" i="13"/>
  <c r="R2851" i="13"/>
  <c r="Q2851" i="13"/>
  <c r="P2851" i="13"/>
  <c r="O2851" i="13"/>
  <c r="U2850" i="13"/>
  <c r="T2850" i="13"/>
  <c r="S2850" i="13"/>
  <c r="R2850" i="13"/>
  <c r="Q2850" i="13"/>
  <c r="P2850" i="13"/>
  <c r="O2850" i="13"/>
  <c r="U2849" i="13"/>
  <c r="T2849" i="13"/>
  <c r="S2849" i="13"/>
  <c r="R2849" i="13"/>
  <c r="Q2849" i="13"/>
  <c r="P2849" i="13"/>
  <c r="O2849" i="13"/>
  <c r="U2848" i="13"/>
  <c r="T2848" i="13"/>
  <c r="S2848" i="13"/>
  <c r="R2848" i="13"/>
  <c r="Q2848" i="13"/>
  <c r="P2848" i="13"/>
  <c r="O2848" i="13"/>
  <c r="U2847" i="13"/>
  <c r="T2847" i="13"/>
  <c r="S2847" i="13"/>
  <c r="R2847" i="13"/>
  <c r="Q2847" i="13"/>
  <c r="P2847" i="13"/>
  <c r="O2847" i="13"/>
  <c r="U2846" i="13"/>
  <c r="T2846" i="13"/>
  <c r="S2846" i="13"/>
  <c r="R2846" i="13"/>
  <c r="Q2846" i="13"/>
  <c r="P2846" i="13"/>
  <c r="O2846" i="13"/>
  <c r="U2845" i="13"/>
  <c r="T2845" i="13"/>
  <c r="S2845" i="13"/>
  <c r="R2845" i="13"/>
  <c r="Q2845" i="13"/>
  <c r="P2845" i="13"/>
  <c r="O2845" i="13"/>
  <c r="U2844" i="13"/>
  <c r="T2844" i="13"/>
  <c r="S2844" i="13"/>
  <c r="R2844" i="13"/>
  <c r="Q2844" i="13"/>
  <c r="P2844" i="13"/>
  <c r="O2844" i="13"/>
  <c r="U2843" i="13"/>
  <c r="T2843" i="13"/>
  <c r="S2843" i="13"/>
  <c r="R2843" i="13"/>
  <c r="Q2843" i="13"/>
  <c r="P2843" i="13"/>
  <c r="O2843" i="13"/>
  <c r="U2842" i="13"/>
  <c r="T2842" i="13"/>
  <c r="S2842" i="13"/>
  <c r="R2842" i="13"/>
  <c r="Q2842" i="13"/>
  <c r="P2842" i="13"/>
  <c r="O2842" i="13"/>
  <c r="U2841" i="13"/>
  <c r="T2841" i="13"/>
  <c r="S2841" i="13"/>
  <c r="R2841" i="13"/>
  <c r="Q2841" i="13"/>
  <c r="P2841" i="13"/>
  <c r="O2841" i="13"/>
  <c r="U2840" i="13"/>
  <c r="T2840" i="13"/>
  <c r="S2840" i="13"/>
  <c r="R2840" i="13"/>
  <c r="Q2840" i="13"/>
  <c r="P2840" i="13"/>
  <c r="O2840" i="13"/>
  <c r="U2839" i="13"/>
  <c r="T2839" i="13"/>
  <c r="S2839" i="13"/>
  <c r="R2839" i="13"/>
  <c r="Q2839" i="13"/>
  <c r="P2839" i="13"/>
  <c r="O2839" i="13"/>
  <c r="U2838" i="13"/>
  <c r="T2838" i="13"/>
  <c r="S2838" i="13"/>
  <c r="R2838" i="13"/>
  <c r="Q2838" i="13"/>
  <c r="P2838" i="13"/>
  <c r="O2838" i="13"/>
  <c r="U2837" i="13"/>
  <c r="T2837" i="13"/>
  <c r="S2837" i="13"/>
  <c r="R2837" i="13"/>
  <c r="Q2837" i="13"/>
  <c r="P2837" i="13"/>
  <c r="O2837" i="13"/>
  <c r="U2836" i="13"/>
  <c r="T2836" i="13"/>
  <c r="S2836" i="13"/>
  <c r="R2836" i="13"/>
  <c r="Q2836" i="13"/>
  <c r="P2836" i="13"/>
  <c r="O2836" i="13"/>
  <c r="U2835" i="13"/>
  <c r="T2835" i="13"/>
  <c r="S2835" i="13"/>
  <c r="R2835" i="13"/>
  <c r="Q2835" i="13"/>
  <c r="P2835" i="13"/>
  <c r="O2835" i="13"/>
  <c r="U2834" i="13"/>
  <c r="T2834" i="13"/>
  <c r="S2834" i="13"/>
  <c r="R2834" i="13"/>
  <c r="Q2834" i="13"/>
  <c r="P2834" i="13"/>
  <c r="O2834" i="13"/>
  <c r="U2833" i="13"/>
  <c r="T2833" i="13"/>
  <c r="S2833" i="13"/>
  <c r="R2833" i="13"/>
  <c r="Q2833" i="13"/>
  <c r="P2833" i="13"/>
  <c r="O2833" i="13"/>
  <c r="U2832" i="13"/>
  <c r="T2832" i="13"/>
  <c r="S2832" i="13"/>
  <c r="R2832" i="13"/>
  <c r="Q2832" i="13"/>
  <c r="P2832" i="13"/>
  <c r="O2832" i="13"/>
  <c r="U2831" i="13"/>
  <c r="T2831" i="13"/>
  <c r="S2831" i="13"/>
  <c r="R2831" i="13"/>
  <c r="Q2831" i="13"/>
  <c r="P2831" i="13"/>
  <c r="O2831" i="13"/>
  <c r="U2830" i="13"/>
  <c r="T2830" i="13"/>
  <c r="S2830" i="13"/>
  <c r="R2830" i="13"/>
  <c r="Q2830" i="13"/>
  <c r="P2830" i="13"/>
  <c r="O2830" i="13"/>
  <c r="U2829" i="13"/>
  <c r="T2829" i="13"/>
  <c r="S2829" i="13"/>
  <c r="R2829" i="13"/>
  <c r="Q2829" i="13"/>
  <c r="P2829" i="13"/>
  <c r="O2829" i="13"/>
  <c r="U2828" i="13"/>
  <c r="T2828" i="13"/>
  <c r="S2828" i="13"/>
  <c r="R2828" i="13"/>
  <c r="Q2828" i="13"/>
  <c r="P2828" i="13"/>
  <c r="O2828" i="13"/>
  <c r="U2827" i="13"/>
  <c r="T2827" i="13"/>
  <c r="S2827" i="13"/>
  <c r="R2827" i="13"/>
  <c r="Q2827" i="13"/>
  <c r="P2827" i="13"/>
  <c r="O2827" i="13"/>
  <c r="U2826" i="13"/>
  <c r="T2826" i="13"/>
  <c r="S2826" i="13"/>
  <c r="R2826" i="13"/>
  <c r="Q2826" i="13"/>
  <c r="P2826" i="13"/>
  <c r="O2826" i="13"/>
  <c r="U2825" i="13"/>
  <c r="T2825" i="13"/>
  <c r="S2825" i="13"/>
  <c r="R2825" i="13"/>
  <c r="Q2825" i="13"/>
  <c r="P2825" i="13"/>
  <c r="O2825" i="13"/>
  <c r="U2824" i="13"/>
  <c r="T2824" i="13"/>
  <c r="S2824" i="13"/>
  <c r="R2824" i="13"/>
  <c r="Q2824" i="13"/>
  <c r="P2824" i="13"/>
  <c r="O2824" i="13"/>
  <c r="U2823" i="13"/>
  <c r="T2823" i="13"/>
  <c r="S2823" i="13"/>
  <c r="R2823" i="13"/>
  <c r="Q2823" i="13"/>
  <c r="P2823" i="13"/>
  <c r="O2823" i="13"/>
  <c r="U2822" i="13"/>
  <c r="T2822" i="13"/>
  <c r="S2822" i="13"/>
  <c r="R2822" i="13"/>
  <c r="Q2822" i="13"/>
  <c r="P2822" i="13"/>
  <c r="O2822" i="13"/>
  <c r="U2821" i="13"/>
  <c r="T2821" i="13"/>
  <c r="S2821" i="13"/>
  <c r="R2821" i="13"/>
  <c r="Q2821" i="13"/>
  <c r="P2821" i="13"/>
  <c r="O2821" i="13"/>
  <c r="U2820" i="13"/>
  <c r="T2820" i="13"/>
  <c r="S2820" i="13"/>
  <c r="R2820" i="13"/>
  <c r="Q2820" i="13"/>
  <c r="P2820" i="13"/>
  <c r="O2820" i="13"/>
  <c r="U2819" i="13"/>
  <c r="T2819" i="13"/>
  <c r="S2819" i="13"/>
  <c r="R2819" i="13"/>
  <c r="Q2819" i="13"/>
  <c r="P2819" i="13"/>
  <c r="O2819" i="13"/>
  <c r="U2818" i="13"/>
  <c r="T2818" i="13"/>
  <c r="S2818" i="13"/>
  <c r="R2818" i="13"/>
  <c r="Q2818" i="13"/>
  <c r="P2818" i="13"/>
  <c r="O2818" i="13"/>
  <c r="U2817" i="13"/>
  <c r="T2817" i="13"/>
  <c r="S2817" i="13"/>
  <c r="R2817" i="13"/>
  <c r="Q2817" i="13"/>
  <c r="P2817" i="13"/>
  <c r="O2817" i="13"/>
  <c r="U2816" i="13"/>
  <c r="T2816" i="13"/>
  <c r="S2816" i="13"/>
  <c r="R2816" i="13"/>
  <c r="Q2816" i="13"/>
  <c r="P2816" i="13"/>
  <c r="O2816" i="13"/>
  <c r="U2815" i="13"/>
  <c r="T2815" i="13"/>
  <c r="S2815" i="13"/>
  <c r="R2815" i="13"/>
  <c r="Q2815" i="13"/>
  <c r="P2815" i="13"/>
  <c r="O2815" i="13"/>
  <c r="U2814" i="13"/>
  <c r="T2814" i="13"/>
  <c r="S2814" i="13"/>
  <c r="R2814" i="13"/>
  <c r="Q2814" i="13"/>
  <c r="P2814" i="13"/>
  <c r="O2814" i="13"/>
  <c r="U2813" i="13"/>
  <c r="T2813" i="13"/>
  <c r="S2813" i="13"/>
  <c r="R2813" i="13"/>
  <c r="Q2813" i="13"/>
  <c r="P2813" i="13"/>
  <c r="O2813" i="13"/>
  <c r="U2812" i="13"/>
  <c r="T2812" i="13"/>
  <c r="S2812" i="13"/>
  <c r="R2812" i="13"/>
  <c r="Q2812" i="13"/>
  <c r="P2812" i="13"/>
  <c r="O2812" i="13"/>
  <c r="U2811" i="13"/>
  <c r="T2811" i="13"/>
  <c r="S2811" i="13"/>
  <c r="R2811" i="13"/>
  <c r="Q2811" i="13"/>
  <c r="P2811" i="13"/>
  <c r="O2811" i="13"/>
  <c r="U2810" i="13"/>
  <c r="T2810" i="13"/>
  <c r="S2810" i="13"/>
  <c r="R2810" i="13"/>
  <c r="Q2810" i="13"/>
  <c r="P2810" i="13"/>
  <c r="O2810" i="13"/>
  <c r="U2809" i="13"/>
  <c r="T2809" i="13"/>
  <c r="S2809" i="13"/>
  <c r="R2809" i="13"/>
  <c r="Q2809" i="13"/>
  <c r="P2809" i="13"/>
  <c r="O2809" i="13"/>
  <c r="U2808" i="13"/>
  <c r="T2808" i="13"/>
  <c r="S2808" i="13"/>
  <c r="R2808" i="13"/>
  <c r="Q2808" i="13"/>
  <c r="P2808" i="13"/>
  <c r="O2808" i="13"/>
  <c r="U2807" i="13"/>
  <c r="T2807" i="13"/>
  <c r="S2807" i="13"/>
  <c r="R2807" i="13"/>
  <c r="Q2807" i="13"/>
  <c r="P2807" i="13"/>
  <c r="O2807" i="13"/>
  <c r="U2806" i="13"/>
  <c r="T2806" i="13"/>
  <c r="S2806" i="13"/>
  <c r="R2806" i="13"/>
  <c r="Q2806" i="13"/>
  <c r="P2806" i="13"/>
  <c r="O2806" i="13"/>
  <c r="U2805" i="13"/>
  <c r="T2805" i="13"/>
  <c r="S2805" i="13"/>
  <c r="R2805" i="13"/>
  <c r="Q2805" i="13"/>
  <c r="P2805" i="13"/>
  <c r="O2805" i="13"/>
  <c r="U2804" i="13"/>
  <c r="T2804" i="13"/>
  <c r="S2804" i="13"/>
  <c r="R2804" i="13"/>
  <c r="Q2804" i="13"/>
  <c r="P2804" i="13"/>
  <c r="O2804" i="13"/>
  <c r="U2803" i="13"/>
  <c r="T2803" i="13"/>
  <c r="S2803" i="13"/>
  <c r="R2803" i="13"/>
  <c r="Q2803" i="13"/>
  <c r="P2803" i="13"/>
  <c r="O2803" i="13"/>
  <c r="U2802" i="13"/>
  <c r="T2802" i="13"/>
  <c r="S2802" i="13"/>
  <c r="R2802" i="13"/>
  <c r="Q2802" i="13"/>
  <c r="P2802" i="13"/>
  <c r="O2802" i="13"/>
  <c r="U2801" i="13"/>
  <c r="T2801" i="13"/>
  <c r="S2801" i="13"/>
  <c r="R2801" i="13"/>
  <c r="Q2801" i="13"/>
  <c r="P2801" i="13"/>
  <c r="O2801" i="13"/>
  <c r="U2800" i="13"/>
  <c r="T2800" i="13"/>
  <c r="S2800" i="13"/>
  <c r="R2800" i="13"/>
  <c r="Q2800" i="13"/>
  <c r="P2800" i="13"/>
  <c r="O2800" i="13"/>
  <c r="U2799" i="13"/>
  <c r="T2799" i="13"/>
  <c r="S2799" i="13"/>
  <c r="R2799" i="13"/>
  <c r="Q2799" i="13"/>
  <c r="P2799" i="13"/>
  <c r="O2799" i="13"/>
  <c r="U2798" i="13"/>
  <c r="T2798" i="13"/>
  <c r="S2798" i="13"/>
  <c r="R2798" i="13"/>
  <c r="Q2798" i="13"/>
  <c r="P2798" i="13"/>
  <c r="O2798" i="13"/>
  <c r="U2797" i="13"/>
  <c r="T2797" i="13"/>
  <c r="S2797" i="13"/>
  <c r="R2797" i="13"/>
  <c r="Q2797" i="13"/>
  <c r="P2797" i="13"/>
  <c r="O2797" i="13"/>
  <c r="U2796" i="13"/>
  <c r="T2796" i="13"/>
  <c r="S2796" i="13"/>
  <c r="R2796" i="13"/>
  <c r="Q2796" i="13"/>
  <c r="P2796" i="13"/>
  <c r="O2796" i="13"/>
  <c r="U2795" i="13"/>
  <c r="T2795" i="13"/>
  <c r="S2795" i="13"/>
  <c r="R2795" i="13"/>
  <c r="Q2795" i="13"/>
  <c r="P2795" i="13"/>
  <c r="O2795" i="13"/>
  <c r="U2794" i="13"/>
  <c r="T2794" i="13"/>
  <c r="S2794" i="13"/>
  <c r="R2794" i="13"/>
  <c r="Q2794" i="13"/>
  <c r="P2794" i="13"/>
  <c r="O2794" i="13"/>
  <c r="U2793" i="13"/>
  <c r="T2793" i="13"/>
  <c r="S2793" i="13"/>
  <c r="R2793" i="13"/>
  <c r="Q2793" i="13"/>
  <c r="P2793" i="13"/>
  <c r="O2793" i="13"/>
  <c r="U2792" i="13"/>
  <c r="T2792" i="13"/>
  <c r="S2792" i="13"/>
  <c r="R2792" i="13"/>
  <c r="Q2792" i="13"/>
  <c r="P2792" i="13"/>
  <c r="O2792" i="13"/>
  <c r="U2791" i="13"/>
  <c r="T2791" i="13"/>
  <c r="S2791" i="13"/>
  <c r="R2791" i="13"/>
  <c r="Q2791" i="13"/>
  <c r="P2791" i="13"/>
  <c r="O2791" i="13"/>
  <c r="U2790" i="13"/>
  <c r="T2790" i="13"/>
  <c r="S2790" i="13"/>
  <c r="R2790" i="13"/>
  <c r="Q2790" i="13"/>
  <c r="P2790" i="13"/>
  <c r="O2790" i="13"/>
  <c r="U2789" i="13"/>
  <c r="T2789" i="13"/>
  <c r="S2789" i="13"/>
  <c r="R2789" i="13"/>
  <c r="Q2789" i="13"/>
  <c r="P2789" i="13"/>
  <c r="O2789" i="13"/>
  <c r="U2788" i="13"/>
  <c r="T2788" i="13"/>
  <c r="S2788" i="13"/>
  <c r="R2788" i="13"/>
  <c r="Q2788" i="13"/>
  <c r="P2788" i="13"/>
  <c r="O2788" i="13"/>
  <c r="U2787" i="13"/>
  <c r="T2787" i="13"/>
  <c r="S2787" i="13"/>
  <c r="R2787" i="13"/>
  <c r="Q2787" i="13"/>
  <c r="P2787" i="13"/>
  <c r="O2787" i="13"/>
  <c r="U2786" i="13"/>
  <c r="T2786" i="13"/>
  <c r="S2786" i="13"/>
  <c r="R2786" i="13"/>
  <c r="Q2786" i="13"/>
  <c r="P2786" i="13"/>
  <c r="O2786" i="13"/>
  <c r="U2785" i="13"/>
  <c r="T2785" i="13"/>
  <c r="S2785" i="13"/>
  <c r="R2785" i="13"/>
  <c r="Q2785" i="13"/>
  <c r="P2785" i="13"/>
  <c r="O2785" i="13"/>
  <c r="U2784" i="13"/>
  <c r="T2784" i="13"/>
  <c r="S2784" i="13"/>
  <c r="R2784" i="13"/>
  <c r="Q2784" i="13"/>
  <c r="P2784" i="13"/>
  <c r="O2784" i="13"/>
  <c r="U2783" i="13"/>
  <c r="T2783" i="13"/>
  <c r="S2783" i="13"/>
  <c r="R2783" i="13"/>
  <c r="Q2783" i="13"/>
  <c r="P2783" i="13"/>
  <c r="O2783" i="13"/>
  <c r="U2782" i="13"/>
  <c r="T2782" i="13"/>
  <c r="S2782" i="13"/>
  <c r="R2782" i="13"/>
  <c r="Q2782" i="13"/>
  <c r="P2782" i="13"/>
  <c r="O2782" i="13"/>
  <c r="U2781" i="13"/>
  <c r="T2781" i="13"/>
  <c r="S2781" i="13"/>
  <c r="R2781" i="13"/>
  <c r="Q2781" i="13"/>
  <c r="P2781" i="13"/>
  <c r="O2781" i="13"/>
  <c r="U2780" i="13"/>
  <c r="T2780" i="13"/>
  <c r="S2780" i="13"/>
  <c r="R2780" i="13"/>
  <c r="Q2780" i="13"/>
  <c r="P2780" i="13"/>
  <c r="O2780" i="13"/>
  <c r="U2779" i="13"/>
  <c r="T2779" i="13"/>
  <c r="S2779" i="13"/>
  <c r="R2779" i="13"/>
  <c r="Q2779" i="13"/>
  <c r="P2779" i="13"/>
  <c r="O2779" i="13"/>
  <c r="U2778" i="13"/>
  <c r="T2778" i="13"/>
  <c r="S2778" i="13"/>
  <c r="R2778" i="13"/>
  <c r="Q2778" i="13"/>
  <c r="P2778" i="13"/>
  <c r="O2778" i="13"/>
  <c r="U2777" i="13"/>
  <c r="T2777" i="13"/>
  <c r="S2777" i="13"/>
  <c r="R2777" i="13"/>
  <c r="Q2777" i="13"/>
  <c r="P2777" i="13"/>
  <c r="O2777" i="13"/>
  <c r="U2776" i="13"/>
  <c r="T2776" i="13"/>
  <c r="S2776" i="13"/>
  <c r="R2776" i="13"/>
  <c r="Q2776" i="13"/>
  <c r="P2776" i="13"/>
  <c r="O2776" i="13"/>
  <c r="U2775" i="13"/>
  <c r="T2775" i="13"/>
  <c r="S2775" i="13"/>
  <c r="R2775" i="13"/>
  <c r="Q2775" i="13"/>
  <c r="P2775" i="13"/>
  <c r="O2775" i="13"/>
  <c r="U2774" i="13"/>
  <c r="T2774" i="13"/>
  <c r="S2774" i="13"/>
  <c r="R2774" i="13"/>
  <c r="Q2774" i="13"/>
  <c r="P2774" i="13"/>
  <c r="O2774" i="13"/>
  <c r="U2773" i="13"/>
  <c r="T2773" i="13"/>
  <c r="S2773" i="13"/>
  <c r="R2773" i="13"/>
  <c r="Q2773" i="13"/>
  <c r="P2773" i="13"/>
  <c r="O2773" i="13"/>
  <c r="U2772" i="13"/>
  <c r="T2772" i="13"/>
  <c r="S2772" i="13"/>
  <c r="R2772" i="13"/>
  <c r="Q2772" i="13"/>
  <c r="P2772" i="13"/>
  <c r="O2772" i="13"/>
  <c r="U2771" i="13"/>
  <c r="T2771" i="13"/>
  <c r="S2771" i="13"/>
  <c r="R2771" i="13"/>
  <c r="Q2771" i="13"/>
  <c r="P2771" i="13"/>
  <c r="O2771" i="13"/>
  <c r="U2770" i="13"/>
  <c r="T2770" i="13"/>
  <c r="S2770" i="13"/>
  <c r="R2770" i="13"/>
  <c r="Q2770" i="13"/>
  <c r="P2770" i="13"/>
  <c r="O2770" i="13"/>
  <c r="U2769" i="13"/>
  <c r="T2769" i="13"/>
  <c r="S2769" i="13"/>
  <c r="R2769" i="13"/>
  <c r="Q2769" i="13"/>
  <c r="P2769" i="13"/>
  <c r="O2769" i="13"/>
  <c r="U2768" i="13"/>
  <c r="T2768" i="13"/>
  <c r="S2768" i="13"/>
  <c r="R2768" i="13"/>
  <c r="Q2768" i="13"/>
  <c r="P2768" i="13"/>
  <c r="O2768" i="13"/>
  <c r="U2767" i="13"/>
  <c r="T2767" i="13"/>
  <c r="S2767" i="13"/>
  <c r="R2767" i="13"/>
  <c r="Q2767" i="13"/>
  <c r="P2767" i="13"/>
  <c r="O2767" i="13"/>
  <c r="U2766" i="13"/>
  <c r="T2766" i="13"/>
  <c r="S2766" i="13"/>
  <c r="R2766" i="13"/>
  <c r="Q2766" i="13"/>
  <c r="P2766" i="13"/>
  <c r="O2766" i="13"/>
  <c r="U2765" i="13"/>
  <c r="T2765" i="13"/>
  <c r="S2765" i="13"/>
  <c r="R2765" i="13"/>
  <c r="Q2765" i="13"/>
  <c r="P2765" i="13"/>
  <c r="O2765" i="13"/>
  <c r="U2764" i="13"/>
  <c r="T2764" i="13"/>
  <c r="S2764" i="13"/>
  <c r="R2764" i="13"/>
  <c r="Q2764" i="13"/>
  <c r="P2764" i="13"/>
  <c r="O2764" i="13"/>
  <c r="U2763" i="13"/>
  <c r="T2763" i="13"/>
  <c r="S2763" i="13"/>
  <c r="R2763" i="13"/>
  <c r="Q2763" i="13"/>
  <c r="P2763" i="13"/>
  <c r="O2763" i="13"/>
  <c r="U2762" i="13"/>
  <c r="T2762" i="13"/>
  <c r="S2762" i="13"/>
  <c r="R2762" i="13"/>
  <c r="Q2762" i="13"/>
  <c r="P2762" i="13"/>
  <c r="O2762" i="13"/>
  <c r="U2761" i="13"/>
  <c r="T2761" i="13"/>
  <c r="S2761" i="13"/>
  <c r="R2761" i="13"/>
  <c r="Q2761" i="13"/>
  <c r="P2761" i="13"/>
  <c r="O2761" i="13"/>
  <c r="U2760" i="13"/>
  <c r="T2760" i="13"/>
  <c r="S2760" i="13"/>
  <c r="R2760" i="13"/>
  <c r="Q2760" i="13"/>
  <c r="P2760" i="13"/>
  <c r="O2760" i="13"/>
  <c r="U2759" i="13"/>
  <c r="T2759" i="13"/>
  <c r="S2759" i="13"/>
  <c r="R2759" i="13"/>
  <c r="Q2759" i="13"/>
  <c r="P2759" i="13"/>
  <c r="O2759" i="13"/>
  <c r="U2758" i="13"/>
  <c r="T2758" i="13"/>
  <c r="S2758" i="13"/>
  <c r="R2758" i="13"/>
  <c r="Q2758" i="13"/>
  <c r="P2758" i="13"/>
  <c r="O2758" i="13"/>
  <c r="U2757" i="13"/>
  <c r="T2757" i="13"/>
  <c r="S2757" i="13"/>
  <c r="R2757" i="13"/>
  <c r="Q2757" i="13"/>
  <c r="P2757" i="13"/>
  <c r="O2757" i="13"/>
  <c r="U2756" i="13"/>
  <c r="T2756" i="13"/>
  <c r="S2756" i="13"/>
  <c r="R2756" i="13"/>
  <c r="Q2756" i="13"/>
  <c r="P2756" i="13"/>
  <c r="O2756" i="13"/>
  <c r="U2755" i="13"/>
  <c r="T2755" i="13"/>
  <c r="S2755" i="13"/>
  <c r="R2755" i="13"/>
  <c r="Q2755" i="13"/>
  <c r="P2755" i="13"/>
  <c r="O2755" i="13"/>
  <c r="U2754" i="13"/>
  <c r="T2754" i="13"/>
  <c r="S2754" i="13"/>
  <c r="R2754" i="13"/>
  <c r="Q2754" i="13"/>
  <c r="P2754" i="13"/>
  <c r="O2754" i="13"/>
  <c r="U2753" i="13"/>
  <c r="T2753" i="13"/>
  <c r="S2753" i="13"/>
  <c r="R2753" i="13"/>
  <c r="Q2753" i="13"/>
  <c r="P2753" i="13"/>
  <c r="O2753" i="13"/>
  <c r="U2752" i="13"/>
  <c r="T2752" i="13"/>
  <c r="S2752" i="13"/>
  <c r="R2752" i="13"/>
  <c r="Q2752" i="13"/>
  <c r="P2752" i="13"/>
  <c r="O2752" i="13"/>
  <c r="U2751" i="13"/>
  <c r="T2751" i="13"/>
  <c r="S2751" i="13"/>
  <c r="R2751" i="13"/>
  <c r="Q2751" i="13"/>
  <c r="P2751" i="13"/>
  <c r="O2751" i="13"/>
  <c r="U2750" i="13"/>
  <c r="T2750" i="13"/>
  <c r="S2750" i="13"/>
  <c r="R2750" i="13"/>
  <c r="Q2750" i="13"/>
  <c r="P2750" i="13"/>
  <c r="O2750" i="13"/>
  <c r="U2749" i="13"/>
  <c r="T2749" i="13"/>
  <c r="S2749" i="13"/>
  <c r="R2749" i="13"/>
  <c r="Q2749" i="13"/>
  <c r="P2749" i="13"/>
  <c r="O2749" i="13"/>
  <c r="U2748" i="13"/>
  <c r="T2748" i="13"/>
  <c r="S2748" i="13"/>
  <c r="R2748" i="13"/>
  <c r="Q2748" i="13"/>
  <c r="P2748" i="13"/>
  <c r="O2748" i="13"/>
  <c r="U2747" i="13"/>
  <c r="T2747" i="13"/>
  <c r="S2747" i="13"/>
  <c r="R2747" i="13"/>
  <c r="Q2747" i="13"/>
  <c r="P2747" i="13"/>
  <c r="O2747" i="13"/>
  <c r="U2746" i="13"/>
  <c r="T2746" i="13"/>
  <c r="S2746" i="13"/>
  <c r="R2746" i="13"/>
  <c r="Q2746" i="13"/>
  <c r="P2746" i="13"/>
  <c r="O2746" i="13"/>
  <c r="U2745" i="13"/>
  <c r="T2745" i="13"/>
  <c r="S2745" i="13"/>
  <c r="R2745" i="13"/>
  <c r="Q2745" i="13"/>
  <c r="P2745" i="13"/>
  <c r="O2745" i="13"/>
  <c r="U2744" i="13"/>
  <c r="T2744" i="13"/>
  <c r="S2744" i="13"/>
  <c r="R2744" i="13"/>
  <c r="Q2744" i="13"/>
  <c r="P2744" i="13"/>
  <c r="O2744" i="13"/>
  <c r="U2743" i="13"/>
  <c r="T2743" i="13"/>
  <c r="S2743" i="13"/>
  <c r="R2743" i="13"/>
  <c r="Q2743" i="13"/>
  <c r="P2743" i="13"/>
  <c r="O2743" i="13"/>
  <c r="U2742" i="13"/>
  <c r="T2742" i="13"/>
  <c r="S2742" i="13"/>
  <c r="R2742" i="13"/>
  <c r="Q2742" i="13"/>
  <c r="P2742" i="13"/>
  <c r="O2742" i="13"/>
  <c r="U2741" i="13"/>
  <c r="T2741" i="13"/>
  <c r="S2741" i="13"/>
  <c r="R2741" i="13"/>
  <c r="Q2741" i="13"/>
  <c r="P2741" i="13"/>
  <c r="O2741" i="13"/>
  <c r="U2740" i="13"/>
  <c r="T2740" i="13"/>
  <c r="S2740" i="13"/>
  <c r="R2740" i="13"/>
  <c r="Q2740" i="13"/>
  <c r="P2740" i="13"/>
  <c r="O2740" i="13"/>
  <c r="U2739" i="13"/>
  <c r="T2739" i="13"/>
  <c r="S2739" i="13"/>
  <c r="R2739" i="13"/>
  <c r="Q2739" i="13"/>
  <c r="P2739" i="13"/>
  <c r="O2739" i="13"/>
  <c r="U2738" i="13"/>
  <c r="T2738" i="13"/>
  <c r="S2738" i="13"/>
  <c r="R2738" i="13"/>
  <c r="Q2738" i="13"/>
  <c r="P2738" i="13"/>
  <c r="O2738" i="13"/>
  <c r="U2737" i="13"/>
  <c r="T2737" i="13"/>
  <c r="S2737" i="13"/>
  <c r="R2737" i="13"/>
  <c r="Q2737" i="13"/>
  <c r="P2737" i="13"/>
  <c r="O2737" i="13"/>
  <c r="U2736" i="13"/>
  <c r="T2736" i="13"/>
  <c r="S2736" i="13"/>
  <c r="R2736" i="13"/>
  <c r="Q2736" i="13"/>
  <c r="P2736" i="13"/>
  <c r="O2736" i="13"/>
  <c r="U2735" i="13"/>
  <c r="T2735" i="13"/>
  <c r="S2735" i="13"/>
  <c r="R2735" i="13"/>
  <c r="Q2735" i="13"/>
  <c r="P2735" i="13"/>
  <c r="O2735" i="13"/>
  <c r="U2734" i="13"/>
  <c r="T2734" i="13"/>
  <c r="S2734" i="13"/>
  <c r="R2734" i="13"/>
  <c r="Q2734" i="13"/>
  <c r="P2734" i="13"/>
  <c r="O2734" i="13"/>
  <c r="U2733" i="13"/>
  <c r="T2733" i="13"/>
  <c r="S2733" i="13"/>
  <c r="R2733" i="13"/>
  <c r="Q2733" i="13"/>
  <c r="P2733" i="13"/>
  <c r="O2733" i="13"/>
  <c r="U2732" i="13"/>
  <c r="T2732" i="13"/>
  <c r="S2732" i="13"/>
  <c r="R2732" i="13"/>
  <c r="Q2732" i="13"/>
  <c r="P2732" i="13"/>
  <c r="O2732" i="13"/>
  <c r="U2731" i="13"/>
  <c r="T2731" i="13"/>
  <c r="S2731" i="13"/>
  <c r="R2731" i="13"/>
  <c r="Q2731" i="13"/>
  <c r="P2731" i="13"/>
  <c r="O2731" i="13"/>
  <c r="U2730" i="13"/>
  <c r="T2730" i="13"/>
  <c r="S2730" i="13"/>
  <c r="R2730" i="13"/>
  <c r="Q2730" i="13"/>
  <c r="P2730" i="13"/>
  <c r="O2730" i="13"/>
  <c r="U2729" i="13"/>
  <c r="T2729" i="13"/>
  <c r="S2729" i="13"/>
  <c r="R2729" i="13"/>
  <c r="Q2729" i="13"/>
  <c r="P2729" i="13"/>
  <c r="O2729" i="13"/>
  <c r="U2728" i="13"/>
  <c r="T2728" i="13"/>
  <c r="S2728" i="13"/>
  <c r="R2728" i="13"/>
  <c r="Q2728" i="13"/>
  <c r="P2728" i="13"/>
  <c r="O2728" i="13"/>
  <c r="U2727" i="13"/>
  <c r="T2727" i="13"/>
  <c r="S2727" i="13"/>
  <c r="R2727" i="13"/>
  <c r="Q2727" i="13"/>
  <c r="P2727" i="13"/>
  <c r="O2727" i="13"/>
  <c r="U2726" i="13"/>
  <c r="T2726" i="13"/>
  <c r="S2726" i="13"/>
  <c r="R2726" i="13"/>
  <c r="Q2726" i="13"/>
  <c r="P2726" i="13"/>
  <c r="O2726" i="13"/>
  <c r="U2725" i="13"/>
  <c r="T2725" i="13"/>
  <c r="S2725" i="13"/>
  <c r="R2725" i="13"/>
  <c r="Q2725" i="13"/>
  <c r="P2725" i="13"/>
  <c r="O2725" i="13"/>
  <c r="U2724" i="13"/>
  <c r="T2724" i="13"/>
  <c r="S2724" i="13"/>
  <c r="R2724" i="13"/>
  <c r="Q2724" i="13"/>
  <c r="P2724" i="13"/>
  <c r="O2724" i="13"/>
  <c r="U2723" i="13"/>
  <c r="T2723" i="13"/>
  <c r="S2723" i="13"/>
  <c r="R2723" i="13"/>
  <c r="Q2723" i="13"/>
  <c r="P2723" i="13"/>
  <c r="O2723" i="13"/>
  <c r="U2722" i="13"/>
  <c r="T2722" i="13"/>
  <c r="S2722" i="13"/>
  <c r="R2722" i="13"/>
  <c r="Q2722" i="13"/>
  <c r="P2722" i="13"/>
  <c r="O2722" i="13"/>
  <c r="U2721" i="13"/>
  <c r="T2721" i="13"/>
  <c r="S2721" i="13"/>
  <c r="R2721" i="13"/>
  <c r="Q2721" i="13"/>
  <c r="P2721" i="13"/>
  <c r="O2721" i="13"/>
  <c r="U2720" i="13"/>
  <c r="T2720" i="13"/>
  <c r="S2720" i="13"/>
  <c r="R2720" i="13"/>
  <c r="Q2720" i="13"/>
  <c r="P2720" i="13"/>
  <c r="O2720" i="13"/>
  <c r="U2719" i="13"/>
  <c r="T2719" i="13"/>
  <c r="S2719" i="13"/>
  <c r="R2719" i="13"/>
  <c r="Q2719" i="13"/>
  <c r="P2719" i="13"/>
  <c r="O2719" i="13"/>
  <c r="U2718" i="13"/>
  <c r="T2718" i="13"/>
  <c r="S2718" i="13"/>
  <c r="R2718" i="13"/>
  <c r="Q2718" i="13"/>
  <c r="P2718" i="13"/>
  <c r="O2718" i="13"/>
  <c r="U2717" i="13"/>
  <c r="T2717" i="13"/>
  <c r="S2717" i="13"/>
  <c r="R2717" i="13"/>
  <c r="Q2717" i="13"/>
  <c r="P2717" i="13"/>
  <c r="O2717" i="13"/>
  <c r="U2716" i="13"/>
  <c r="T2716" i="13"/>
  <c r="S2716" i="13"/>
  <c r="R2716" i="13"/>
  <c r="Q2716" i="13"/>
  <c r="P2716" i="13"/>
  <c r="O2716" i="13"/>
  <c r="U2715" i="13"/>
  <c r="T2715" i="13"/>
  <c r="S2715" i="13"/>
  <c r="R2715" i="13"/>
  <c r="Q2715" i="13"/>
  <c r="P2715" i="13"/>
  <c r="O2715" i="13"/>
  <c r="U2714" i="13"/>
  <c r="T2714" i="13"/>
  <c r="S2714" i="13"/>
  <c r="R2714" i="13"/>
  <c r="Q2714" i="13"/>
  <c r="P2714" i="13"/>
  <c r="O2714" i="13"/>
  <c r="U2713" i="13"/>
  <c r="T2713" i="13"/>
  <c r="S2713" i="13"/>
  <c r="R2713" i="13"/>
  <c r="Q2713" i="13"/>
  <c r="P2713" i="13"/>
  <c r="O2713" i="13"/>
  <c r="U2712" i="13"/>
  <c r="T2712" i="13"/>
  <c r="S2712" i="13"/>
  <c r="R2712" i="13"/>
  <c r="Q2712" i="13"/>
  <c r="P2712" i="13"/>
  <c r="O2712" i="13"/>
  <c r="U2711" i="13"/>
  <c r="T2711" i="13"/>
  <c r="S2711" i="13"/>
  <c r="R2711" i="13"/>
  <c r="Q2711" i="13"/>
  <c r="P2711" i="13"/>
  <c r="O2711" i="13"/>
  <c r="U2710" i="13"/>
  <c r="T2710" i="13"/>
  <c r="S2710" i="13"/>
  <c r="R2710" i="13"/>
  <c r="Q2710" i="13"/>
  <c r="P2710" i="13"/>
  <c r="O2710" i="13"/>
  <c r="U2709" i="13"/>
  <c r="T2709" i="13"/>
  <c r="S2709" i="13"/>
  <c r="R2709" i="13"/>
  <c r="Q2709" i="13"/>
  <c r="P2709" i="13"/>
  <c r="O2709" i="13"/>
  <c r="U2708" i="13"/>
  <c r="T2708" i="13"/>
  <c r="S2708" i="13"/>
  <c r="R2708" i="13"/>
  <c r="Q2708" i="13"/>
  <c r="P2708" i="13"/>
  <c r="O2708" i="13"/>
  <c r="U2707" i="13"/>
  <c r="T2707" i="13"/>
  <c r="S2707" i="13"/>
  <c r="R2707" i="13"/>
  <c r="Q2707" i="13"/>
  <c r="P2707" i="13"/>
  <c r="O2707" i="13"/>
  <c r="U2706" i="13"/>
  <c r="T2706" i="13"/>
  <c r="S2706" i="13"/>
  <c r="R2706" i="13"/>
  <c r="Q2706" i="13"/>
  <c r="P2706" i="13"/>
  <c r="O2706" i="13"/>
  <c r="U2705" i="13"/>
  <c r="T2705" i="13"/>
  <c r="S2705" i="13"/>
  <c r="R2705" i="13"/>
  <c r="Q2705" i="13"/>
  <c r="P2705" i="13"/>
  <c r="O2705" i="13"/>
  <c r="U2704" i="13"/>
  <c r="T2704" i="13"/>
  <c r="S2704" i="13"/>
  <c r="R2704" i="13"/>
  <c r="Q2704" i="13"/>
  <c r="P2704" i="13"/>
  <c r="O2704" i="13"/>
  <c r="U2703" i="13"/>
  <c r="T2703" i="13"/>
  <c r="S2703" i="13"/>
  <c r="R2703" i="13"/>
  <c r="Q2703" i="13"/>
  <c r="P2703" i="13"/>
  <c r="O2703" i="13"/>
  <c r="U2702" i="13"/>
  <c r="T2702" i="13"/>
  <c r="S2702" i="13"/>
  <c r="R2702" i="13"/>
  <c r="Q2702" i="13"/>
  <c r="P2702" i="13"/>
  <c r="O2702" i="13"/>
  <c r="U2701" i="13"/>
  <c r="T2701" i="13"/>
  <c r="S2701" i="13"/>
  <c r="R2701" i="13"/>
  <c r="Q2701" i="13"/>
  <c r="P2701" i="13"/>
  <c r="O2701" i="13"/>
  <c r="U2700" i="13"/>
  <c r="T2700" i="13"/>
  <c r="S2700" i="13"/>
  <c r="R2700" i="13"/>
  <c r="Q2700" i="13"/>
  <c r="P2700" i="13"/>
  <c r="O2700" i="13"/>
  <c r="U2699" i="13"/>
  <c r="T2699" i="13"/>
  <c r="S2699" i="13"/>
  <c r="R2699" i="13"/>
  <c r="Q2699" i="13"/>
  <c r="P2699" i="13"/>
  <c r="O2699" i="13"/>
  <c r="U2698" i="13"/>
  <c r="T2698" i="13"/>
  <c r="S2698" i="13"/>
  <c r="R2698" i="13"/>
  <c r="Q2698" i="13"/>
  <c r="P2698" i="13"/>
  <c r="O2698" i="13"/>
  <c r="U2697" i="13"/>
  <c r="T2697" i="13"/>
  <c r="S2697" i="13"/>
  <c r="R2697" i="13"/>
  <c r="Q2697" i="13"/>
  <c r="P2697" i="13"/>
  <c r="O2697" i="13"/>
  <c r="U2696" i="13"/>
  <c r="T2696" i="13"/>
  <c r="S2696" i="13"/>
  <c r="R2696" i="13"/>
  <c r="Q2696" i="13"/>
  <c r="P2696" i="13"/>
  <c r="O2696" i="13"/>
  <c r="U2695" i="13"/>
  <c r="T2695" i="13"/>
  <c r="S2695" i="13"/>
  <c r="R2695" i="13"/>
  <c r="Q2695" i="13"/>
  <c r="P2695" i="13"/>
  <c r="O2695" i="13"/>
  <c r="U2694" i="13"/>
  <c r="T2694" i="13"/>
  <c r="S2694" i="13"/>
  <c r="R2694" i="13"/>
  <c r="Q2694" i="13"/>
  <c r="P2694" i="13"/>
  <c r="O2694" i="13"/>
  <c r="U2693" i="13"/>
  <c r="T2693" i="13"/>
  <c r="S2693" i="13"/>
  <c r="R2693" i="13"/>
  <c r="Q2693" i="13"/>
  <c r="P2693" i="13"/>
  <c r="O2693" i="13"/>
  <c r="U2692" i="13"/>
  <c r="T2692" i="13"/>
  <c r="S2692" i="13"/>
  <c r="R2692" i="13"/>
  <c r="Q2692" i="13"/>
  <c r="P2692" i="13"/>
  <c r="O2692" i="13"/>
  <c r="U2691" i="13"/>
  <c r="T2691" i="13"/>
  <c r="S2691" i="13"/>
  <c r="R2691" i="13"/>
  <c r="Q2691" i="13"/>
  <c r="P2691" i="13"/>
  <c r="O2691" i="13"/>
  <c r="U2690" i="13"/>
  <c r="T2690" i="13"/>
  <c r="S2690" i="13"/>
  <c r="R2690" i="13"/>
  <c r="Q2690" i="13"/>
  <c r="P2690" i="13"/>
  <c r="O2690" i="13"/>
  <c r="U2689" i="13"/>
  <c r="T2689" i="13"/>
  <c r="S2689" i="13"/>
  <c r="R2689" i="13"/>
  <c r="Q2689" i="13"/>
  <c r="P2689" i="13"/>
  <c r="O2689" i="13"/>
  <c r="U2688" i="13"/>
  <c r="T2688" i="13"/>
  <c r="S2688" i="13"/>
  <c r="R2688" i="13"/>
  <c r="Q2688" i="13"/>
  <c r="P2688" i="13"/>
  <c r="O2688" i="13"/>
  <c r="U2687" i="13"/>
  <c r="T2687" i="13"/>
  <c r="S2687" i="13"/>
  <c r="R2687" i="13"/>
  <c r="Q2687" i="13"/>
  <c r="P2687" i="13"/>
  <c r="O2687" i="13"/>
  <c r="U2686" i="13"/>
  <c r="T2686" i="13"/>
  <c r="S2686" i="13"/>
  <c r="R2686" i="13"/>
  <c r="Q2686" i="13"/>
  <c r="P2686" i="13"/>
  <c r="O2686" i="13"/>
  <c r="U2685" i="13"/>
  <c r="T2685" i="13"/>
  <c r="S2685" i="13"/>
  <c r="R2685" i="13"/>
  <c r="Q2685" i="13"/>
  <c r="P2685" i="13"/>
  <c r="O2685" i="13"/>
  <c r="U2684" i="13"/>
  <c r="T2684" i="13"/>
  <c r="S2684" i="13"/>
  <c r="R2684" i="13"/>
  <c r="Q2684" i="13"/>
  <c r="P2684" i="13"/>
  <c r="O2684" i="13"/>
  <c r="U2683" i="13"/>
  <c r="T2683" i="13"/>
  <c r="S2683" i="13"/>
  <c r="R2683" i="13"/>
  <c r="Q2683" i="13"/>
  <c r="P2683" i="13"/>
  <c r="O2683" i="13"/>
  <c r="U2682" i="13"/>
  <c r="T2682" i="13"/>
  <c r="S2682" i="13"/>
  <c r="R2682" i="13"/>
  <c r="Q2682" i="13"/>
  <c r="P2682" i="13"/>
  <c r="O2682" i="13"/>
  <c r="U2681" i="13"/>
  <c r="T2681" i="13"/>
  <c r="S2681" i="13"/>
  <c r="R2681" i="13"/>
  <c r="Q2681" i="13"/>
  <c r="P2681" i="13"/>
  <c r="O2681" i="13"/>
  <c r="U2680" i="13"/>
  <c r="T2680" i="13"/>
  <c r="S2680" i="13"/>
  <c r="R2680" i="13"/>
  <c r="Q2680" i="13"/>
  <c r="P2680" i="13"/>
  <c r="O2680" i="13"/>
  <c r="U2679" i="13"/>
  <c r="T2679" i="13"/>
  <c r="S2679" i="13"/>
  <c r="R2679" i="13"/>
  <c r="Q2679" i="13"/>
  <c r="P2679" i="13"/>
  <c r="O2679" i="13"/>
  <c r="U2678" i="13"/>
  <c r="T2678" i="13"/>
  <c r="S2678" i="13"/>
  <c r="R2678" i="13"/>
  <c r="Q2678" i="13"/>
  <c r="P2678" i="13"/>
  <c r="O2678" i="13"/>
  <c r="U2677" i="13"/>
  <c r="T2677" i="13"/>
  <c r="S2677" i="13"/>
  <c r="R2677" i="13"/>
  <c r="Q2677" i="13"/>
  <c r="P2677" i="13"/>
  <c r="O2677" i="13"/>
  <c r="U2676" i="13"/>
  <c r="T2676" i="13"/>
  <c r="S2676" i="13"/>
  <c r="R2676" i="13"/>
  <c r="Q2676" i="13"/>
  <c r="P2676" i="13"/>
  <c r="O2676" i="13"/>
  <c r="U2675" i="13"/>
  <c r="T2675" i="13"/>
  <c r="S2675" i="13"/>
  <c r="R2675" i="13"/>
  <c r="Q2675" i="13"/>
  <c r="P2675" i="13"/>
  <c r="O2675" i="13"/>
  <c r="U2674" i="13"/>
  <c r="T2674" i="13"/>
  <c r="S2674" i="13"/>
  <c r="R2674" i="13"/>
  <c r="Q2674" i="13"/>
  <c r="P2674" i="13"/>
  <c r="O2674" i="13"/>
  <c r="U2673" i="13"/>
  <c r="T2673" i="13"/>
  <c r="S2673" i="13"/>
  <c r="R2673" i="13"/>
  <c r="Q2673" i="13"/>
  <c r="P2673" i="13"/>
  <c r="O2673" i="13"/>
  <c r="U2672" i="13"/>
  <c r="T2672" i="13"/>
  <c r="S2672" i="13"/>
  <c r="R2672" i="13"/>
  <c r="Q2672" i="13"/>
  <c r="P2672" i="13"/>
  <c r="O2672" i="13"/>
  <c r="U2671" i="13"/>
  <c r="T2671" i="13"/>
  <c r="S2671" i="13"/>
  <c r="R2671" i="13"/>
  <c r="Q2671" i="13"/>
  <c r="P2671" i="13"/>
  <c r="O2671" i="13"/>
  <c r="U2670" i="13"/>
  <c r="T2670" i="13"/>
  <c r="S2670" i="13"/>
  <c r="R2670" i="13"/>
  <c r="Q2670" i="13"/>
  <c r="P2670" i="13"/>
  <c r="O2670" i="13"/>
  <c r="U2669" i="13"/>
  <c r="T2669" i="13"/>
  <c r="S2669" i="13"/>
  <c r="R2669" i="13"/>
  <c r="Q2669" i="13"/>
  <c r="P2669" i="13"/>
  <c r="O2669" i="13"/>
  <c r="U2668" i="13"/>
  <c r="T2668" i="13"/>
  <c r="S2668" i="13"/>
  <c r="R2668" i="13"/>
  <c r="Q2668" i="13"/>
  <c r="P2668" i="13"/>
  <c r="O2668" i="13"/>
  <c r="U2667" i="13"/>
  <c r="T2667" i="13"/>
  <c r="S2667" i="13"/>
  <c r="R2667" i="13"/>
  <c r="Q2667" i="13"/>
  <c r="P2667" i="13"/>
  <c r="O2667" i="13"/>
  <c r="U2666" i="13"/>
  <c r="T2666" i="13"/>
  <c r="S2666" i="13"/>
  <c r="R2666" i="13"/>
  <c r="Q2666" i="13"/>
  <c r="P2666" i="13"/>
  <c r="O2666" i="13"/>
  <c r="U2665" i="13"/>
  <c r="T2665" i="13"/>
  <c r="S2665" i="13"/>
  <c r="R2665" i="13"/>
  <c r="Q2665" i="13"/>
  <c r="P2665" i="13"/>
  <c r="O2665" i="13"/>
  <c r="U2664" i="13"/>
  <c r="T2664" i="13"/>
  <c r="S2664" i="13"/>
  <c r="R2664" i="13"/>
  <c r="Q2664" i="13"/>
  <c r="P2664" i="13"/>
  <c r="O2664" i="13"/>
  <c r="U2663" i="13"/>
  <c r="T2663" i="13"/>
  <c r="S2663" i="13"/>
  <c r="R2663" i="13"/>
  <c r="Q2663" i="13"/>
  <c r="P2663" i="13"/>
  <c r="O2663" i="13"/>
  <c r="U2662" i="13"/>
  <c r="T2662" i="13"/>
  <c r="S2662" i="13"/>
  <c r="R2662" i="13"/>
  <c r="Q2662" i="13"/>
  <c r="P2662" i="13"/>
  <c r="O2662" i="13"/>
  <c r="U2661" i="13"/>
  <c r="T2661" i="13"/>
  <c r="S2661" i="13"/>
  <c r="R2661" i="13"/>
  <c r="Q2661" i="13"/>
  <c r="P2661" i="13"/>
  <c r="O2661" i="13"/>
  <c r="U2660" i="13"/>
  <c r="T2660" i="13"/>
  <c r="S2660" i="13"/>
  <c r="R2660" i="13"/>
  <c r="Q2660" i="13"/>
  <c r="P2660" i="13"/>
  <c r="O2660" i="13"/>
  <c r="U2659" i="13"/>
  <c r="T2659" i="13"/>
  <c r="S2659" i="13"/>
  <c r="R2659" i="13"/>
  <c r="Q2659" i="13"/>
  <c r="P2659" i="13"/>
  <c r="O2659" i="13"/>
  <c r="U2658" i="13"/>
  <c r="T2658" i="13"/>
  <c r="S2658" i="13"/>
  <c r="R2658" i="13"/>
  <c r="Q2658" i="13"/>
  <c r="P2658" i="13"/>
  <c r="O2658" i="13"/>
  <c r="U2657" i="13"/>
  <c r="T2657" i="13"/>
  <c r="S2657" i="13"/>
  <c r="R2657" i="13"/>
  <c r="Q2657" i="13"/>
  <c r="P2657" i="13"/>
  <c r="O2657" i="13"/>
  <c r="U2656" i="13"/>
  <c r="T2656" i="13"/>
  <c r="S2656" i="13"/>
  <c r="R2656" i="13"/>
  <c r="Q2656" i="13"/>
  <c r="P2656" i="13"/>
  <c r="O2656" i="13"/>
  <c r="U2655" i="13"/>
  <c r="T2655" i="13"/>
  <c r="S2655" i="13"/>
  <c r="R2655" i="13"/>
  <c r="Q2655" i="13"/>
  <c r="P2655" i="13"/>
  <c r="O2655" i="13"/>
  <c r="U2654" i="13"/>
  <c r="T2654" i="13"/>
  <c r="S2654" i="13"/>
  <c r="R2654" i="13"/>
  <c r="Q2654" i="13"/>
  <c r="P2654" i="13"/>
  <c r="O2654" i="13"/>
  <c r="U2653" i="13"/>
  <c r="T2653" i="13"/>
  <c r="S2653" i="13"/>
  <c r="R2653" i="13"/>
  <c r="Q2653" i="13"/>
  <c r="P2653" i="13"/>
  <c r="O2653" i="13"/>
  <c r="U2652" i="13"/>
  <c r="T2652" i="13"/>
  <c r="S2652" i="13"/>
  <c r="R2652" i="13"/>
  <c r="Q2652" i="13"/>
  <c r="P2652" i="13"/>
  <c r="O2652" i="13"/>
  <c r="U2651" i="13"/>
  <c r="T2651" i="13"/>
  <c r="S2651" i="13"/>
  <c r="R2651" i="13"/>
  <c r="Q2651" i="13"/>
  <c r="P2651" i="13"/>
  <c r="O2651" i="13"/>
  <c r="U2650" i="13"/>
  <c r="T2650" i="13"/>
  <c r="S2650" i="13"/>
  <c r="R2650" i="13"/>
  <c r="Q2650" i="13"/>
  <c r="P2650" i="13"/>
  <c r="O2650" i="13"/>
  <c r="U2649" i="13"/>
  <c r="T2649" i="13"/>
  <c r="S2649" i="13"/>
  <c r="R2649" i="13"/>
  <c r="Q2649" i="13"/>
  <c r="P2649" i="13"/>
  <c r="O2649" i="13"/>
  <c r="U2648" i="13"/>
  <c r="T2648" i="13"/>
  <c r="S2648" i="13"/>
  <c r="R2648" i="13"/>
  <c r="Q2648" i="13"/>
  <c r="P2648" i="13"/>
  <c r="O2648" i="13"/>
  <c r="U2647" i="13"/>
  <c r="T2647" i="13"/>
  <c r="S2647" i="13"/>
  <c r="R2647" i="13"/>
  <c r="Q2647" i="13"/>
  <c r="P2647" i="13"/>
  <c r="O2647" i="13"/>
  <c r="U2646" i="13"/>
  <c r="T2646" i="13"/>
  <c r="S2646" i="13"/>
  <c r="R2646" i="13"/>
  <c r="Q2646" i="13"/>
  <c r="P2646" i="13"/>
  <c r="O2646" i="13"/>
  <c r="U2645" i="13"/>
  <c r="T2645" i="13"/>
  <c r="S2645" i="13"/>
  <c r="R2645" i="13"/>
  <c r="Q2645" i="13"/>
  <c r="P2645" i="13"/>
  <c r="O2645" i="13"/>
  <c r="U2644" i="13"/>
  <c r="T2644" i="13"/>
  <c r="S2644" i="13"/>
  <c r="R2644" i="13"/>
  <c r="Q2644" i="13"/>
  <c r="P2644" i="13"/>
  <c r="O2644" i="13"/>
  <c r="U2643" i="13"/>
  <c r="T2643" i="13"/>
  <c r="S2643" i="13"/>
  <c r="R2643" i="13"/>
  <c r="Q2643" i="13"/>
  <c r="P2643" i="13"/>
  <c r="O2643" i="13"/>
  <c r="U2642" i="13"/>
  <c r="T2642" i="13"/>
  <c r="S2642" i="13"/>
  <c r="R2642" i="13"/>
  <c r="Q2642" i="13"/>
  <c r="P2642" i="13"/>
  <c r="O2642" i="13"/>
  <c r="U2641" i="13"/>
  <c r="T2641" i="13"/>
  <c r="S2641" i="13"/>
  <c r="R2641" i="13"/>
  <c r="Q2641" i="13"/>
  <c r="P2641" i="13"/>
  <c r="O2641" i="13"/>
  <c r="U2640" i="13"/>
  <c r="T2640" i="13"/>
  <c r="S2640" i="13"/>
  <c r="R2640" i="13"/>
  <c r="Q2640" i="13"/>
  <c r="P2640" i="13"/>
  <c r="O2640" i="13"/>
  <c r="U2639" i="13"/>
  <c r="T2639" i="13"/>
  <c r="S2639" i="13"/>
  <c r="R2639" i="13"/>
  <c r="Q2639" i="13"/>
  <c r="P2639" i="13"/>
  <c r="O2639" i="13"/>
  <c r="U2638" i="13"/>
  <c r="T2638" i="13"/>
  <c r="S2638" i="13"/>
  <c r="R2638" i="13"/>
  <c r="Q2638" i="13"/>
  <c r="P2638" i="13"/>
  <c r="O2638" i="13"/>
  <c r="U2637" i="13"/>
  <c r="T2637" i="13"/>
  <c r="S2637" i="13"/>
  <c r="R2637" i="13"/>
  <c r="Q2637" i="13"/>
  <c r="P2637" i="13"/>
  <c r="O2637" i="13"/>
  <c r="U2636" i="13"/>
  <c r="T2636" i="13"/>
  <c r="S2636" i="13"/>
  <c r="R2636" i="13"/>
  <c r="Q2636" i="13"/>
  <c r="P2636" i="13"/>
  <c r="O2636" i="13"/>
  <c r="U2635" i="13"/>
  <c r="T2635" i="13"/>
  <c r="S2635" i="13"/>
  <c r="R2635" i="13"/>
  <c r="Q2635" i="13"/>
  <c r="P2635" i="13"/>
  <c r="O2635" i="13"/>
  <c r="U2634" i="13"/>
  <c r="T2634" i="13"/>
  <c r="S2634" i="13"/>
  <c r="R2634" i="13"/>
  <c r="Q2634" i="13"/>
  <c r="P2634" i="13"/>
  <c r="O2634" i="13"/>
  <c r="U2633" i="13"/>
  <c r="T2633" i="13"/>
  <c r="S2633" i="13"/>
  <c r="R2633" i="13"/>
  <c r="Q2633" i="13"/>
  <c r="P2633" i="13"/>
  <c r="O2633" i="13"/>
  <c r="U2632" i="13"/>
  <c r="T2632" i="13"/>
  <c r="S2632" i="13"/>
  <c r="R2632" i="13"/>
  <c r="Q2632" i="13"/>
  <c r="P2632" i="13"/>
  <c r="O2632" i="13"/>
  <c r="U2631" i="13"/>
  <c r="T2631" i="13"/>
  <c r="S2631" i="13"/>
  <c r="R2631" i="13"/>
  <c r="Q2631" i="13"/>
  <c r="P2631" i="13"/>
  <c r="O2631" i="13"/>
  <c r="U2630" i="13"/>
  <c r="T2630" i="13"/>
  <c r="S2630" i="13"/>
  <c r="R2630" i="13"/>
  <c r="Q2630" i="13"/>
  <c r="P2630" i="13"/>
  <c r="O2630" i="13"/>
  <c r="U2629" i="13"/>
  <c r="T2629" i="13"/>
  <c r="S2629" i="13"/>
  <c r="R2629" i="13"/>
  <c r="Q2629" i="13"/>
  <c r="P2629" i="13"/>
  <c r="O2629" i="13"/>
  <c r="U2628" i="13"/>
  <c r="T2628" i="13"/>
  <c r="S2628" i="13"/>
  <c r="R2628" i="13"/>
  <c r="Q2628" i="13"/>
  <c r="P2628" i="13"/>
  <c r="O2628" i="13"/>
  <c r="U2627" i="13"/>
  <c r="T2627" i="13"/>
  <c r="S2627" i="13"/>
  <c r="R2627" i="13"/>
  <c r="Q2627" i="13"/>
  <c r="P2627" i="13"/>
  <c r="O2627" i="13"/>
  <c r="U2626" i="13"/>
  <c r="T2626" i="13"/>
  <c r="S2626" i="13"/>
  <c r="R2626" i="13"/>
  <c r="Q2626" i="13"/>
  <c r="P2626" i="13"/>
  <c r="O2626" i="13"/>
  <c r="U2625" i="13"/>
  <c r="T2625" i="13"/>
  <c r="S2625" i="13"/>
  <c r="R2625" i="13"/>
  <c r="Q2625" i="13"/>
  <c r="P2625" i="13"/>
  <c r="O2625" i="13"/>
  <c r="U2624" i="13"/>
  <c r="T2624" i="13"/>
  <c r="S2624" i="13"/>
  <c r="R2624" i="13"/>
  <c r="Q2624" i="13"/>
  <c r="P2624" i="13"/>
  <c r="O2624" i="13"/>
  <c r="U2623" i="13"/>
  <c r="T2623" i="13"/>
  <c r="S2623" i="13"/>
  <c r="R2623" i="13"/>
  <c r="Q2623" i="13"/>
  <c r="P2623" i="13"/>
  <c r="O2623" i="13"/>
  <c r="U2622" i="13"/>
  <c r="T2622" i="13"/>
  <c r="S2622" i="13"/>
  <c r="R2622" i="13"/>
  <c r="Q2622" i="13"/>
  <c r="P2622" i="13"/>
  <c r="O2622" i="13"/>
  <c r="U2621" i="13"/>
  <c r="T2621" i="13"/>
  <c r="S2621" i="13"/>
  <c r="R2621" i="13"/>
  <c r="Q2621" i="13"/>
  <c r="P2621" i="13"/>
  <c r="O2621" i="13"/>
  <c r="U2620" i="13"/>
  <c r="T2620" i="13"/>
  <c r="S2620" i="13"/>
  <c r="R2620" i="13"/>
  <c r="Q2620" i="13"/>
  <c r="P2620" i="13"/>
  <c r="O2620" i="13"/>
  <c r="U2619" i="13"/>
  <c r="T2619" i="13"/>
  <c r="S2619" i="13"/>
  <c r="R2619" i="13"/>
  <c r="Q2619" i="13"/>
  <c r="P2619" i="13"/>
  <c r="O2619" i="13"/>
  <c r="U2618" i="13"/>
  <c r="T2618" i="13"/>
  <c r="S2618" i="13"/>
  <c r="R2618" i="13"/>
  <c r="Q2618" i="13"/>
  <c r="P2618" i="13"/>
  <c r="O2618" i="13"/>
  <c r="U2617" i="13"/>
  <c r="T2617" i="13"/>
  <c r="S2617" i="13"/>
  <c r="R2617" i="13"/>
  <c r="Q2617" i="13"/>
  <c r="P2617" i="13"/>
  <c r="O2617" i="13"/>
  <c r="U2616" i="13"/>
  <c r="T2616" i="13"/>
  <c r="S2616" i="13"/>
  <c r="R2616" i="13"/>
  <c r="Q2616" i="13"/>
  <c r="P2616" i="13"/>
  <c r="O2616" i="13"/>
  <c r="U2615" i="13"/>
  <c r="T2615" i="13"/>
  <c r="S2615" i="13"/>
  <c r="R2615" i="13"/>
  <c r="Q2615" i="13"/>
  <c r="P2615" i="13"/>
  <c r="O2615" i="13"/>
  <c r="U2614" i="13"/>
  <c r="T2614" i="13"/>
  <c r="S2614" i="13"/>
  <c r="R2614" i="13"/>
  <c r="Q2614" i="13"/>
  <c r="P2614" i="13"/>
  <c r="O2614" i="13"/>
  <c r="U2613" i="13"/>
  <c r="T2613" i="13"/>
  <c r="S2613" i="13"/>
  <c r="R2613" i="13"/>
  <c r="Q2613" i="13"/>
  <c r="P2613" i="13"/>
  <c r="O2613" i="13"/>
  <c r="U2612" i="13"/>
  <c r="T2612" i="13"/>
  <c r="S2612" i="13"/>
  <c r="R2612" i="13"/>
  <c r="Q2612" i="13"/>
  <c r="P2612" i="13"/>
  <c r="O2612" i="13"/>
  <c r="U2611" i="13"/>
  <c r="T2611" i="13"/>
  <c r="S2611" i="13"/>
  <c r="R2611" i="13"/>
  <c r="Q2611" i="13"/>
  <c r="P2611" i="13"/>
  <c r="O2611" i="13"/>
  <c r="U2610" i="13"/>
  <c r="T2610" i="13"/>
  <c r="S2610" i="13"/>
  <c r="R2610" i="13"/>
  <c r="Q2610" i="13"/>
  <c r="P2610" i="13"/>
  <c r="O2610" i="13"/>
  <c r="U2609" i="13"/>
  <c r="T2609" i="13"/>
  <c r="S2609" i="13"/>
  <c r="R2609" i="13"/>
  <c r="Q2609" i="13"/>
  <c r="P2609" i="13"/>
  <c r="O2609" i="13"/>
  <c r="U2608" i="13"/>
  <c r="T2608" i="13"/>
  <c r="S2608" i="13"/>
  <c r="R2608" i="13"/>
  <c r="Q2608" i="13"/>
  <c r="P2608" i="13"/>
  <c r="O2608" i="13"/>
  <c r="U2607" i="13"/>
  <c r="T2607" i="13"/>
  <c r="S2607" i="13"/>
  <c r="R2607" i="13"/>
  <c r="Q2607" i="13"/>
  <c r="P2607" i="13"/>
  <c r="O2607" i="13"/>
  <c r="U2606" i="13"/>
  <c r="T2606" i="13"/>
  <c r="S2606" i="13"/>
  <c r="R2606" i="13"/>
  <c r="Q2606" i="13"/>
  <c r="P2606" i="13"/>
  <c r="O2606" i="13"/>
  <c r="U2605" i="13"/>
  <c r="T2605" i="13"/>
  <c r="S2605" i="13"/>
  <c r="R2605" i="13"/>
  <c r="Q2605" i="13"/>
  <c r="P2605" i="13"/>
  <c r="O2605" i="13"/>
  <c r="U2604" i="13"/>
  <c r="T2604" i="13"/>
  <c r="S2604" i="13"/>
  <c r="R2604" i="13"/>
  <c r="Q2604" i="13"/>
  <c r="P2604" i="13"/>
  <c r="O2604" i="13"/>
  <c r="U2603" i="13"/>
  <c r="T2603" i="13"/>
  <c r="S2603" i="13"/>
  <c r="R2603" i="13"/>
  <c r="Q2603" i="13"/>
  <c r="P2603" i="13"/>
  <c r="O2603" i="13"/>
  <c r="U2602" i="13"/>
  <c r="T2602" i="13"/>
  <c r="S2602" i="13"/>
  <c r="R2602" i="13"/>
  <c r="Q2602" i="13"/>
  <c r="P2602" i="13"/>
  <c r="O2602" i="13"/>
  <c r="U2601" i="13"/>
  <c r="T2601" i="13"/>
  <c r="S2601" i="13"/>
  <c r="R2601" i="13"/>
  <c r="Q2601" i="13"/>
  <c r="P2601" i="13"/>
  <c r="O2601" i="13"/>
  <c r="U2600" i="13"/>
  <c r="T2600" i="13"/>
  <c r="S2600" i="13"/>
  <c r="R2600" i="13"/>
  <c r="Q2600" i="13"/>
  <c r="P2600" i="13"/>
  <c r="O2600" i="13"/>
  <c r="U2599" i="13"/>
  <c r="T2599" i="13"/>
  <c r="S2599" i="13"/>
  <c r="R2599" i="13"/>
  <c r="Q2599" i="13"/>
  <c r="P2599" i="13"/>
  <c r="O2599" i="13"/>
  <c r="U2598" i="13"/>
  <c r="T2598" i="13"/>
  <c r="S2598" i="13"/>
  <c r="R2598" i="13"/>
  <c r="Q2598" i="13"/>
  <c r="P2598" i="13"/>
  <c r="O2598" i="13"/>
  <c r="U2597" i="13"/>
  <c r="T2597" i="13"/>
  <c r="S2597" i="13"/>
  <c r="R2597" i="13"/>
  <c r="Q2597" i="13"/>
  <c r="P2597" i="13"/>
  <c r="O2597" i="13"/>
  <c r="U2596" i="13"/>
  <c r="T2596" i="13"/>
  <c r="S2596" i="13"/>
  <c r="R2596" i="13"/>
  <c r="Q2596" i="13"/>
  <c r="P2596" i="13"/>
  <c r="O2596" i="13"/>
  <c r="U2595" i="13"/>
  <c r="T2595" i="13"/>
  <c r="S2595" i="13"/>
  <c r="R2595" i="13"/>
  <c r="Q2595" i="13"/>
  <c r="P2595" i="13"/>
  <c r="O2595" i="13"/>
  <c r="U2594" i="13"/>
  <c r="T2594" i="13"/>
  <c r="S2594" i="13"/>
  <c r="R2594" i="13"/>
  <c r="Q2594" i="13"/>
  <c r="P2594" i="13"/>
  <c r="O2594" i="13"/>
  <c r="U2593" i="13"/>
  <c r="T2593" i="13"/>
  <c r="S2593" i="13"/>
  <c r="R2593" i="13"/>
  <c r="Q2593" i="13"/>
  <c r="P2593" i="13"/>
  <c r="O2593" i="13"/>
  <c r="U2592" i="13"/>
  <c r="T2592" i="13"/>
  <c r="S2592" i="13"/>
  <c r="R2592" i="13"/>
  <c r="Q2592" i="13"/>
  <c r="P2592" i="13"/>
  <c r="O2592" i="13"/>
  <c r="U2591" i="13"/>
  <c r="T2591" i="13"/>
  <c r="S2591" i="13"/>
  <c r="R2591" i="13"/>
  <c r="Q2591" i="13"/>
  <c r="P2591" i="13"/>
  <c r="O2591" i="13"/>
  <c r="U2590" i="13"/>
  <c r="T2590" i="13"/>
  <c r="S2590" i="13"/>
  <c r="R2590" i="13"/>
  <c r="Q2590" i="13"/>
  <c r="P2590" i="13"/>
  <c r="O2590" i="13"/>
  <c r="U2589" i="13"/>
  <c r="T2589" i="13"/>
  <c r="S2589" i="13"/>
  <c r="R2589" i="13"/>
  <c r="Q2589" i="13"/>
  <c r="P2589" i="13"/>
  <c r="O2589" i="13"/>
  <c r="U2588" i="13"/>
  <c r="T2588" i="13"/>
  <c r="S2588" i="13"/>
  <c r="R2588" i="13"/>
  <c r="Q2588" i="13"/>
  <c r="P2588" i="13"/>
  <c r="O2588" i="13"/>
  <c r="U2587" i="13"/>
  <c r="T2587" i="13"/>
  <c r="S2587" i="13"/>
  <c r="R2587" i="13"/>
  <c r="Q2587" i="13"/>
  <c r="P2587" i="13"/>
  <c r="O2587" i="13"/>
  <c r="U2586" i="13"/>
  <c r="T2586" i="13"/>
  <c r="S2586" i="13"/>
  <c r="R2586" i="13"/>
  <c r="Q2586" i="13"/>
  <c r="P2586" i="13"/>
  <c r="O2586" i="13"/>
  <c r="U2585" i="13"/>
  <c r="T2585" i="13"/>
  <c r="S2585" i="13"/>
  <c r="R2585" i="13"/>
  <c r="Q2585" i="13"/>
  <c r="P2585" i="13"/>
  <c r="O2585" i="13"/>
  <c r="U2584" i="13"/>
  <c r="T2584" i="13"/>
  <c r="S2584" i="13"/>
  <c r="R2584" i="13"/>
  <c r="Q2584" i="13"/>
  <c r="P2584" i="13"/>
  <c r="O2584" i="13"/>
  <c r="U2583" i="13"/>
  <c r="T2583" i="13"/>
  <c r="S2583" i="13"/>
  <c r="R2583" i="13"/>
  <c r="Q2583" i="13"/>
  <c r="P2583" i="13"/>
  <c r="O2583" i="13"/>
  <c r="U2582" i="13"/>
  <c r="T2582" i="13"/>
  <c r="S2582" i="13"/>
  <c r="R2582" i="13"/>
  <c r="Q2582" i="13"/>
  <c r="P2582" i="13"/>
  <c r="O2582" i="13"/>
  <c r="U2581" i="13"/>
  <c r="T2581" i="13"/>
  <c r="S2581" i="13"/>
  <c r="R2581" i="13"/>
  <c r="Q2581" i="13"/>
  <c r="P2581" i="13"/>
  <c r="O2581" i="13"/>
  <c r="U2580" i="13"/>
  <c r="T2580" i="13"/>
  <c r="S2580" i="13"/>
  <c r="R2580" i="13"/>
  <c r="Q2580" i="13"/>
  <c r="P2580" i="13"/>
  <c r="O2580" i="13"/>
  <c r="U2579" i="13"/>
  <c r="T2579" i="13"/>
  <c r="S2579" i="13"/>
  <c r="R2579" i="13"/>
  <c r="Q2579" i="13"/>
  <c r="P2579" i="13"/>
  <c r="O2579" i="13"/>
  <c r="U2578" i="13"/>
  <c r="T2578" i="13"/>
  <c r="S2578" i="13"/>
  <c r="R2578" i="13"/>
  <c r="Q2578" i="13"/>
  <c r="P2578" i="13"/>
  <c r="O2578" i="13"/>
  <c r="U2577" i="13"/>
  <c r="T2577" i="13"/>
  <c r="S2577" i="13"/>
  <c r="R2577" i="13"/>
  <c r="Q2577" i="13"/>
  <c r="P2577" i="13"/>
  <c r="O2577" i="13"/>
  <c r="U2576" i="13"/>
  <c r="T2576" i="13"/>
  <c r="S2576" i="13"/>
  <c r="R2576" i="13"/>
  <c r="Q2576" i="13"/>
  <c r="P2576" i="13"/>
  <c r="O2576" i="13"/>
  <c r="U2575" i="13"/>
  <c r="T2575" i="13"/>
  <c r="S2575" i="13"/>
  <c r="R2575" i="13"/>
  <c r="Q2575" i="13"/>
  <c r="P2575" i="13"/>
  <c r="O2575" i="13"/>
  <c r="U2574" i="13"/>
  <c r="T2574" i="13"/>
  <c r="S2574" i="13"/>
  <c r="R2574" i="13"/>
  <c r="Q2574" i="13"/>
  <c r="P2574" i="13"/>
  <c r="O2574" i="13"/>
  <c r="U2573" i="13"/>
  <c r="T2573" i="13"/>
  <c r="S2573" i="13"/>
  <c r="R2573" i="13"/>
  <c r="Q2573" i="13"/>
  <c r="P2573" i="13"/>
  <c r="O2573" i="13"/>
  <c r="U2572" i="13"/>
  <c r="T2572" i="13"/>
  <c r="S2572" i="13"/>
  <c r="R2572" i="13"/>
  <c r="Q2572" i="13"/>
  <c r="P2572" i="13"/>
  <c r="O2572" i="13"/>
  <c r="U2571" i="13"/>
  <c r="T2571" i="13"/>
  <c r="S2571" i="13"/>
  <c r="R2571" i="13"/>
  <c r="Q2571" i="13"/>
  <c r="P2571" i="13"/>
  <c r="O2571" i="13"/>
  <c r="U2570" i="13"/>
  <c r="T2570" i="13"/>
  <c r="S2570" i="13"/>
  <c r="R2570" i="13"/>
  <c r="Q2570" i="13"/>
  <c r="P2570" i="13"/>
  <c r="O2570" i="13"/>
  <c r="U2569" i="13"/>
  <c r="T2569" i="13"/>
  <c r="S2569" i="13"/>
  <c r="R2569" i="13"/>
  <c r="Q2569" i="13"/>
  <c r="P2569" i="13"/>
  <c r="O2569" i="13"/>
  <c r="U2568" i="13"/>
  <c r="T2568" i="13"/>
  <c r="S2568" i="13"/>
  <c r="R2568" i="13"/>
  <c r="Q2568" i="13"/>
  <c r="P2568" i="13"/>
  <c r="O2568" i="13"/>
  <c r="U2567" i="13"/>
  <c r="T2567" i="13"/>
  <c r="S2567" i="13"/>
  <c r="R2567" i="13"/>
  <c r="Q2567" i="13"/>
  <c r="P2567" i="13"/>
  <c r="O2567" i="13"/>
  <c r="U2566" i="13"/>
  <c r="T2566" i="13"/>
  <c r="S2566" i="13"/>
  <c r="R2566" i="13"/>
  <c r="Q2566" i="13"/>
  <c r="P2566" i="13"/>
  <c r="O2566" i="13"/>
  <c r="U2565" i="13"/>
  <c r="T2565" i="13"/>
  <c r="S2565" i="13"/>
  <c r="R2565" i="13"/>
  <c r="Q2565" i="13"/>
  <c r="P2565" i="13"/>
  <c r="O2565" i="13"/>
  <c r="U2564" i="13"/>
  <c r="T2564" i="13"/>
  <c r="S2564" i="13"/>
  <c r="R2564" i="13"/>
  <c r="Q2564" i="13"/>
  <c r="P2564" i="13"/>
  <c r="O2564" i="13"/>
  <c r="U2563" i="13"/>
  <c r="T2563" i="13"/>
  <c r="S2563" i="13"/>
  <c r="R2563" i="13"/>
  <c r="Q2563" i="13"/>
  <c r="P2563" i="13"/>
  <c r="O2563" i="13"/>
  <c r="U2562" i="13"/>
  <c r="T2562" i="13"/>
  <c r="S2562" i="13"/>
  <c r="R2562" i="13"/>
  <c r="Q2562" i="13"/>
  <c r="P2562" i="13"/>
  <c r="O2562" i="13"/>
  <c r="U2561" i="13"/>
  <c r="T2561" i="13"/>
  <c r="S2561" i="13"/>
  <c r="R2561" i="13"/>
  <c r="Q2561" i="13"/>
  <c r="P2561" i="13"/>
  <c r="O2561" i="13"/>
  <c r="U2560" i="13"/>
  <c r="T2560" i="13"/>
  <c r="S2560" i="13"/>
  <c r="R2560" i="13"/>
  <c r="Q2560" i="13"/>
  <c r="P2560" i="13"/>
  <c r="O2560" i="13"/>
  <c r="U2559" i="13"/>
  <c r="T2559" i="13"/>
  <c r="S2559" i="13"/>
  <c r="R2559" i="13"/>
  <c r="Q2559" i="13"/>
  <c r="P2559" i="13"/>
  <c r="O2559" i="13"/>
  <c r="U2558" i="13"/>
  <c r="T2558" i="13"/>
  <c r="S2558" i="13"/>
  <c r="R2558" i="13"/>
  <c r="Q2558" i="13"/>
  <c r="P2558" i="13"/>
  <c r="O2558" i="13"/>
  <c r="U2557" i="13"/>
  <c r="T2557" i="13"/>
  <c r="S2557" i="13"/>
  <c r="R2557" i="13"/>
  <c r="Q2557" i="13"/>
  <c r="P2557" i="13"/>
  <c r="O2557" i="13"/>
  <c r="U2556" i="13"/>
  <c r="T2556" i="13"/>
  <c r="S2556" i="13"/>
  <c r="R2556" i="13"/>
  <c r="Q2556" i="13"/>
  <c r="P2556" i="13"/>
  <c r="O2556" i="13"/>
  <c r="U2555" i="13"/>
  <c r="T2555" i="13"/>
  <c r="S2555" i="13"/>
  <c r="R2555" i="13"/>
  <c r="Q2555" i="13"/>
  <c r="P2555" i="13"/>
  <c r="O2555" i="13"/>
  <c r="U2554" i="13"/>
  <c r="T2554" i="13"/>
  <c r="S2554" i="13"/>
  <c r="R2554" i="13"/>
  <c r="Q2554" i="13"/>
  <c r="P2554" i="13"/>
  <c r="O2554" i="13"/>
  <c r="U2553" i="13"/>
  <c r="T2553" i="13"/>
  <c r="S2553" i="13"/>
  <c r="R2553" i="13"/>
  <c r="Q2553" i="13"/>
  <c r="P2553" i="13"/>
  <c r="O2553" i="13"/>
  <c r="U2552" i="13"/>
  <c r="T2552" i="13"/>
  <c r="S2552" i="13"/>
  <c r="R2552" i="13"/>
  <c r="Q2552" i="13"/>
  <c r="P2552" i="13"/>
  <c r="O2552" i="13"/>
  <c r="U2551" i="13"/>
  <c r="T2551" i="13"/>
  <c r="S2551" i="13"/>
  <c r="R2551" i="13"/>
  <c r="Q2551" i="13"/>
  <c r="P2551" i="13"/>
  <c r="O2551" i="13"/>
  <c r="U2550" i="13"/>
  <c r="T2550" i="13"/>
  <c r="S2550" i="13"/>
  <c r="R2550" i="13"/>
  <c r="Q2550" i="13"/>
  <c r="P2550" i="13"/>
  <c r="O2550" i="13"/>
  <c r="U2549" i="13"/>
  <c r="T2549" i="13"/>
  <c r="S2549" i="13"/>
  <c r="R2549" i="13"/>
  <c r="Q2549" i="13"/>
  <c r="P2549" i="13"/>
  <c r="O2549" i="13"/>
  <c r="U2548" i="13"/>
  <c r="T2548" i="13"/>
  <c r="S2548" i="13"/>
  <c r="R2548" i="13"/>
  <c r="Q2548" i="13"/>
  <c r="P2548" i="13"/>
  <c r="O2548" i="13"/>
  <c r="U2547" i="13"/>
  <c r="T2547" i="13"/>
  <c r="S2547" i="13"/>
  <c r="R2547" i="13"/>
  <c r="Q2547" i="13"/>
  <c r="P2547" i="13"/>
  <c r="O2547" i="13"/>
  <c r="U2546" i="13"/>
  <c r="T2546" i="13"/>
  <c r="S2546" i="13"/>
  <c r="R2546" i="13"/>
  <c r="Q2546" i="13"/>
  <c r="P2546" i="13"/>
  <c r="O2546" i="13"/>
  <c r="U2545" i="13"/>
  <c r="T2545" i="13"/>
  <c r="S2545" i="13"/>
  <c r="R2545" i="13"/>
  <c r="Q2545" i="13"/>
  <c r="P2545" i="13"/>
  <c r="O2545" i="13"/>
  <c r="U2544" i="13"/>
  <c r="T2544" i="13"/>
  <c r="S2544" i="13"/>
  <c r="R2544" i="13"/>
  <c r="Q2544" i="13"/>
  <c r="P2544" i="13"/>
  <c r="O2544" i="13"/>
  <c r="U2543" i="13"/>
  <c r="T2543" i="13"/>
  <c r="S2543" i="13"/>
  <c r="R2543" i="13"/>
  <c r="Q2543" i="13"/>
  <c r="P2543" i="13"/>
  <c r="O2543" i="13"/>
  <c r="U2542" i="13"/>
  <c r="T2542" i="13"/>
  <c r="S2542" i="13"/>
  <c r="R2542" i="13"/>
  <c r="Q2542" i="13"/>
  <c r="P2542" i="13"/>
  <c r="O2542" i="13"/>
  <c r="U2541" i="13"/>
  <c r="T2541" i="13"/>
  <c r="S2541" i="13"/>
  <c r="R2541" i="13"/>
  <c r="Q2541" i="13"/>
  <c r="P2541" i="13"/>
  <c r="O2541" i="13"/>
  <c r="U2540" i="13"/>
  <c r="T2540" i="13"/>
  <c r="S2540" i="13"/>
  <c r="R2540" i="13"/>
  <c r="Q2540" i="13"/>
  <c r="P2540" i="13"/>
  <c r="O2540" i="13"/>
  <c r="U2539" i="13"/>
  <c r="T2539" i="13"/>
  <c r="S2539" i="13"/>
  <c r="R2539" i="13"/>
  <c r="Q2539" i="13"/>
  <c r="P2539" i="13"/>
  <c r="O2539" i="13"/>
  <c r="U2538" i="13"/>
  <c r="T2538" i="13"/>
  <c r="S2538" i="13"/>
  <c r="R2538" i="13"/>
  <c r="Q2538" i="13"/>
  <c r="P2538" i="13"/>
  <c r="O2538" i="13"/>
  <c r="U2537" i="13"/>
  <c r="T2537" i="13"/>
  <c r="S2537" i="13"/>
  <c r="R2537" i="13"/>
  <c r="Q2537" i="13"/>
  <c r="P2537" i="13"/>
  <c r="O2537" i="13"/>
  <c r="U2536" i="13"/>
  <c r="T2536" i="13"/>
  <c r="S2536" i="13"/>
  <c r="R2536" i="13"/>
  <c r="Q2536" i="13"/>
  <c r="P2536" i="13"/>
  <c r="O2536" i="13"/>
  <c r="U2535" i="13"/>
  <c r="T2535" i="13"/>
  <c r="S2535" i="13"/>
  <c r="R2535" i="13"/>
  <c r="Q2535" i="13"/>
  <c r="P2535" i="13"/>
  <c r="O2535" i="13"/>
  <c r="U2534" i="13"/>
  <c r="T2534" i="13"/>
  <c r="S2534" i="13"/>
  <c r="R2534" i="13"/>
  <c r="Q2534" i="13"/>
  <c r="P2534" i="13"/>
  <c r="O2534" i="13"/>
  <c r="U2533" i="13"/>
  <c r="T2533" i="13"/>
  <c r="S2533" i="13"/>
  <c r="R2533" i="13"/>
  <c r="Q2533" i="13"/>
  <c r="P2533" i="13"/>
  <c r="O2533" i="13"/>
  <c r="U2532" i="13"/>
  <c r="T2532" i="13"/>
  <c r="S2532" i="13"/>
  <c r="R2532" i="13"/>
  <c r="Q2532" i="13"/>
  <c r="P2532" i="13"/>
  <c r="O2532" i="13"/>
  <c r="U2531" i="13"/>
  <c r="T2531" i="13"/>
  <c r="S2531" i="13"/>
  <c r="R2531" i="13"/>
  <c r="Q2531" i="13"/>
  <c r="P2531" i="13"/>
  <c r="O2531" i="13"/>
  <c r="U2530" i="13"/>
  <c r="T2530" i="13"/>
  <c r="S2530" i="13"/>
  <c r="R2530" i="13"/>
  <c r="Q2530" i="13"/>
  <c r="P2530" i="13"/>
  <c r="O2530" i="13"/>
  <c r="U2529" i="13"/>
  <c r="T2529" i="13"/>
  <c r="S2529" i="13"/>
  <c r="R2529" i="13"/>
  <c r="Q2529" i="13"/>
  <c r="P2529" i="13"/>
  <c r="O2529" i="13"/>
  <c r="U2528" i="13"/>
  <c r="T2528" i="13"/>
  <c r="S2528" i="13"/>
  <c r="R2528" i="13"/>
  <c r="Q2528" i="13"/>
  <c r="P2528" i="13"/>
  <c r="O2528" i="13"/>
  <c r="U2527" i="13"/>
  <c r="T2527" i="13"/>
  <c r="S2527" i="13"/>
  <c r="R2527" i="13"/>
  <c r="Q2527" i="13"/>
  <c r="P2527" i="13"/>
  <c r="O2527" i="13"/>
  <c r="U2526" i="13"/>
  <c r="T2526" i="13"/>
  <c r="S2526" i="13"/>
  <c r="R2526" i="13"/>
  <c r="Q2526" i="13"/>
  <c r="P2526" i="13"/>
  <c r="O2526" i="13"/>
  <c r="U2525" i="13"/>
  <c r="T2525" i="13"/>
  <c r="S2525" i="13"/>
  <c r="R2525" i="13"/>
  <c r="Q2525" i="13"/>
  <c r="P2525" i="13"/>
  <c r="O2525" i="13"/>
  <c r="U2524" i="13"/>
  <c r="T2524" i="13"/>
  <c r="S2524" i="13"/>
  <c r="R2524" i="13"/>
  <c r="Q2524" i="13"/>
  <c r="P2524" i="13"/>
  <c r="O2524" i="13"/>
  <c r="U2523" i="13"/>
  <c r="T2523" i="13"/>
  <c r="S2523" i="13"/>
  <c r="R2523" i="13"/>
  <c r="Q2523" i="13"/>
  <c r="P2523" i="13"/>
  <c r="O2523" i="13"/>
  <c r="U2522" i="13"/>
  <c r="T2522" i="13"/>
  <c r="S2522" i="13"/>
  <c r="R2522" i="13"/>
  <c r="Q2522" i="13"/>
  <c r="P2522" i="13"/>
  <c r="O2522" i="13"/>
  <c r="U2521" i="13"/>
  <c r="T2521" i="13"/>
  <c r="S2521" i="13"/>
  <c r="R2521" i="13"/>
  <c r="Q2521" i="13"/>
  <c r="P2521" i="13"/>
  <c r="O2521" i="13"/>
  <c r="U2520" i="13"/>
  <c r="T2520" i="13"/>
  <c r="S2520" i="13"/>
  <c r="R2520" i="13"/>
  <c r="Q2520" i="13"/>
  <c r="P2520" i="13"/>
  <c r="O2520" i="13"/>
  <c r="U2519" i="13"/>
  <c r="T2519" i="13"/>
  <c r="S2519" i="13"/>
  <c r="R2519" i="13"/>
  <c r="Q2519" i="13"/>
  <c r="P2519" i="13"/>
  <c r="O2519" i="13"/>
  <c r="U2518" i="13"/>
  <c r="T2518" i="13"/>
  <c r="S2518" i="13"/>
  <c r="R2518" i="13"/>
  <c r="Q2518" i="13"/>
  <c r="P2518" i="13"/>
  <c r="O2518" i="13"/>
  <c r="U2517" i="13"/>
  <c r="T2517" i="13"/>
  <c r="S2517" i="13"/>
  <c r="R2517" i="13"/>
  <c r="Q2517" i="13"/>
  <c r="P2517" i="13"/>
  <c r="O2517" i="13"/>
  <c r="U2516" i="13"/>
  <c r="T2516" i="13"/>
  <c r="S2516" i="13"/>
  <c r="R2516" i="13"/>
  <c r="Q2516" i="13"/>
  <c r="P2516" i="13"/>
  <c r="O2516" i="13"/>
  <c r="U2515" i="13"/>
  <c r="T2515" i="13"/>
  <c r="S2515" i="13"/>
  <c r="R2515" i="13"/>
  <c r="Q2515" i="13"/>
  <c r="P2515" i="13"/>
  <c r="O2515" i="13"/>
  <c r="U2514" i="13"/>
  <c r="T2514" i="13"/>
  <c r="S2514" i="13"/>
  <c r="R2514" i="13"/>
  <c r="Q2514" i="13"/>
  <c r="P2514" i="13"/>
  <c r="O2514" i="13"/>
  <c r="U2513" i="13"/>
  <c r="T2513" i="13"/>
  <c r="S2513" i="13"/>
  <c r="R2513" i="13"/>
  <c r="Q2513" i="13"/>
  <c r="P2513" i="13"/>
  <c r="O2513" i="13"/>
  <c r="U2512" i="13"/>
  <c r="T2512" i="13"/>
  <c r="S2512" i="13"/>
  <c r="R2512" i="13"/>
  <c r="Q2512" i="13"/>
  <c r="P2512" i="13"/>
  <c r="O2512" i="13"/>
  <c r="U2511" i="13"/>
  <c r="T2511" i="13"/>
  <c r="S2511" i="13"/>
  <c r="R2511" i="13"/>
  <c r="Q2511" i="13"/>
  <c r="P2511" i="13"/>
  <c r="O2511" i="13"/>
  <c r="U2510" i="13"/>
  <c r="T2510" i="13"/>
  <c r="S2510" i="13"/>
  <c r="R2510" i="13"/>
  <c r="Q2510" i="13"/>
  <c r="P2510" i="13"/>
  <c r="O2510" i="13"/>
  <c r="U2509" i="13"/>
  <c r="T2509" i="13"/>
  <c r="S2509" i="13"/>
  <c r="R2509" i="13"/>
  <c r="Q2509" i="13"/>
  <c r="P2509" i="13"/>
  <c r="O2509" i="13"/>
  <c r="U2508" i="13"/>
  <c r="T2508" i="13"/>
  <c r="S2508" i="13"/>
  <c r="R2508" i="13"/>
  <c r="Q2508" i="13"/>
  <c r="P2508" i="13"/>
  <c r="O2508" i="13"/>
  <c r="U2507" i="13"/>
  <c r="T2507" i="13"/>
  <c r="S2507" i="13"/>
  <c r="R2507" i="13"/>
  <c r="Q2507" i="13"/>
  <c r="P2507" i="13"/>
  <c r="O2507" i="13"/>
  <c r="U2506" i="13"/>
  <c r="T2506" i="13"/>
  <c r="S2506" i="13"/>
  <c r="R2506" i="13"/>
  <c r="Q2506" i="13"/>
  <c r="P2506" i="13"/>
  <c r="O2506" i="13"/>
  <c r="U2505" i="13"/>
  <c r="T2505" i="13"/>
  <c r="S2505" i="13"/>
  <c r="R2505" i="13"/>
  <c r="Q2505" i="13"/>
  <c r="P2505" i="13"/>
  <c r="O2505" i="13"/>
  <c r="U2504" i="13"/>
  <c r="T2504" i="13"/>
  <c r="S2504" i="13"/>
  <c r="R2504" i="13"/>
  <c r="Q2504" i="13"/>
  <c r="P2504" i="13"/>
  <c r="O2504" i="13"/>
  <c r="U2503" i="13"/>
  <c r="T2503" i="13"/>
  <c r="S2503" i="13"/>
  <c r="R2503" i="13"/>
  <c r="Q2503" i="13"/>
  <c r="P2503" i="13"/>
  <c r="O2503" i="13"/>
  <c r="U2502" i="13"/>
  <c r="T2502" i="13"/>
  <c r="S2502" i="13"/>
  <c r="R2502" i="13"/>
  <c r="Q2502" i="13"/>
  <c r="P2502" i="13"/>
  <c r="O2502" i="13"/>
  <c r="U2501" i="13"/>
  <c r="T2501" i="13"/>
  <c r="S2501" i="13"/>
  <c r="R2501" i="13"/>
  <c r="Q2501" i="13"/>
  <c r="P2501" i="13"/>
  <c r="O2501" i="13"/>
  <c r="U2500" i="13"/>
  <c r="T2500" i="13"/>
  <c r="S2500" i="13"/>
  <c r="R2500" i="13"/>
  <c r="Q2500" i="13"/>
  <c r="P2500" i="13"/>
  <c r="O2500" i="13"/>
  <c r="U2499" i="13"/>
  <c r="T2499" i="13"/>
  <c r="S2499" i="13"/>
  <c r="R2499" i="13"/>
  <c r="Q2499" i="13"/>
  <c r="P2499" i="13"/>
  <c r="O2499" i="13"/>
  <c r="U2498" i="13"/>
  <c r="T2498" i="13"/>
  <c r="S2498" i="13"/>
  <c r="R2498" i="13"/>
  <c r="Q2498" i="13"/>
  <c r="P2498" i="13"/>
  <c r="O2498" i="13"/>
  <c r="U2497" i="13"/>
  <c r="T2497" i="13"/>
  <c r="S2497" i="13"/>
  <c r="R2497" i="13"/>
  <c r="Q2497" i="13"/>
  <c r="P2497" i="13"/>
  <c r="O2497" i="13"/>
  <c r="U2496" i="13"/>
  <c r="T2496" i="13"/>
  <c r="S2496" i="13"/>
  <c r="R2496" i="13"/>
  <c r="Q2496" i="13"/>
  <c r="P2496" i="13"/>
  <c r="O2496" i="13"/>
  <c r="U2495" i="13"/>
  <c r="T2495" i="13"/>
  <c r="S2495" i="13"/>
  <c r="R2495" i="13"/>
  <c r="Q2495" i="13"/>
  <c r="P2495" i="13"/>
  <c r="O2495" i="13"/>
  <c r="U2494" i="13"/>
  <c r="T2494" i="13"/>
  <c r="S2494" i="13"/>
  <c r="R2494" i="13"/>
  <c r="Q2494" i="13"/>
  <c r="P2494" i="13"/>
  <c r="O2494" i="13"/>
  <c r="U2493" i="13"/>
  <c r="T2493" i="13"/>
  <c r="S2493" i="13"/>
  <c r="R2493" i="13"/>
  <c r="Q2493" i="13"/>
  <c r="P2493" i="13"/>
  <c r="O2493" i="13"/>
  <c r="U2492" i="13"/>
  <c r="T2492" i="13"/>
  <c r="S2492" i="13"/>
  <c r="R2492" i="13"/>
  <c r="Q2492" i="13"/>
  <c r="P2492" i="13"/>
  <c r="O2492" i="13"/>
  <c r="U2491" i="13"/>
  <c r="T2491" i="13"/>
  <c r="S2491" i="13"/>
  <c r="R2491" i="13"/>
  <c r="Q2491" i="13"/>
  <c r="P2491" i="13"/>
  <c r="O2491" i="13"/>
  <c r="U2490" i="13"/>
  <c r="T2490" i="13"/>
  <c r="S2490" i="13"/>
  <c r="R2490" i="13"/>
  <c r="Q2490" i="13"/>
  <c r="P2490" i="13"/>
  <c r="O2490" i="13"/>
  <c r="U2489" i="13"/>
  <c r="T2489" i="13"/>
  <c r="S2489" i="13"/>
  <c r="R2489" i="13"/>
  <c r="Q2489" i="13"/>
  <c r="P2489" i="13"/>
  <c r="O2489" i="13"/>
  <c r="U2488" i="13"/>
  <c r="T2488" i="13"/>
  <c r="S2488" i="13"/>
  <c r="R2488" i="13"/>
  <c r="Q2488" i="13"/>
  <c r="P2488" i="13"/>
  <c r="O2488" i="13"/>
  <c r="U2487" i="13"/>
  <c r="T2487" i="13"/>
  <c r="S2487" i="13"/>
  <c r="R2487" i="13"/>
  <c r="Q2487" i="13"/>
  <c r="P2487" i="13"/>
  <c r="O2487" i="13"/>
  <c r="U2486" i="13"/>
  <c r="T2486" i="13"/>
  <c r="S2486" i="13"/>
  <c r="R2486" i="13"/>
  <c r="Q2486" i="13"/>
  <c r="P2486" i="13"/>
  <c r="O2486" i="13"/>
  <c r="U2485" i="13"/>
  <c r="T2485" i="13"/>
  <c r="S2485" i="13"/>
  <c r="R2485" i="13"/>
  <c r="Q2485" i="13"/>
  <c r="P2485" i="13"/>
  <c r="O2485" i="13"/>
  <c r="U2484" i="13"/>
  <c r="T2484" i="13"/>
  <c r="S2484" i="13"/>
  <c r="R2484" i="13"/>
  <c r="Q2484" i="13"/>
  <c r="P2484" i="13"/>
  <c r="O2484" i="13"/>
  <c r="U2483" i="13"/>
  <c r="T2483" i="13"/>
  <c r="S2483" i="13"/>
  <c r="R2483" i="13"/>
  <c r="Q2483" i="13"/>
  <c r="P2483" i="13"/>
  <c r="O2483" i="13"/>
  <c r="U2482" i="13"/>
  <c r="T2482" i="13"/>
  <c r="S2482" i="13"/>
  <c r="R2482" i="13"/>
  <c r="Q2482" i="13"/>
  <c r="P2482" i="13"/>
  <c r="O2482" i="13"/>
  <c r="U2481" i="13"/>
  <c r="T2481" i="13"/>
  <c r="S2481" i="13"/>
  <c r="R2481" i="13"/>
  <c r="Q2481" i="13"/>
  <c r="P2481" i="13"/>
  <c r="O2481" i="13"/>
  <c r="U2480" i="13"/>
  <c r="T2480" i="13"/>
  <c r="S2480" i="13"/>
  <c r="R2480" i="13"/>
  <c r="Q2480" i="13"/>
  <c r="P2480" i="13"/>
  <c r="O2480" i="13"/>
  <c r="U2479" i="13"/>
  <c r="T2479" i="13"/>
  <c r="S2479" i="13"/>
  <c r="R2479" i="13"/>
  <c r="Q2479" i="13"/>
  <c r="P2479" i="13"/>
  <c r="O2479" i="13"/>
  <c r="U2478" i="13"/>
  <c r="T2478" i="13"/>
  <c r="S2478" i="13"/>
  <c r="R2478" i="13"/>
  <c r="Q2478" i="13"/>
  <c r="P2478" i="13"/>
  <c r="O2478" i="13"/>
  <c r="U2477" i="13"/>
  <c r="T2477" i="13"/>
  <c r="S2477" i="13"/>
  <c r="R2477" i="13"/>
  <c r="Q2477" i="13"/>
  <c r="P2477" i="13"/>
  <c r="O2477" i="13"/>
  <c r="U2476" i="13"/>
  <c r="T2476" i="13"/>
  <c r="S2476" i="13"/>
  <c r="R2476" i="13"/>
  <c r="Q2476" i="13"/>
  <c r="P2476" i="13"/>
  <c r="O2476" i="13"/>
  <c r="U2475" i="13"/>
  <c r="T2475" i="13"/>
  <c r="S2475" i="13"/>
  <c r="R2475" i="13"/>
  <c r="Q2475" i="13"/>
  <c r="P2475" i="13"/>
  <c r="O2475" i="13"/>
  <c r="U2474" i="13"/>
  <c r="T2474" i="13"/>
  <c r="S2474" i="13"/>
  <c r="R2474" i="13"/>
  <c r="Q2474" i="13"/>
  <c r="P2474" i="13"/>
  <c r="O2474" i="13"/>
  <c r="U2473" i="13"/>
  <c r="T2473" i="13"/>
  <c r="S2473" i="13"/>
  <c r="R2473" i="13"/>
  <c r="Q2473" i="13"/>
  <c r="P2473" i="13"/>
  <c r="O2473" i="13"/>
  <c r="U2472" i="13"/>
  <c r="T2472" i="13"/>
  <c r="S2472" i="13"/>
  <c r="R2472" i="13"/>
  <c r="Q2472" i="13"/>
  <c r="P2472" i="13"/>
  <c r="O2472" i="13"/>
  <c r="U2471" i="13"/>
  <c r="T2471" i="13"/>
  <c r="S2471" i="13"/>
  <c r="R2471" i="13"/>
  <c r="Q2471" i="13"/>
  <c r="P2471" i="13"/>
  <c r="O2471" i="13"/>
  <c r="U2470" i="13"/>
  <c r="T2470" i="13"/>
  <c r="S2470" i="13"/>
  <c r="R2470" i="13"/>
  <c r="Q2470" i="13"/>
  <c r="P2470" i="13"/>
  <c r="O2470" i="13"/>
  <c r="U2469" i="13"/>
  <c r="T2469" i="13"/>
  <c r="S2469" i="13"/>
  <c r="R2469" i="13"/>
  <c r="Q2469" i="13"/>
  <c r="P2469" i="13"/>
  <c r="O2469" i="13"/>
  <c r="U2468" i="13"/>
  <c r="T2468" i="13"/>
  <c r="S2468" i="13"/>
  <c r="R2468" i="13"/>
  <c r="Q2468" i="13"/>
  <c r="P2468" i="13"/>
  <c r="O2468" i="13"/>
  <c r="U2467" i="13"/>
  <c r="T2467" i="13"/>
  <c r="S2467" i="13"/>
  <c r="R2467" i="13"/>
  <c r="Q2467" i="13"/>
  <c r="P2467" i="13"/>
  <c r="O2467" i="13"/>
  <c r="U2466" i="13"/>
  <c r="T2466" i="13"/>
  <c r="S2466" i="13"/>
  <c r="R2466" i="13"/>
  <c r="Q2466" i="13"/>
  <c r="P2466" i="13"/>
  <c r="O2466" i="13"/>
  <c r="U2465" i="13"/>
  <c r="T2465" i="13"/>
  <c r="S2465" i="13"/>
  <c r="R2465" i="13"/>
  <c r="Q2465" i="13"/>
  <c r="P2465" i="13"/>
  <c r="O2465" i="13"/>
  <c r="U2464" i="13"/>
  <c r="T2464" i="13"/>
  <c r="S2464" i="13"/>
  <c r="R2464" i="13"/>
  <c r="Q2464" i="13"/>
  <c r="P2464" i="13"/>
  <c r="O2464" i="13"/>
  <c r="U2463" i="13"/>
  <c r="T2463" i="13"/>
  <c r="S2463" i="13"/>
  <c r="R2463" i="13"/>
  <c r="Q2463" i="13"/>
  <c r="P2463" i="13"/>
  <c r="O2463" i="13"/>
  <c r="U2462" i="13"/>
  <c r="T2462" i="13"/>
  <c r="S2462" i="13"/>
  <c r="R2462" i="13"/>
  <c r="Q2462" i="13"/>
  <c r="P2462" i="13"/>
  <c r="O2462" i="13"/>
  <c r="U2461" i="13"/>
  <c r="T2461" i="13"/>
  <c r="S2461" i="13"/>
  <c r="R2461" i="13"/>
  <c r="Q2461" i="13"/>
  <c r="P2461" i="13"/>
  <c r="O2461" i="13"/>
  <c r="U2460" i="13"/>
  <c r="T2460" i="13"/>
  <c r="S2460" i="13"/>
  <c r="R2460" i="13"/>
  <c r="Q2460" i="13"/>
  <c r="P2460" i="13"/>
  <c r="O2460" i="13"/>
  <c r="U2459" i="13"/>
  <c r="T2459" i="13"/>
  <c r="S2459" i="13"/>
  <c r="R2459" i="13"/>
  <c r="Q2459" i="13"/>
  <c r="P2459" i="13"/>
  <c r="O2459" i="13"/>
  <c r="U2458" i="13"/>
  <c r="T2458" i="13"/>
  <c r="S2458" i="13"/>
  <c r="R2458" i="13"/>
  <c r="Q2458" i="13"/>
  <c r="P2458" i="13"/>
  <c r="O2458" i="13"/>
  <c r="U2457" i="13"/>
  <c r="T2457" i="13"/>
  <c r="S2457" i="13"/>
  <c r="R2457" i="13"/>
  <c r="Q2457" i="13"/>
  <c r="P2457" i="13"/>
  <c r="O2457" i="13"/>
  <c r="U2456" i="13"/>
  <c r="T2456" i="13"/>
  <c r="S2456" i="13"/>
  <c r="R2456" i="13"/>
  <c r="Q2456" i="13"/>
  <c r="P2456" i="13"/>
  <c r="O2456" i="13"/>
  <c r="U2455" i="13"/>
  <c r="T2455" i="13"/>
  <c r="S2455" i="13"/>
  <c r="R2455" i="13"/>
  <c r="Q2455" i="13"/>
  <c r="P2455" i="13"/>
  <c r="O2455" i="13"/>
  <c r="U2454" i="13"/>
  <c r="T2454" i="13"/>
  <c r="S2454" i="13"/>
  <c r="R2454" i="13"/>
  <c r="Q2454" i="13"/>
  <c r="P2454" i="13"/>
  <c r="O2454" i="13"/>
  <c r="U2453" i="13"/>
  <c r="T2453" i="13"/>
  <c r="S2453" i="13"/>
  <c r="R2453" i="13"/>
  <c r="Q2453" i="13"/>
  <c r="P2453" i="13"/>
  <c r="O2453" i="13"/>
  <c r="U2452" i="13"/>
  <c r="T2452" i="13"/>
  <c r="S2452" i="13"/>
  <c r="R2452" i="13"/>
  <c r="Q2452" i="13"/>
  <c r="P2452" i="13"/>
  <c r="O2452" i="13"/>
  <c r="U2451" i="13"/>
  <c r="T2451" i="13"/>
  <c r="S2451" i="13"/>
  <c r="R2451" i="13"/>
  <c r="Q2451" i="13"/>
  <c r="P2451" i="13"/>
  <c r="O2451" i="13"/>
  <c r="U2450" i="13"/>
  <c r="T2450" i="13"/>
  <c r="S2450" i="13"/>
  <c r="R2450" i="13"/>
  <c r="Q2450" i="13"/>
  <c r="P2450" i="13"/>
  <c r="O2450" i="13"/>
  <c r="U2449" i="13"/>
  <c r="T2449" i="13"/>
  <c r="S2449" i="13"/>
  <c r="R2449" i="13"/>
  <c r="Q2449" i="13"/>
  <c r="P2449" i="13"/>
  <c r="O2449" i="13"/>
  <c r="U2448" i="13"/>
  <c r="T2448" i="13"/>
  <c r="S2448" i="13"/>
  <c r="R2448" i="13"/>
  <c r="Q2448" i="13"/>
  <c r="P2448" i="13"/>
  <c r="O2448" i="13"/>
  <c r="U2447" i="13"/>
  <c r="T2447" i="13"/>
  <c r="S2447" i="13"/>
  <c r="R2447" i="13"/>
  <c r="Q2447" i="13"/>
  <c r="P2447" i="13"/>
  <c r="O2447" i="13"/>
  <c r="U2446" i="13"/>
  <c r="T2446" i="13"/>
  <c r="S2446" i="13"/>
  <c r="R2446" i="13"/>
  <c r="Q2446" i="13"/>
  <c r="P2446" i="13"/>
  <c r="O2446" i="13"/>
  <c r="U2445" i="13"/>
  <c r="T2445" i="13"/>
  <c r="S2445" i="13"/>
  <c r="R2445" i="13"/>
  <c r="Q2445" i="13"/>
  <c r="P2445" i="13"/>
  <c r="O2445" i="13"/>
  <c r="U2444" i="13"/>
  <c r="T2444" i="13"/>
  <c r="S2444" i="13"/>
  <c r="R2444" i="13"/>
  <c r="Q2444" i="13"/>
  <c r="P2444" i="13"/>
  <c r="O2444" i="13"/>
  <c r="U2443" i="13"/>
  <c r="T2443" i="13"/>
  <c r="S2443" i="13"/>
  <c r="R2443" i="13"/>
  <c r="Q2443" i="13"/>
  <c r="P2443" i="13"/>
  <c r="O2443" i="13"/>
  <c r="U2442" i="13"/>
  <c r="T2442" i="13"/>
  <c r="S2442" i="13"/>
  <c r="R2442" i="13"/>
  <c r="Q2442" i="13"/>
  <c r="P2442" i="13"/>
  <c r="O2442" i="13"/>
  <c r="U2441" i="13"/>
  <c r="T2441" i="13"/>
  <c r="S2441" i="13"/>
  <c r="R2441" i="13"/>
  <c r="Q2441" i="13"/>
  <c r="P2441" i="13"/>
  <c r="O2441" i="13"/>
  <c r="U2440" i="13"/>
  <c r="T2440" i="13"/>
  <c r="S2440" i="13"/>
  <c r="R2440" i="13"/>
  <c r="Q2440" i="13"/>
  <c r="P2440" i="13"/>
  <c r="O2440" i="13"/>
  <c r="U2439" i="13"/>
  <c r="T2439" i="13"/>
  <c r="S2439" i="13"/>
  <c r="R2439" i="13"/>
  <c r="Q2439" i="13"/>
  <c r="P2439" i="13"/>
  <c r="O2439" i="13"/>
  <c r="U2438" i="13"/>
  <c r="T2438" i="13"/>
  <c r="S2438" i="13"/>
  <c r="R2438" i="13"/>
  <c r="Q2438" i="13"/>
  <c r="P2438" i="13"/>
  <c r="O2438" i="13"/>
  <c r="U2437" i="13"/>
  <c r="T2437" i="13"/>
  <c r="S2437" i="13"/>
  <c r="R2437" i="13"/>
  <c r="Q2437" i="13"/>
  <c r="P2437" i="13"/>
  <c r="O2437" i="13"/>
  <c r="U2436" i="13"/>
  <c r="T2436" i="13"/>
  <c r="S2436" i="13"/>
  <c r="R2436" i="13"/>
  <c r="Q2436" i="13"/>
  <c r="P2436" i="13"/>
  <c r="O2436" i="13"/>
  <c r="U2435" i="13"/>
  <c r="T2435" i="13"/>
  <c r="S2435" i="13"/>
  <c r="R2435" i="13"/>
  <c r="Q2435" i="13"/>
  <c r="P2435" i="13"/>
  <c r="O2435" i="13"/>
  <c r="U2434" i="13"/>
  <c r="T2434" i="13"/>
  <c r="S2434" i="13"/>
  <c r="R2434" i="13"/>
  <c r="Q2434" i="13"/>
  <c r="P2434" i="13"/>
  <c r="O2434" i="13"/>
  <c r="U2433" i="13"/>
  <c r="T2433" i="13"/>
  <c r="S2433" i="13"/>
  <c r="R2433" i="13"/>
  <c r="Q2433" i="13"/>
  <c r="P2433" i="13"/>
  <c r="O2433" i="13"/>
  <c r="U2432" i="13"/>
  <c r="T2432" i="13"/>
  <c r="S2432" i="13"/>
  <c r="R2432" i="13"/>
  <c r="Q2432" i="13"/>
  <c r="P2432" i="13"/>
  <c r="O2432" i="13"/>
  <c r="U2431" i="13"/>
  <c r="T2431" i="13"/>
  <c r="S2431" i="13"/>
  <c r="R2431" i="13"/>
  <c r="Q2431" i="13"/>
  <c r="P2431" i="13"/>
  <c r="O2431" i="13"/>
  <c r="U2430" i="13"/>
  <c r="T2430" i="13"/>
  <c r="S2430" i="13"/>
  <c r="R2430" i="13"/>
  <c r="Q2430" i="13"/>
  <c r="P2430" i="13"/>
  <c r="O2430" i="13"/>
  <c r="U2429" i="13"/>
  <c r="T2429" i="13"/>
  <c r="S2429" i="13"/>
  <c r="R2429" i="13"/>
  <c r="Q2429" i="13"/>
  <c r="P2429" i="13"/>
  <c r="O2429" i="13"/>
  <c r="U2428" i="13"/>
  <c r="T2428" i="13"/>
  <c r="S2428" i="13"/>
  <c r="R2428" i="13"/>
  <c r="Q2428" i="13"/>
  <c r="P2428" i="13"/>
  <c r="O2428" i="13"/>
  <c r="U2427" i="13"/>
  <c r="T2427" i="13"/>
  <c r="S2427" i="13"/>
  <c r="R2427" i="13"/>
  <c r="Q2427" i="13"/>
  <c r="P2427" i="13"/>
  <c r="O2427" i="13"/>
  <c r="U2426" i="13"/>
  <c r="T2426" i="13"/>
  <c r="S2426" i="13"/>
  <c r="R2426" i="13"/>
  <c r="Q2426" i="13"/>
  <c r="P2426" i="13"/>
  <c r="O2426" i="13"/>
  <c r="U2425" i="13"/>
  <c r="T2425" i="13"/>
  <c r="S2425" i="13"/>
  <c r="R2425" i="13"/>
  <c r="Q2425" i="13"/>
  <c r="P2425" i="13"/>
  <c r="O2425" i="13"/>
  <c r="U2424" i="13"/>
  <c r="T2424" i="13"/>
  <c r="S2424" i="13"/>
  <c r="R2424" i="13"/>
  <c r="Q2424" i="13"/>
  <c r="P2424" i="13"/>
  <c r="O2424" i="13"/>
  <c r="U2423" i="13"/>
  <c r="T2423" i="13"/>
  <c r="S2423" i="13"/>
  <c r="R2423" i="13"/>
  <c r="Q2423" i="13"/>
  <c r="P2423" i="13"/>
  <c r="O2423" i="13"/>
  <c r="U2422" i="13"/>
  <c r="T2422" i="13"/>
  <c r="S2422" i="13"/>
  <c r="R2422" i="13"/>
  <c r="Q2422" i="13"/>
  <c r="P2422" i="13"/>
  <c r="O2422" i="13"/>
  <c r="U2421" i="13"/>
  <c r="T2421" i="13"/>
  <c r="S2421" i="13"/>
  <c r="R2421" i="13"/>
  <c r="Q2421" i="13"/>
  <c r="P2421" i="13"/>
  <c r="O2421" i="13"/>
  <c r="U2420" i="13"/>
  <c r="T2420" i="13"/>
  <c r="S2420" i="13"/>
  <c r="R2420" i="13"/>
  <c r="Q2420" i="13"/>
  <c r="P2420" i="13"/>
  <c r="O2420" i="13"/>
  <c r="U2419" i="13"/>
  <c r="T2419" i="13"/>
  <c r="S2419" i="13"/>
  <c r="R2419" i="13"/>
  <c r="Q2419" i="13"/>
  <c r="P2419" i="13"/>
  <c r="O2419" i="13"/>
  <c r="U2418" i="13"/>
  <c r="T2418" i="13"/>
  <c r="S2418" i="13"/>
  <c r="R2418" i="13"/>
  <c r="Q2418" i="13"/>
  <c r="P2418" i="13"/>
  <c r="O2418" i="13"/>
  <c r="U2417" i="13"/>
  <c r="T2417" i="13"/>
  <c r="S2417" i="13"/>
  <c r="R2417" i="13"/>
  <c r="Q2417" i="13"/>
  <c r="P2417" i="13"/>
  <c r="O2417" i="13"/>
  <c r="U2416" i="13"/>
  <c r="T2416" i="13"/>
  <c r="S2416" i="13"/>
  <c r="R2416" i="13"/>
  <c r="Q2416" i="13"/>
  <c r="P2416" i="13"/>
  <c r="O2416" i="13"/>
  <c r="U2415" i="13"/>
  <c r="T2415" i="13"/>
  <c r="S2415" i="13"/>
  <c r="R2415" i="13"/>
  <c r="Q2415" i="13"/>
  <c r="P2415" i="13"/>
  <c r="O2415" i="13"/>
  <c r="U2414" i="13"/>
  <c r="T2414" i="13"/>
  <c r="S2414" i="13"/>
  <c r="R2414" i="13"/>
  <c r="Q2414" i="13"/>
  <c r="P2414" i="13"/>
  <c r="O2414" i="13"/>
  <c r="U2413" i="13"/>
  <c r="T2413" i="13"/>
  <c r="S2413" i="13"/>
  <c r="R2413" i="13"/>
  <c r="Q2413" i="13"/>
  <c r="P2413" i="13"/>
  <c r="O2413" i="13"/>
  <c r="U2412" i="13"/>
  <c r="T2412" i="13"/>
  <c r="S2412" i="13"/>
  <c r="R2412" i="13"/>
  <c r="Q2412" i="13"/>
  <c r="P2412" i="13"/>
  <c r="O2412" i="13"/>
  <c r="U2411" i="13"/>
  <c r="T2411" i="13"/>
  <c r="S2411" i="13"/>
  <c r="R2411" i="13"/>
  <c r="Q2411" i="13"/>
  <c r="P2411" i="13"/>
  <c r="O2411" i="13"/>
  <c r="U2410" i="13"/>
  <c r="T2410" i="13"/>
  <c r="S2410" i="13"/>
  <c r="R2410" i="13"/>
  <c r="Q2410" i="13"/>
  <c r="P2410" i="13"/>
  <c r="O2410" i="13"/>
  <c r="U2409" i="13"/>
  <c r="T2409" i="13"/>
  <c r="S2409" i="13"/>
  <c r="R2409" i="13"/>
  <c r="Q2409" i="13"/>
  <c r="P2409" i="13"/>
  <c r="O2409" i="13"/>
  <c r="U2408" i="13"/>
  <c r="T2408" i="13"/>
  <c r="S2408" i="13"/>
  <c r="R2408" i="13"/>
  <c r="Q2408" i="13"/>
  <c r="P2408" i="13"/>
  <c r="O2408" i="13"/>
  <c r="U2407" i="13"/>
  <c r="T2407" i="13"/>
  <c r="S2407" i="13"/>
  <c r="R2407" i="13"/>
  <c r="Q2407" i="13"/>
  <c r="P2407" i="13"/>
  <c r="O2407" i="13"/>
  <c r="U2406" i="13"/>
  <c r="T2406" i="13"/>
  <c r="S2406" i="13"/>
  <c r="R2406" i="13"/>
  <c r="Q2406" i="13"/>
  <c r="P2406" i="13"/>
  <c r="O2406" i="13"/>
  <c r="U2405" i="13"/>
  <c r="T2405" i="13"/>
  <c r="S2405" i="13"/>
  <c r="R2405" i="13"/>
  <c r="Q2405" i="13"/>
  <c r="P2405" i="13"/>
  <c r="O2405" i="13"/>
  <c r="U2404" i="13"/>
  <c r="T2404" i="13"/>
  <c r="S2404" i="13"/>
  <c r="R2404" i="13"/>
  <c r="Q2404" i="13"/>
  <c r="P2404" i="13"/>
  <c r="O2404" i="13"/>
  <c r="U2403" i="13"/>
  <c r="T2403" i="13"/>
  <c r="S2403" i="13"/>
  <c r="R2403" i="13"/>
  <c r="Q2403" i="13"/>
  <c r="P2403" i="13"/>
  <c r="O2403" i="13"/>
  <c r="U2402" i="13"/>
  <c r="T2402" i="13"/>
  <c r="S2402" i="13"/>
  <c r="R2402" i="13"/>
  <c r="Q2402" i="13"/>
  <c r="P2402" i="13"/>
  <c r="O2402" i="13"/>
  <c r="U2401" i="13"/>
  <c r="T2401" i="13"/>
  <c r="S2401" i="13"/>
  <c r="R2401" i="13"/>
  <c r="Q2401" i="13"/>
  <c r="P2401" i="13"/>
  <c r="O2401" i="13"/>
  <c r="U2400" i="13"/>
  <c r="T2400" i="13"/>
  <c r="S2400" i="13"/>
  <c r="R2400" i="13"/>
  <c r="Q2400" i="13"/>
  <c r="P2400" i="13"/>
  <c r="O2400" i="13"/>
  <c r="U2399" i="13"/>
  <c r="T2399" i="13"/>
  <c r="S2399" i="13"/>
  <c r="R2399" i="13"/>
  <c r="Q2399" i="13"/>
  <c r="P2399" i="13"/>
  <c r="O2399" i="13"/>
  <c r="U2398" i="13"/>
  <c r="T2398" i="13"/>
  <c r="S2398" i="13"/>
  <c r="R2398" i="13"/>
  <c r="Q2398" i="13"/>
  <c r="P2398" i="13"/>
  <c r="O2398" i="13"/>
  <c r="U2397" i="13"/>
  <c r="T2397" i="13"/>
  <c r="S2397" i="13"/>
  <c r="R2397" i="13"/>
  <c r="Q2397" i="13"/>
  <c r="P2397" i="13"/>
  <c r="O2397" i="13"/>
  <c r="U2396" i="13"/>
  <c r="T2396" i="13"/>
  <c r="S2396" i="13"/>
  <c r="R2396" i="13"/>
  <c r="Q2396" i="13"/>
  <c r="P2396" i="13"/>
  <c r="O2396" i="13"/>
  <c r="U2395" i="13"/>
  <c r="T2395" i="13"/>
  <c r="S2395" i="13"/>
  <c r="R2395" i="13"/>
  <c r="Q2395" i="13"/>
  <c r="P2395" i="13"/>
  <c r="O2395" i="13"/>
  <c r="U2394" i="13"/>
  <c r="T2394" i="13"/>
  <c r="S2394" i="13"/>
  <c r="R2394" i="13"/>
  <c r="Q2394" i="13"/>
  <c r="P2394" i="13"/>
  <c r="O2394" i="13"/>
  <c r="U2393" i="13"/>
  <c r="T2393" i="13"/>
  <c r="S2393" i="13"/>
  <c r="R2393" i="13"/>
  <c r="Q2393" i="13"/>
  <c r="P2393" i="13"/>
  <c r="O2393" i="13"/>
  <c r="U2392" i="13"/>
  <c r="T2392" i="13"/>
  <c r="S2392" i="13"/>
  <c r="R2392" i="13"/>
  <c r="Q2392" i="13"/>
  <c r="P2392" i="13"/>
  <c r="O2392" i="13"/>
  <c r="U2391" i="13"/>
  <c r="T2391" i="13"/>
  <c r="S2391" i="13"/>
  <c r="R2391" i="13"/>
  <c r="Q2391" i="13"/>
  <c r="P2391" i="13"/>
  <c r="O2391" i="13"/>
  <c r="U2390" i="13"/>
  <c r="T2390" i="13"/>
  <c r="S2390" i="13"/>
  <c r="R2390" i="13"/>
  <c r="Q2390" i="13"/>
  <c r="P2390" i="13"/>
  <c r="O2390" i="13"/>
  <c r="U2389" i="13"/>
  <c r="T2389" i="13"/>
  <c r="S2389" i="13"/>
  <c r="R2389" i="13"/>
  <c r="Q2389" i="13"/>
  <c r="P2389" i="13"/>
  <c r="O2389" i="13"/>
  <c r="U2388" i="13"/>
  <c r="T2388" i="13"/>
  <c r="S2388" i="13"/>
  <c r="R2388" i="13"/>
  <c r="Q2388" i="13"/>
  <c r="P2388" i="13"/>
  <c r="O2388" i="13"/>
  <c r="U2387" i="13"/>
  <c r="T2387" i="13"/>
  <c r="S2387" i="13"/>
  <c r="R2387" i="13"/>
  <c r="Q2387" i="13"/>
  <c r="P2387" i="13"/>
  <c r="O2387" i="13"/>
  <c r="U2386" i="13"/>
  <c r="T2386" i="13"/>
  <c r="S2386" i="13"/>
  <c r="R2386" i="13"/>
  <c r="Q2386" i="13"/>
  <c r="P2386" i="13"/>
  <c r="O2386" i="13"/>
  <c r="U2385" i="13"/>
  <c r="T2385" i="13"/>
  <c r="S2385" i="13"/>
  <c r="R2385" i="13"/>
  <c r="Q2385" i="13"/>
  <c r="P2385" i="13"/>
  <c r="O2385" i="13"/>
  <c r="U2384" i="13"/>
  <c r="T2384" i="13"/>
  <c r="S2384" i="13"/>
  <c r="R2384" i="13"/>
  <c r="Q2384" i="13"/>
  <c r="P2384" i="13"/>
  <c r="O2384" i="13"/>
  <c r="U2383" i="13"/>
  <c r="T2383" i="13"/>
  <c r="S2383" i="13"/>
  <c r="R2383" i="13"/>
  <c r="Q2383" i="13"/>
  <c r="P2383" i="13"/>
  <c r="O2383" i="13"/>
  <c r="U2382" i="13"/>
  <c r="T2382" i="13"/>
  <c r="S2382" i="13"/>
  <c r="R2382" i="13"/>
  <c r="Q2382" i="13"/>
  <c r="P2382" i="13"/>
  <c r="O2382" i="13"/>
  <c r="U2381" i="13"/>
  <c r="T2381" i="13"/>
  <c r="S2381" i="13"/>
  <c r="R2381" i="13"/>
  <c r="Q2381" i="13"/>
  <c r="P2381" i="13"/>
  <c r="O2381" i="13"/>
  <c r="U2380" i="13"/>
  <c r="T2380" i="13"/>
  <c r="S2380" i="13"/>
  <c r="R2380" i="13"/>
  <c r="Q2380" i="13"/>
  <c r="P2380" i="13"/>
  <c r="O2380" i="13"/>
  <c r="U2379" i="13"/>
  <c r="T2379" i="13"/>
  <c r="S2379" i="13"/>
  <c r="R2379" i="13"/>
  <c r="Q2379" i="13"/>
  <c r="P2379" i="13"/>
  <c r="O2379" i="13"/>
  <c r="U2378" i="13"/>
  <c r="T2378" i="13"/>
  <c r="S2378" i="13"/>
  <c r="R2378" i="13"/>
  <c r="Q2378" i="13"/>
  <c r="P2378" i="13"/>
  <c r="O2378" i="13"/>
  <c r="U2377" i="13"/>
  <c r="T2377" i="13"/>
  <c r="S2377" i="13"/>
  <c r="R2377" i="13"/>
  <c r="Q2377" i="13"/>
  <c r="P2377" i="13"/>
  <c r="O2377" i="13"/>
  <c r="U2376" i="13"/>
  <c r="T2376" i="13"/>
  <c r="S2376" i="13"/>
  <c r="R2376" i="13"/>
  <c r="Q2376" i="13"/>
  <c r="P2376" i="13"/>
  <c r="O2376" i="13"/>
  <c r="U2375" i="13"/>
  <c r="T2375" i="13"/>
  <c r="S2375" i="13"/>
  <c r="R2375" i="13"/>
  <c r="Q2375" i="13"/>
  <c r="P2375" i="13"/>
  <c r="O2375" i="13"/>
  <c r="U2374" i="13"/>
  <c r="T2374" i="13"/>
  <c r="S2374" i="13"/>
  <c r="R2374" i="13"/>
  <c r="Q2374" i="13"/>
  <c r="P2374" i="13"/>
  <c r="O2374" i="13"/>
  <c r="U2373" i="13"/>
  <c r="T2373" i="13"/>
  <c r="S2373" i="13"/>
  <c r="R2373" i="13"/>
  <c r="Q2373" i="13"/>
  <c r="P2373" i="13"/>
  <c r="O2373" i="13"/>
  <c r="U2372" i="13"/>
  <c r="T2372" i="13"/>
  <c r="S2372" i="13"/>
  <c r="R2372" i="13"/>
  <c r="Q2372" i="13"/>
  <c r="P2372" i="13"/>
  <c r="O2372" i="13"/>
  <c r="U2371" i="13"/>
  <c r="T2371" i="13"/>
  <c r="S2371" i="13"/>
  <c r="R2371" i="13"/>
  <c r="Q2371" i="13"/>
  <c r="P2371" i="13"/>
  <c r="O2371" i="13"/>
  <c r="U2370" i="13"/>
  <c r="T2370" i="13"/>
  <c r="S2370" i="13"/>
  <c r="R2370" i="13"/>
  <c r="Q2370" i="13"/>
  <c r="P2370" i="13"/>
  <c r="O2370" i="13"/>
  <c r="U2369" i="13"/>
  <c r="T2369" i="13"/>
  <c r="S2369" i="13"/>
  <c r="R2369" i="13"/>
  <c r="Q2369" i="13"/>
  <c r="P2369" i="13"/>
  <c r="O2369" i="13"/>
  <c r="U2368" i="13"/>
  <c r="T2368" i="13"/>
  <c r="S2368" i="13"/>
  <c r="R2368" i="13"/>
  <c r="Q2368" i="13"/>
  <c r="P2368" i="13"/>
  <c r="O2368" i="13"/>
  <c r="U2367" i="13"/>
  <c r="T2367" i="13"/>
  <c r="S2367" i="13"/>
  <c r="R2367" i="13"/>
  <c r="Q2367" i="13"/>
  <c r="P2367" i="13"/>
  <c r="O2367" i="13"/>
  <c r="U2366" i="13"/>
  <c r="T2366" i="13"/>
  <c r="S2366" i="13"/>
  <c r="R2366" i="13"/>
  <c r="Q2366" i="13"/>
  <c r="P2366" i="13"/>
  <c r="O2366" i="13"/>
  <c r="U2365" i="13"/>
  <c r="T2365" i="13"/>
  <c r="S2365" i="13"/>
  <c r="R2365" i="13"/>
  <c r="Q2365" i="13"/>
  <c r="P2365" i="13"/>
  <c r="O2365" i="13"/>
  <c r="U2364" i="13"/>
  <c r="T2364" i="13"/>
  <c r="S2364" i="13"/>
  <c r="R2364" i="13"/>
  <c r="Q2364" i="13"/>
  <c r="P2364" i="13"/>
  <c r="O2364" i="13"/>
  <c r="U2363" i="13"/>
  <c r="T2363" i="13"/>
  <c r="S2363" i="13"/>
  <c r="R2363" i="13"/>
  <c r="Q2363" i="13"/>
  <c r="P2363" i="13"/>
  <c r="O2363" i="13"/>
  <c r="U2362" i="13"/>
  <c r="T2362" i="13"/>
  <c r="S2362" i="13"/>
  <c r="R2362" i="13"/>
  <c r="Q2362" i="13"/>
  <c r="P2362" i="13"/>
  <c r="O2362" i="13"/>
  <c r="U2361" i="13"/>
  <c r="T2361" i="13"/>
  <c r="S2361" i="13"/>
  <c r="R2361" i="13"/>
  <c r="Q2361" i="13"/>
  <c r="P2361" i="13"/>
  <c r="O2361" i="13"/>
  <c r="U2360" i="13"/>
  <c r="T2360" i="13"/>
  <c r="S2360" i="13"/>
  <c r="R2360" i="13"/>
  <c r="Q2360" i="13"/>
  <c r="P2360" i="13"/>
  <c r="O2360" i="13"/>
  <c r="U2359" i="13"/>
  <c r="T2359" i="13"/>
  <c r="S2359" i="13"/>
  <c r="R2359" i="13"/>
  <c r="Q2359" i="13"/>
  <c r="P2359" i="13"/>
  <c r="O2359" i="13"/>
  <c r="U2358" i="13"/>
  <c r="T2358" i="13"/>
  <c r="S2358" i="13"/>
  <c r="R2358" i="13"/>
  <c r="Q2358" i="13"/>
  <c r="P2358" i="13"/>
  <c r="O2358" i="13"/>
  <c r="U2357" i="13"/>
  <c r="T2357" i="13"/>
  <c r="S2357" i="13"/>
  <c r="R2357" i="13"/>
  <c r="Q2357" i="13"/>
  <c r="P2357" i="13"/>
  <c r="O2357" i="13"/>
  <c r="U2356" i="13"/>
  <c r="T2356" i="13"/>
  <c r="S2356" i="13"/>
  <c r="R2356" i="13"/>
  <c r="Q2356" i="13"/>
  <c r="P2356" i="13"/>
  <c r="O2356" i="13"/>
  <c r="U2355" i="13"/>
  <c r="T2355" i="13"/>
  <c r="S2355" i="13"/>
  <c r="R2355" i="13"/>
  <c r="Q2355" i="13"/>
  <c r="P2355" i="13"/>
  <c r="O2355" i="13"/>
  <c r="U2354" i="13"/>
  <c r="T2354" i="13"/>
  <c r="S2354" i="13"/>
  <c r="R2354" i="13"/>
  <c r="Q2354" i="13"/>
  <c r="P2354" i="13"/>
  <c r="O2354" i="13"/>
  <c r="U2353" i="13"/>
  <c r="T2353" i="13"/>
  <c r="S2353" i="13"/>
  <c r="R2353" i="13"/>
  <c r="Q2353" i="13"/>
  <c r="P2353" i="13"/>
  <c r="O2353" i="13"/>
  <c r="U2352" i="13"/>
  <c r="T2352" i="13"/>
  <c r="S2352" i="13"/>
  <c r="R2352" i="13"/>
  <c r="Q2352" i="13"/>
  <c r="P2352" i="13"/>
  <c r="O2352" i="13"/>
  <c r="U2351" i="13"/>
  <c r="T2351" i="13"/>
  <c r="S2351" i="13"/>
  <c r="R2351" i="13"/>
  <c r="Q2351" i="13"/>
  <c r="P2351" i="13"/>
  <c r="O2351" i="13"/>
  <c r="U2350" i="13"/>
  <c r="T2350" i="13"/>
  <c r="S2350" i="13"/>
  <c r="R2350" i="13"/>
  <c r="Q2350" i="13"/>
  <c r="P2350" i="13"/>
  <c r="O2350" i="13"/>
  <c r="U2349" i="13"/>
  <c r="T2349" i="13"/>
  <c r="S2349" i="13"/>
  <c r="R2349" i="13"/>
  <c r="Q2349" i="13"/>
  <c r="P2349" i="13"/>
  <c r="O2349" i="13"/>
  <c r="U2348" i="13"/>
  <c r="T2348" i="13"/>
  <c r="S2348" i="13"/>
  <c r="R2348" i="13"/>
  <c r="Q2348" i="13"/>
  <c r="P2348" i="13"/>
  <c r="O2348" i="13"/>
  <c r="U2347" i="13"/>
  <c r="T2347" i="13"/>
  <c r="S2347" i="13"/>
  <c r="R2347" i="13"/>
  <c r="Q2347" i="13"/>
  <c r="P2347" i="13"/>
  <c r="O2347" i="13"/>
  <c r="U2346" i="13"/>
  <c r="T2346" i="13"/>
  <c r="S2346" i="13"/>
  <c r="R2346" i="13"/>
  <c r="Q2346" i="13"/>
  <c r="P2346" i="13"/>
  <c r="O2346" i="13"/>
  <c r="U2345" i="13"/>
  <c r="T2345" i="13"/>
  <c r="S2345" i="13"/>
  <c r="R2345" i="13"/>
  <c r="Q2345" i="13"/>
  <c r="P2345" i="13"/>
  <c r="O2345" i="13"/>
  <c r="U2344" i="13"/>
  <c r="T2344" i="13"/>
  <c r="S2344" i="13"/>
  <c r="R2344" i="13"/>
  <c r="Q2344" i="13"/>
  <c r="P2344" i="13"/>
  <c r="O2344" i="13"/>
  <c r="U2343" i="13"/>
  <c r="T2343" i="13"/>
  <c r="S2343" i="13"/>
  <c r="R2343" i="13"/>
  <c r="Q2343" i="13"/>
  <c r="P2343" i="13"/>
  <c r="O2343" i="13"/>
  <c r="U2342" i="13"/>
  <c r="T2342" i="13"/>
  <c r="S2342" i="13"/>
  <c r="R2342" i="13"/>
  <c r="Q2342" i="13"/>
  <c r="P2342" i="13"/>
  <c r="O2342" i="13"/>
  <c r="U2341" i="13"/>
  <c r="T2341" i="13"/>
  <c r="S2341" i="13"/>
  <c r="R2341" i="13"/>
  <c r="Q2341" i="13"/>
  <c r="P2341" i="13"/>
  <c r="O2341" i="13"/>
  <c r="U2340" i="13"/>
  <c r="T2340" i="13"/>
  <c r="S2340" i="13"/>
  <c r="R2340" i="13"/>
  <c r="Q2340" i="13"/>
  <c r="P2340" i="13"/>
  <c r="O2340" i="13"/>
  <c r="U2339" i="13"/>
  <c r="T2339" i="13"/>
  <c r="S2339" i="13"/>
  <c r="R2339" i="13"/>
  <c r="Q2339" i="13"/>
  <c r="P2339" i="13"/>
  <c r="O2339" i="13"/>
  <c r="U2338" i="13"/>
  <c r="T2338" i="13"/>
  <c r="S2338" i="13"/>
  <c r="R2338" i="13"/>
  <c r="Q2338" i="13"/>
  <c r="P2338" i="13"/>
  <c r="O2338" i="13"/>
  <c r="U2337" i="13"/>
  <c r="T2337" i="13"/>
  <c r="S2337" i="13"/>
  <c r="R2337" i="13"/>
  <c r="Q2337" i="13"/>
  <c r="P2337" i="13"/>
  <c r="O2337" i="13"/>
  <c r="U2336" i="13"/>
  <c r="T2336" i="13"/>
  <c r="S2336" i="13"/>
  <c r="R2336" i="13"/>
  <c r="Q2336" i="13"/>
  <c r="P2336" i="13"/>
  <c r="O2336" i="13"/>
  <c r="U2335" i="13"/>
  <c r="T2335" i="13"/>
  <c r="S2335" i="13"/>
  <c r="R2335" i="13"/>
  <c r="Q2335" i="13"/>
  <c r="P2335" i="13"/>
  <c r="O2335" i="13"/>
  <c r="U2334" i="13"/>
  <c r="T2334" i="13"/>
  <c r="S2334" i="13"/>
  <c r="R2334" i="13"/>
  <c r="Q2334" i="13"/>
  <c r="P2334" i="13"/>
  <c r="O2334" i="13"/>
  <c r="U2333" i="13"/>
  <c r="T2333" i="13"/>
  <c r="S2333" i="13"/>
  <c r="R2333" i="13"/>
  <c r="Q2333" i="13"/>
  <c r="P2333" i="13"/>
  <c r="O2333" i="13"/>
  <c r="U2332" i="13"/>
  <c r="T2332" i="13"/>
  <c r="S2332" i="13"/>
  <c r="R2332" i="13"/>
  <c r="Q2332" i="13"/>
  <c r="P2332" i="13"/>
  <c r="O2332" i="13"/>
  <c r="U2331" i="13"/>
  <c r="T2331" i="13"/>
  <c r="S2331" i="13"/>
  <c r="R2331" i="13"/>
  <c r="Q2331" i="13"/>
  <c r="P2331" i="13"/>
  <c r="O2331" i="13"/>
  <c r="U2330" i="13"/>
  <c r="T2330" i="13"/>
  <c r="S2330" i="13"/>
  <c r="R2330" i="13"/>
  <c r="Q2330" i="13"/>
  <c r="P2330" i="13"/>
  <c r="O2330" i="13"/>
  <c r="U2329" i="13"/>
  <c r="T2329" i="13"/>
  <c r="S2329" i="13"/>
  <c r="R2329" i="13"/>
  <c r="Q2329" i="13"/>
  <c r="P2329" i="13"/>
  <c r="O2329" i="13"/>
  <c r="U2328" i="13"/>
  <c r="T2328" i="13"/>
  <c r="S2328" i="13"/>
  <c r="R2328" i="13"/>
  <c r="Q2328" i="13"/>
  <c r="P2328" i="13"/>
  <c r="O2328" i="13"/>
  <c r="U2327" i="13"/>
  <c r="T2327" i="13"/>
  <c r="S2327" i="13"/>
  <c r="R2327" i="13"/>
  <c r="Q2327" i="13"/>
  <c r="P2327" i="13"/>
  <c r="O2327" i="13"/>
  <c r="U2326" i="13"/>
  <c r="T2326" i="13"/>
  <c r="S2326" i="13"/>
  <c r="R2326" i="13"/>
  <c r="Q2326" i="13"/>
  <c r="P2326" i="13"/>
  <c r="O2326" i="13"/>
  <c r="U2325" i="13"/>
  <c r="T2325" i="13"/>
  <c r="S2325" i="13"/>
  <c r="R2325" i="13"/>
  <c r="Q2325" i="13"/>
  <c r="P2325" i="13"/>
  <c r="O2325" i="13"/>
  <c r="U2324" i="13"/>
  <c r="T2324" i="13"/>
  <c r="S2324" i="13"/>
  <c r="R2324" i="13"/>
  <c r="Q2324" i="13"/>
  <c r="P2324" i="13"/>
  <c r="O2324" i="13"/>
  <c r="U2323" i="13"/>
  <c r="T2323" i="13"/>
  <c r="S2323" i="13"/>
  <c r="R2323" i="13"/>
  <c r="Q2323" i="13"/>
  <c r="P2323" i="13"/>
  <c r="O2323" i="13"/>
  <c r="U2322" i="13"/>
  <c r="T2322" i="13"/>
  <c r="S2322" i="13"/>
  <c r="R2322" i="13"/>
  <c r="Q2322" i="13"/>
  <c r="P2322" i="13"/>
  <c r="O2322" i="13"/>
  <c r="U2321" i="13"/>
  <c r="T2321" i="13"/>
  <c r="S2321" i="13"/>
  <c r="R2321" i="13"/>
  <c r="Q2321" i="13"/>
  <c r="P2321" i="13"/>
  <c r="O2321" i="13"/>
  <c r="U2320" i="13"/>
  <c r="T2320" i="13"/>
  <c r="S2320" i="13"/>
  <c r="R2320" i="13"/>
  <c r="Q2320" i="13"/>
  <c r="P2320" i="13"/>
  <c r="O2320" i="13"/>
  <c r="U2319" i="13"/>
  <c r="T2319" i="13"/>
  <c r="S2319" i="13"/>
  <c r="R2319" i="13"/>
  <c r="Q2319" i="13"/>
  <c r="P2319" i="13"/>
  <c r="O2319" i="13"/>
  <c r="U2318" i="13"/>
  <c r="T2318" i="13"/>
  <c r="S2318" i="13"/>
  <c r="R2318" i="13"/>
  <c r="Q2318" i="13"/>
  <c r="P2318" i="13"/>
  <c r="O2318" i="13"/>
  <c r="U2317" i="13"/>
  <c r="T2317" i="13"/>
  <c r="S2317" i="13"/>
  <c r="R2317" i="13"/>
  <c r="Q2317" i="13"/>
  <c r="P2317" i="13"/>
  <c r="O2317" i="13"/>
  <c r="U2316" i="13"/>
  <c r="T2316" i="13"/>
  <c r="S2316" i="13"/>
  <c r="R2316" i="13"/>
  <c r="Q2316" i="13"/>
  <c r="P2316" i="13"/>
  <c r="O2316" i="13"/>
  <c r="U2315" i="13"/>
  <c r="T2315" i="13"/>
  <c r="S2315" i="13"/>
  <c r="R2315" i="13"/>
  <c r="Q2315" i="13"/>
  <c r="P2315" i="13"/>
  <c r="O2315" i="13"/>
  <c r="U2314" i="13"/>
  <c r="T2314" i="13"/>
  <c r="S2314" i="13"/>
  <c r="R2314" i="13"/>
  <c r="Q2314" i="13"/>
  <c r="P2314" i="13"/>
  <c r="O2314" i="13"/>
  <c r="U2313" i="13"/>
  <c r="T2313" i="13"/>
  <c r="S2313" i="13"/>
  <c r="R2313" i="13"/>
  <c r="Q2313" i="13"/>
  <c r="P2313" i="13"/>
  <c r="O2313" i="13"/>
  <c r="U2312" i="13"/>
  <c r="T2312" i="13"/>
  <c r="S2312" i="13"/>
  <c r="R2312" i="13"/>
  <c r="Q2312" i="13"/>
  <c r="P2312" i="13"/>
  <c r="O2312" i="13"/>
  <c r="U2311" i="13"/>
  <c r="T2311" i="13"/>
  <c r="S2311" i="13"/>
  <c r="R2311" i="13"/>
  <c r="Q2311" i="13"/>
  <c r="P2311" i="13"/>
  <c r="O2311" i="13"/>
  <c r="U2310" i="13"/>
  <c r="T2310" i="13"/>
  <c r="S2310" i="13"/>
  <c r="R2310" i="13"/>
  <c r="Q2310" i="13"/>
  <c r="P2310" i="13"/>
  <c r="O2310" i="13"/>
  <c r="U2309" i="13"/>
  <c r="T2309" i="13"/>
  <c r="S2309" i="13"/>
  <c r="R2309" i="13"/>
  <c r="Q2309" i="13"/>
  <c r="P2309" i="13"/>
  <c r="O2309" i="13"/>
  <c r="U2308" i="13"/>
  <c r="T2308" i="13"/>
  <c r="S2308" i="13"/>
  <c r="R2308" i="13"/>
  <c r="Q2308" i="13"/>
  <c r="P2308" i="13"/>
  <c r="O2308" i="13"/>
  <c r="U2307" i="13"/>
  <c r="T2307" i="13"/>
  <c r="S2307" i="13"/>
  <c r="R2307" i="13"/>
  <c r="Q2307" i="13"/>
  <c r="P2307" i="13"/>
  <c r="O2307" i="13"/>
  <c r="U2306" i="13"/>
  <c r="T2306" i="13"/>
  <c r="S2306" i="13"/>
  <c r="R2306" i="13"/>
  <c r="Q2306" i="13"/>
  <c r="P2306" i="13"/>
  <c r="O2306" i="13"/>
  <c r="U2305" i="13"/>
  <c r="T2305" i="13"/>
  <c r="S2305" i="13"/>
  <c r="R2305" i="13"/>
  <c r="Q2305" i="13"/>
  <c r="P2305" i="13"/>
  <c r="O2305" i="13"/>
  <c r="U2304" i="13"/>
  <c r="T2304" i="13"/>
  <c r="S2304" i="13"/>
  <c r="R2304" i="13"/>
  <c r="Q2304" i="13"/>
  <c r="P2304" i="13"/>
  <c r="O2304" i="13"/>
  <c r="U2303" i="13"/>
  <c r="T2303" i="13"/>
  <c r="S2303" i="13"/>
  <c r="R2303" i="13"/>
  <c r="Q2303" i="13"/>
  <c r="P2303" i="13"/>
  <c r="O2303" i="13"/>
  <c r="U2302" i="13"/>
  <c r="T2302" i="13"/>
  <c r="S2302" i="13"/>
  <c r="R2302" i="13"/>
  <c r="Q2302" i="13"/>
  <c r="P2302" i="13"/>
  <c r="O2302" i="13"/>
  <c r="U2301" i="13"/>
  <c r="T2301" i="13"/>
  <c r="S2301" i="13"/>
  <c r="R2301" i="13"/>
  <c r="Q2301" i="13"/>
  <c r="P2301" i="13"/>
  <c r="O2301" i="13"/>
  <c r="U2300" i="13"/>
  <c r="T2300" i="13"/>
  <c r="S2300" i="13"/>
  <c r="R2300" i="13"/>
  <c r="Q2300" i="13"/>
  <c r="P2300" i="13"/>
  <c r="O2300" i="13"/>
  <c r="U2299" i="13"/>
  <c r="T2299" i="13"/>
  <c r="S2299" i="13"/>
  <c r="R2299" i="13"/>
  <c r="Q2299" i="13"/>
  <c r="P2299" i="13"/>
  <c r="O2299" i="13"/>
  <c r="U2298" i="13"/>
  <c r="T2298" i="13"/>
  <c r="S2298" i="13"/>
  <c r="R2298" i="13"/>
  <c r="Q2298" i="13"/>
  <c r="P2298" i="13"/>
  <c r="O2298" i="13"/>
  <c r="U2297" i="13"/>
  <c r="T2297" i="13"/>
  <c r="S2297" i="13"/>
  <c r="R2297" i="13"/>
  <c r="Q2297" i="13"/>
  <c r="P2297" i="13"/>
  <c r="O2297" i="13"/>
  <c r="U2296" i="13"/>
  <c r="T2296" i="13"/>
  <c r="S2296" i="13"/>
  <c r="R2296" i="13"/>
  <c r="Q2296" i="13"/>
  <c r="P2296" i="13"/>
  <c r="O2296" i="13"/>
  <c r="U2295" i="13"/>
  <c r="T2295" i="13"/>
  <c r="S2295" i="13"/>
  <c r="R2295" i="13"/>
  <c r="Q2295" i="13"/>
  <c r="P2295" i="13"/>
  <c r="O2295" i="13"/>
  <c r="U2294" i="13"/>
  <c r="T2294" i="13"/>
  <c r="S2294" i="13"/>
  <c r="R2294" i="13"/>
  <c r="Q2294" i="13"/>
  <c r="P2294" i="13"/>
  <c r="O2294" i="13"/>
  <c r="U2293" i="13"/>
  <c r="T2293" i="13"/>
  <c r="S2293" i="13"/>
  <c r="R2293" i="13"/>
  <c r="Q2293" i="13"/>
  <c r="P2293" i="13"/>
  <c r="O2293" i="13"/>
  <c r="U2292" i="13"/>
  <c r="T2292" i="13"/>
  <c r="S2292" i="13"/>
  <c r="R2292" i="13"/>
  <c r="Q2292" i="13"/>
  <c r="P2292" i="13"/>
  <c r="O2292" i="13"/>
  <c r="U2291" i="13"/>
  <c r="T2291" i="13"/>
  <c r="S2291" i="13"/>
  <c r="R2291" i="13"/>
  <c r="Q2291" i="13"/>
  <c r="P2291" i="13"/>
  <c r="O2291" i="13"/>
  <c r="U2290" i="13"/>
  <c r="T2290" i="13"/>
  <c r="S2290" i="13"/>
  <c r="R2290" i="13"/>
  <c r="Q2290" i="13"/>
  <c r="P2290" i="13"/>
  <c r="O2290" i="13"/>
  <c r="U2289" i="13"/>
  <c r="T2289" i="13"/>
  <c r="S2289" i="13"/>
  <c r="R2289" i="13"/>
  <c r="Q2289" i="13"/>
  <c r="P2289" i="13"/>
  <c r="O2289" i="13"/>
  <c r="U2288" i="13"/>
  <c r="T2288" i="13"/>
  <c r="S2288" i="13"/>
  <c r="R2288" i="13"/>
  <c r="Q2288" i="13"/>
  <c r="P2288" i="13"/>
  <c r="O2288" i="13"/>
  <c r="U2287" i="13"/>
  <c r="T2287" i="13"/>
  <c r="S2287" i="13"/>
  <c r="R2287" i="13"/>
  <c r="Q2287" i="13"/>
  <c r="P2287" i="13"/>
  <c r="O2287" i="13"/>
  <c r="U2286" i="13"/>
  <c r="T2286" i="13"/>
  <c r="S2286" i="13"/>
  <c r="R2286" i="13"/>
  <c r="Q2286" i="13"/>
  <c r="P2286" i="13"/>
  <c r="O2286" i="13"/>
  <c r="U2285" i="13"/>
  <c r="T2285" i="13"/>
  <c r="S2285" i="13"/>
  <c r="R2285" i="13"/>
  <c r="Q2285" i="13"/>
  <c r="P2285" i="13"/>
  <c r="O2285" i="13"/>
  <c r="U2284" i="13"/>
  <c r="T2284" i="13"/>
  <c r="S2284" i="13"/>
  <c r="R2284" i="13"/>
  <c r="Q2284" i="13"/>
  <c r="P2284" i="13"/>
  <c r="O2284" i="13"/>
  <c r="U2283" i="13"/>
  <c r="T2283" i="13"/>
  <c r="S2283" i="13"/>
  <c r="R2283" i="13"/>
  <c r="Q2283" i="13"/>
  <c r="P2283" i="13"/>
  <c r="O2283" i="13"/>
  <c r="U2282" i="13"/>
  <c r="T2282" i="13"/>
  <c r="S2282" i="13"/>
  <c r="R2282" i="13"/>
  <c r="Q2282" i="13"/>
  <c r="P2282" i="13"/>
  <c r="O2282" i="13"/>
  <c r="U2281" i="13"/>
  <c r="T2281" i="13"/>
  <c r="S2281" i="13"/>
  <c r="R2281" i="13"/>
  <c r="Q2281" i="13"/>
  <c r="P2281" i="13"/>
  <c r="O2281" i="13"/>
  <c r="U2280" i="13"/>
  <c r="T2280" i="13"/>
  <c r="S2280" i="13"/>
  <c r="R2280" i="13"/>
  <c r="Q2280" i="13"/>
  <c r="P2280" i="13"/>
  <c r="O2280" i="13"/>
  <c r="U2279" i="13"/>
  <c r="T2279" i="13"/>
  <c r="S2279" i="13"/>
  <c r="R2279" i="13"/>
  <c r="Q2279" i="13"/>
  <c r="P2279" i="13"/>
  <c r="O2279" i="13"/>
  <c r="U2278" i="13"/>
  <c r="T2278" i="13"/>
  <c r="S2278" i="13"/>
  <c r="R2278" i="13"/>
  <c r="Q2278" i="13"/>
  <c r="P2278" i="13"/>
  <c r="O2278" i="13"/>
  <c r="U2277" i="13"/>
  <c r="T2277" i="13"/>
  <c r="S2277" i="13"/>
  <c r="R2277" i="13"/>
  <c r="Q2277" i="13"/>
  <c r="P2277" i="13"/>
  <c r="O2277" i="13"/>
  <c r="U2276" i="13"/>
  <c r="T2276" i="13"/>
  <c r="S2276" i="13"/>
  <c r="R2276" i="13"/>
  <c r="Q2276" i="13"/>
  <c r="P2276" i="13"/>
  <c r="O2276" i="13"/>
  <c r="U2275" i="13"/>
  <c r="T2275" i="13"/>
  <c r="S2275" i="13"/>
  <c r="R2275" i="13"/>
  <c r="Q2275" i="13"/>
  <c r="P2275" i="13"/>
  <c r="O2275" i="13"/>
  <c r="U2274" i="13"/>
  <c r="T2274" i="13"/>
  <c r="S2274" i="13"/>
  <c r="R2274" i="13"/>
  <c r="Q2274" i="13"/>
  <c r="P2274" i="13"/>
  <c r="O2274" i="13"/>
  <c r="U2273" i="13"/>
  <c r="T2273" i="13"/>
  <c r="S2273" i="13"/>
  <c r="R2273" i="13"/>
  <c r="Q2273" i="13"/>
  <c r="P2273" i="13"/>
  <c r="O2273" i="13"/>
  <c r="U2272" i="13"/>
  <c r="T2272" i="13"/>
  <c r="S2272" i="13"/>
  <c r="R2272" i="13"/>
  <c r="Q2272" i="13"/>
  <c r="P2272" i="13"/>
  <c r="O2272" i="13"/>
  <c r="U2271" i="13"/>
  <c r="T2271" i="13"/>
  <c r="S2271" i="13"/>
  <c r="R2271" i="13"/>
  <c r="Q2271" i="13"/>
  <c r="P2271" i="13"/>
  <c r="O2271" i="13"/>
  <c r="U2270" i="13"/>
  <c r="T2270" i="13"/>
  <c r="S2270" i="13"/>
  <c r="R2270" i="13"/>
  <c r="Q2270" i="13"/>
  <c r="P2270" i="13"/>
  <c r="O2270" i="13"/>
  <c r="U2269" i="13"/>
  <c r="T2269" i="13"/>
  <c r="S2269" i="13"/>
  <c r="R2269" i="13"/>
  <c r="Q2269" i="13"/>
  <c r="P2269" i="13"/>
  <c r="O2269" i="13"/>
  <c r="U2268" i="13"/>
  <c r="T2268" i="13"/>
  <c r="S2268" i="13"/>
  <c r="R2268" i="13"/>
  <c r="Q2268" i="13"/>
  <c r="P2268" i="13"/>
  <c r="O2268" i="13"/>
  <c r="U2267" i="13"/>
  <c r="T2267" i="13"/>
  <c r="S2267" i="13"/>
  <c r="R2267" i="13"/>
  <c r="Q2267" i="13"/>
  <c r="P2267" i="13"/>
  <c r="O2267" i="13"/>
  <c r="U2266" i="13"/>
  <c r="T2266" i="13"/>
  <c r="S2266" i="13"/>
  <c r="R2266" i="13"/>
  <c r="Q2266" i="13"/>
  <c r="P2266" i="13"/>
  <c r="O2266" i="13"/>
  <c r="U2265" i="13"/>
  <c r="T2265" i="13"/>
  <c r="S2265" i="13"/>
  <c r="R2265" i="13"/>
  <c r="Q2265" i="13"/>
  <c r="P2265" i="13"/>
  <c r="O2265" i="13"/>
  <c r="U2264" i="13"/>
  <c r="T2264" i="13"/>
  <c r="S2264" i="13"/>
  <c r="R2264" i="13"/>
  <c r="Q2264" i="13"/>
  <c r="P2264" i="13"/>
  <c r="O2264" i="13"/>
  <c r="U2263" i="13"/>
  <c r="T2263" i="13"/>
  <c r="S2263" i="13"/>
  <c r="R2263" i="13"/>
  <c r="Q2263" i="13"/>
  <c r="P2263" i="13"/>
  <c r="O2263" i="13"/>
  <c r="U2262" i="13"/>
  <c r="T2262" i="13"/>
  <c r="S2262" i="13"/>
  <c r="R2262" i="13"/>
  <c r="Q2262" i="13"/>
  <c r="P2262" i="13"/>
  <c r="O2262" i="13"/>
  <c r="U2261" i="13"/>
  <c r="T2261" i="13"/>
  <c r="S2261" i="13"/>
  <c r="R2261" i="13"/>
  <c r="Q2261" i="13"/>
  <c r="P2261" i="13"/>
  <c r="O2261" i="13"/>
  <c r="U2260" i="13"/>
  <c r="T2260" i="13"/>
  <c r="S2260" i="13"/>
  <c r="R2260" i="13"/>
  <c r="Q2260" i="13"/>
  <c r="P2260" i="13"/>
  <c r="O2260" i="13"/>
  <c r="U2259" i="13"/>
  <c r="T2259" i="13"/>
  <c r="S2259" i="13"/>
  <c r="R2259" i="13"/>
  <c r="Q2259" i="13"/>
  <c r="P2259" i="13"/>
  <c r="O2259" i="13"/>
  <c r="U2258" i="13"/>
  <c r="T2258" i="13"/>
  <c r="S2258" i="13"/>
  <c r="R2258" i="13"/>
  <c r="Q2258" i="13"/>
  <c r="P2258" i="13"/>
  <c r="O2258" i="13"/>
  <c r="U2257" i="13"/>
  <c r="T2257" i="13"/>
  <c r="S2257" i="13"/>
  <c r="R2257" i="13"/>
  <c r="Q2257" i="13"/>
  <c r="P2257" i="13"/>
  <c r="O2257" i="13"/>
  <c r="U2256" i="13"/>
  <c r="T2256" i="13"/>
  <c r="S2256" i="13"/>
  <c r="R2256" i="13"/>
  <c r="Q2256" i="13"/>
  <c r="P2256" i="13"/>
  <c r="O2256" i="13"/>
  <c r="U2255" i="13"/>
  <c r="T2255" i="13"/>
  <c r="S2255" i="13"/>
  <c r="R2255" i="13"/>
  <c r="Q2255" i="13"/>
  <c r="P2255" i="13"/>
  <c r="O2255" i="13"/>
  <c r="U2254" i="13"/>
  <c r="T2254" i="13"/>
  <c r="S2254" i="13"/>
  <c r="R2254" i="13"/>
  <c r="Q2254" i="13"/>
  <c r="P2254" i="13"/>
  <c r="O2254" i="13"/>
  <c r="U2253" i="13"/>
  <c r="T2253" i="13"/>
  <c r="S2253" i="13"/>
  <c r="R2253" i="13"/>
  <c r="Q2253" i="13"/>
  <c r="P2253" i="13"/>
  <c r="O2253" i="13"/>
  <c r="U2252" i="13"/>
  <c r="T2252" i="13"/>
  <c r="S2252" i="13"/>
  <c r="R2252" i="13"/>
  <c r="Q2252" i="13"/>
  <c r="P2252" i="13"/>
  <c r="O2252" i="13"/>
  <c r="U2251" i="13"/>
  <c r="T2251" i="13"/>
  <c r="S2251" i="13"/>
  <c r="R2251" i="13"/>
  <c r="Q2251" i="13"/>
  <c r="P2251" i="13"/>
  <c r="O2251" i="13"/>
  <c r="U2250" i="13"/>
  <c r="T2250" i="13"/>
  <c r="S2250" i="13"/>
  <c r="R2250" i="13"/>
  <c r="Q2250" i="13"/>
  <c r="P2250" i="13"/>
  <c r="O2250" i="13"/>
  <c r="U2249" i="13"/>
  <c r="T2249" i="13"/>
  <c r="S2249" i="13"/>
  <c r="R2249" i="13"/>
  <c r="Q2249" i="13"/>
  <c r="P2249" i="13"/>
  <c r="O2249" i="13"/>
  <c r="U2248" i="13"/>
  <c r="T2248" i="13"/>
  <c r="S2248" i="13"/>
  <c r="R2248" i="13"/>
  <c r="Q2248" i="13"/>
  <c r="P2248" i="13"/>
  <c r="O2248" i="13"/>
  <c r="U2247" i="13"/>
  <c r="T2247" i="13"/>
  <c r="S2247" i="13"/>
  <c r="R2247" i="13"/>
  <c r="Q2247" i="13"/>
  <c r="P2247" i="13"/>
  <c r="O2247" i="13"/>
  <c r="U2246" i="13"/>
  <c r="T2246" i="13"/>
  <c r="S2246" i="13"/>
  <c r="R2246" i="13"/>
  <c r="Q2246" i="13"/>
  <c r="P2246" i="13"/>
  <c r="O2246" i="13"/>
  <c r="U2245" i="13"/>
  <c r="T2245" i="13"/>
  <c r="S2245" i="13"/>
  <c r="R2245" i="13"/>
  <c r="Q2245" i="13"/>
  <c r="P2245" i="13"/>
  <c r="O2245" i="13"/>
  <c r="U2244" i="13"/>
  <c r="T2244" i="13"/>
  <c r="S2244" i="13"/>
  <c r="R2244" i="13"/>
  <c r="Q2244" i="13"/>
  <c r="P2244" i="13"/>
  <c r="O2244" i="13"/>
  <c r="U2243" i="13"/>
  <c r="T2243" i="13"/>
  <c r="S2243" i="13"/>
  <c r="R2243" i="13"/>
  <c r="Q2243" i="13"/>
  <c r="P2243" i="13"/>
  <c r="O2243" i="13"/>
  <c r="U2242" i="13"/>
  <c r="T2242" i="13"/>
  <c r="S2242" i="13"/>
  <c r="R2242" i="13"/>
  <c r="Q2242" i="13"/>
  <c r="P2242" i="13"/>
  <c r="O2242" i="13"/>
  <c r="U2241" i="13"/>
  <c r="T2241" i="13"/>
  <c r="S2241" i="13"/>
  <c r="R2241" i="13"/>
  <c r="Q2241" i="13"/>
  <c r="P2241" i="13"/>
  <c r="O2241" i="13"/>
  <c r="U2240" i="13"/>
  <c r="T2240" i="13"/>
  <c r="S2240" i="13"/>
  <c r="R2240" i="13"/>
  <c r="Q2240" i="13"/>
  <c r="P2240" i="13"/>
  <c r="O2240" i="13"/>
  <c r="U2239" i="13"/>
  <c r="T2239" i="13"/>
  <c r="S2239" i="13"/>
  <c r="R2239" i="13"/>
  <c r="Q2239" i="13"/>
  <c r="P2239" i="13"/>
  <c r="O2239" i="13"/>
  <c r="U2238" i="13"/>
  <c r="T2238" i="13"/>
  <c r="S2238" i="13"/>
  <c r="R2238" i="13"/>
  <c r="Q2238" i="13"/>
  <c r="P2238" i="13"/>
  <c r="O2238" i="13"/>
  <c r="U2237" i="13"/>
  <c r="T2237" i="13"/>
  <c r="S2237" i="13"/>
  <c r="R2237" i="13"/>
  <c r="Q2237" i="13"/>
  <c r="P2237" i="13"/>
  <c r="O2237" i="13"/>
  <c r="U2236" i="13"/>
  <c r="T2236" i="13"/>
  <c r="S2236" i="13"/>
  <c r="R2236" i="13"/>
  <c r="Q2236" i="13"/>
  <c r="P2236" i="13"/>
  <c r="O2236" i="13"/>
  <c r="U2235" i="13"/>
  <c r="T2235" i="13"/>
  <c r="S2235" i="13"/>
  <c r="R2235" i="13"/>
  <c r="Q2235" i="13"/>
  <c r="P2235" i="13"/>
  <c r="O2235" i="13"/>
  <c r="U2234" i="13"/>
  <c r="T2234" i="13"/>
  <c r="S2234" i="13"/>
  <c r="R2234" i="13"/>
  <c r="Q2234" i="13"/>
  <c r="P2234" i="13"/>
  <c r="O2234" i="13"/>
  <c r="U2233" i="13"/>
  <c r="T2233" i="13"/>
  <c r="S2233" i="13"/>
  <c r="R2233" i="13"/>
  <c r="Q2233" i="13"/>
  <c r="P2233" i="13"/>
  <c r="O2233" i="13"/>
  <c r="U2232" i="13"/>
  <c r="T2232" i="13"/>
  <c r="S2232" i="13"/>
  <c r="R2232" i="13"/>
  <c r="Q2232" i="13"/>
  <c r="P2232" i="13"/>
  <c r="O2232" i="13"/>
  <c r="U2231" i="13"/>
  <c r="T2231" i="13"/>
  <c r="S2231" i="13"/>
  <c r="R2231" i="13"/>
  <c r="Q2231" i="13"/>
  <c r="P2231" i="13"/>
  <c r="O2231" i="13"/>
  <c r="U2230" i="13"/>
  <c r="T2230" i="13"/>
  <c r="S2230" i="13"/>
  <c r="R2230" i="13"/>
  <c r="Q2230" i="13"/>
  <c r="P2230" i="13"/>
  <c r="O2230" i="13"/>
  <c r="U2229" i="13"/>
  <c r="T2229" i="13"/>
  <c r="S2229" i="13"/>
  <c r="R2229" i="13"/>
  <c r="Q2229" i="13"/>
  <c r="P2229" i="13"/>
  <c r="O2229" i="13"/>
  <c r="U2228" i="13"/>
  <c r="T2228" i="13"/>
  <c r="S2228" i="13"/>
  <c r="R2228" i="13"/>
  <c r="Q2228" i="13"/>
  <c r="P2228" i="13"/>
  <c r="O2228" i="13"/>
  <c r="U2227" i="13"/>
  <c r="T2227" i="13"/>
  <c r="S2227" i="13"/>
  <c r="R2227" i="13"/>
  <c r="Q2227" i="13"/>
  <c r="P2227" i="13"/>
  <c r="O2227" i="13"/>
  <c r="U2226" i="13"/>
  <c r="T2226" i="13"/>
  <c r="S2226" i="13"/>
  <c r="R2226" i="13"/>
  <c r="Q2226" i="13"/>
  <c r="P2226" i="13"/>
  <c r="O2226" i="13"/>
  <c r="U2225" i="13"/>
  <c r="T2225" i="13"/>
  <c r="S2225" i="13"/>
  <c r="R2225" i="13"/>
  <c r="Q2225" i="13"/>
  <c r="P2225" i="13"/>
  <c r="O2225" i="13"/>
  <c r="U2224" i="13"/>
  <c r="T2224" i="13"/>
  <c r="S2224" i="13"/>
  <c r="R2224" i="13"/>
  <c r="Q2224" i="13"/>
  <c r="P2224" i="13"/>
  <c r="O2224" i="13"/>
  <c r="U2223" i="13"/>
  <c r="T2223" i="13"/>
  <c r="S2223" i="13"/>
  <c r="R2223" i="13"/>
  <c r="Q2223" i="13"/>
  <c r="P2223" i="13"/>
  <c r="O2223" i="13"/>
  <c r="U2222" i="13"/>
  <c r="T2222" i="13"/>
  <c r="S2222" i="13"/>
  <c r="R2222" i="13"/>
  <c r="Q2222" i="13"/>
  <c r="P2222" i="13"/>
  <c r="O2222" i="13"/>
  <c r="U2221" i="13"/>
  <c r="T2221" i="13"/>
  <c r="S2221" i="13"/>
  <c r="R2221" i="13"/>
  <c r="Q2221" i="13"/>
  <c r="P2221" i="13"/>
  <c r="O2221" i="13"/>
  <c r="U2220" i="13"/>
  <c r="T2220" i="13"/>
  <c r="S2220" i="13"/>
  <c r="R2220" i="13"/>
  <c r="Q2220" i="13"/>
  <c r="P2220" i="13"/>
  <c r="O2220" i="13"/>
  <c r="U2219" i="13"/>
  <c r="T2219" i="13"/>
  <c r="S2219" i="13"/>
  <c r="R2219" i="13"/>
  <c r="Q2219" i="13"/>
  <c r="P2219" i="13"/>
  <c r="O2219" i="13"/>
  <c r="U2218" i="13"/>
  <c r="T2218" i="13"/>
  <c r="S2218" i="13"/>
  <c r="R2218" i="13"/>
  <c r="Q2218" i="13"/>
  <c r="P2218" i="13"/>
  <c r="O2218" i="13"/>
  <c r="U2217" i="13"/>
  <c r="T2217" i="13"/>
  <c r="S2217" i="13"/>
  <c r="R2217" i="13"/>
  <c r="Q2217" i="13"/>
  <c r="P2217" i="13"/>
  <c r="O2217" i="13"/>
  <c r="U2216" i="13"/>
  <c r="T2216" i="13"/>
  <c r="S2216" i="13"/>
  <c r="R2216" i="13"/>
  <c r="Q2216" i="13"/>
  <c r="P2216" i="13"/>
  <c r="O2216" i="13"/>
  <c r="U2215" i="13"/>
  <c r="T2215" i="13"/>
  <c r="S2215" i="13"/>
  <c r="R2215" i="13"/>
  <c r="Q2215" i="13"/>
  <c r="P2215" i="13"/>
  <c r="O2215" i="13"/>
  <c r="U2214" i="13"/>
  <c r="T2214" i="13"/>
  <c r="S2214" i="13"/>
  <c r="R2214" i="13"/>
  <c r="Q2214" i="13"/>
  <c r="P2214" i="13"/>
  <c r="O2214" i="13"/>
  <c r="U2213" i="13"/>
  <c r="T2213" i="13"/>
  <c r="S2213" i="13"/>
  <c r="R2213" i="13"/>
  <c r="Q2213" i="13"/>
  <c r="P2213" i="13"/>
  <c r="O2213" i="13"/>
  <c r="U2212" i="13"/>
  <c r="T2212" i="13"/>
  <c r="S2212" i="13"/>
  <c r="R2212" i="13"/>
  <c r="Q2212" i="13"/>
  <c r="P2212" i="13"/>
  <c r="O2212" i="13"/>
  <c r="U2211" i="13"/>
  <c r="T2211" i="13"/>
  <c r="S2211" i="13"/>
  <c r="R2211" i="13"/>
  <c r="Q2211" i="13"/>
  <c r="P2211" i="13"/>
  <c r="O2211" i="13"/>
  <c r="U2210" i="13"/>
  <c r="T2210" i="13"/>
  <c r="S2210" i="13"/>
  <c r="R2210" i="13"/>
  <c r="Q2210" i="13"/>
  <c r="P2210" i="13"/>
  <c r="O2210" i="13"/>
  <c r="U2209" i="13"/>
  <c r="T2209" i="13"/>
  <c r="S2209" i="13"/>
  <c r="R2209" i="13"/>
  <c r="Q2209" i="13"/>
  <c r="P2209" i="13"/>
  <c r="O2209" i="13"/>
  <c r="U2208" i="13"/>
  <c r="T2208" i="13"/>
  <c r="S2208" i="13"/>
  <c r="R2208" i="13"/>
  <c r="Q2208" i="13"/>
  <c r="P2208" i="13"/>
  <c r="O2208" i="13"/>
  <c r="U2207" i="13"/>
  <c r="T2207" i="13"/>
  <c r="S2207" i="13"/>
  <c r="R2207" i="13"/>
  <c r="Q2207" i="13"/>
  <c r="P2207" i="13"/>
  <c r="O2207" i="13"/>
  <c r="U2206" i="13"/>
  <c r="T2206" i="13"/>
  <c r="S2206" i="13"/>
  <c r="R2206" i="13"/>
  <c r="Q2206" i="13"/>
  <c r="P2206" i="13"/>
  <c r="O2206" i="13"/>
  <c r="U2205" i="13"/>
  <c r="T2205" i="13"/>
  <c r="S2205" i="13"/>
  <c r="R2205" i="13"/>
  <c r="Q2205" i="13"/>
  <c r="P2205" i="13"/>
  <c r="O2205" i="13"/>
  <c r="U2204" i="13"/>
  <c r="T2204" i="13"/>
  <c r="S2204" i="13"/>
  <c r="R2204" i="13"/>
  <c r="Q2204" i="13"/>
  <c r="P2204" i="13"/>
  <c r="O2204" i="13"/>
  <c r="U2203" i="13"/>
  <c r="T2203" i="13"/>
  <c r="S2203" i="13"/>
  <c r="R2203" i="13"/>
  <c r="Q2203" i="13"/>
  <c r="P2203" i="13"/>
  <c r="O2203" i="13"/>
  <c r="U2202" i="13"/>
  <c r="T2202" i="13"/>
  <c r="S2202" i="13"/>
  <c r="R2202" i="13"/>
  <c r="Q2202" i="13"/>
  <c r="P2202" i="13"/>
  <c r="O2202" i="13"/>
  <c r="U2201" i="13"/>
  <c r="T2201" i="13"/>
  <c r="S2201" i="13"/>
  <c r="R2201" i="13"/>
  <c r="Q2201" i="13"/>
  <c r="P2201" i="13"/>
  <c r="O2201" i="13"/>
  <c r="U2200" i="13"/>
  <c r="T2200" i="13"/>
  <c r="S2200" i="13"/>
  <c r="R2200" i="13"/>
  <c r="Q2200" i="13"/>
  <c r="P2200" i="13"/>
  <c r="O2200" i="13"/>
  <c r="U2199" i="13"/>
  <c r="T2199" i="13"/>
  <c r="S2199" i="13"/>
  <c r="R2199" i="13"/>
  <c r="Q2199" i="13"/>
  <c r="P2199" i="13"/>
  <c r="O2199" i="13"/>
  <c r="U2198" i="13"/>
  <c r="T2198" i="13"/>
  <c r="S2198" i="13"/>
  <c r="R2198" i="13"/>
  <c r="Q2198" i="13"/>
  <c r="P2198" i="13"/>
  <c r="O2198" i="13"/>
  <c r="U2197" i="13"/>
  <c r="T2197" i="13"/>
  <c r="S2197" i="13"/>
  <c r="R2197" i="13"/>
  <c r="Q2197" i="13"/>
  <c r="P2197" i="13"/>
  <c r="O2197" i="13"/>
  <c r="U2196" i="13"/>
  <c r="T2196" i="13"/>
  <c r="S2196" i="13"/>
  <c r="R2196" i="13"/>
  <c r="Q2196" i="13"/>
  <c r="P2196" i="13"/>
  <c r="O2196" i="13"/>
  <c r="U2195" i="13"/>
  <c r="T2195" i="13"/>
  <c r="S2195" i="13"/>
  <c r="R2195" i="13"/>
  <c r="Q2195" i="13"/>
  <c r="P2195" i="13"/>
  <c r="O2195" i="13"/>
  <c r="U2194" i="13"/>
  <c r="T2194" i="13"/>
  <c r="S2194" i="13"/>
  <c r="R2194" i="13"/>
  <c r="Q2194" i="13"/>
  <c r="P2194" i="13"/>
  <c r="O2194" i="13"/>
  <c r="U2193" i="13"/>
  <c r="T2193" i="13"/>
  <c r="S2193" i="13"/>
  <c r="R2193" i="13"/>
  <c r="Q2193" i="13"/>
  <c r="P2193" i="13"/>
  <c r="O2193" i="13"/>
  <c r="U2192" i="13"/>
  <c r="T2192" i="13"/>
  <c r="S2192" i="13"/>
  <c r="R2192" i="13"/>
  <c r="Q2192" i="13"/>
  <c r="P2192" i="13"/>
  <c r="O2192" i="13"/>
  <c r="U2191" i="13"/>
  <c r="T2191" i="13"/>
  <c r="S2191" i="13"/>
  <c r="R2191" i="13"/>
  <c r="Q2191" i="13"/>
  <c r="P2191" i="13"/>
  <c r="O2191" i="13"/>
  <c r="U2190" i="13"/>
  <c r="T2190" i="13"/>
  <c r="S2190" i="13"/>
  <c r="R2190" i="13"/>
  <c r="Q2190" i="13"/>
  <c r="P2190" i="13"/>
  <c r="O2190" i="13"/>
  <c r="U2189" i="13"/>
  <c r="T2189" i="13"/>
  <c r="S2189" i="13"/>
  <c r="R2189" i="13"/>
  <c r="Q2189" i="13"/>
  <c r="P2189" i="13"/>
  <c r="O2189" i="13"/>
  <c r="U2188" i="13"/>
  <c r="T2188" i="13"/>
  <c r="S2188" i="13"/>
  <c r="R2188" i="13"/>
  <c r="Q2188" i="13"/>
  <c r="P2188" i="13"/>
  <c r="O2188" i="13"/>
  <c r="U2187" i="13"/>
  <c r="T2187" i="13"/>
  <c r="S2187" i="13"/>
  <c r="R2187" i="13"/>
  <c r="Q2187" i="13"/>
  <c r="P2187" i="13"/>
  <c r="O2187" i="13"/>
  <c r="U2186" i="13"/>
  <c r="T2186" i="13"/>
  <c r="S2186" i="13"/>
  <c r="R2186" i="13"/>
  <c r="Q2186" i="13"/>
  <c r="P2186" i="13"/>
  <c r="O2186" i="13"/>
  <c r="U2185" i="13"/>
  <c r="T2185" i="13"/>
  <c r="S2185" i="13"/>
  <c r="R2185" i="13"/>
  <c r="Q2185" i="13"/>
  <c r="P2185" i="13"/>
  <c r="O2185" i="13"/>
  <c r="U2184" i="13"/>
  <c r="T2184" i="13"/>
  <c r="S2184" i="13"/>
  <c r="R2184" i="13"/>
  <c r="Q2184" i="13"/>
  <c r="P2184" i="13"/>
  <c r="O2184" i="13"/>
  <c r="U2183" i="13"/>
  <c r="T2183" i="13"/>
  <c r="S2183" i="13"/>
  <c r="R2183" i="13"/>
  <c r="Q2183" i="13"/>
  <c r="P2183" i="13"/>
  <c r="O2183" i="13"/>
  <c r="U2182" i="13"/>
  <c r="T2182" i="13"/>
  <c r="S2182" i="13"/>
  <c r="R2182" i="13"/>
  <c r="Q2182" i="13"/>
  <c r="P2182" i="13"/>
  <c r="O2182" i="13"/>
  <c r="U2181" i="13"/>
  <c r="T2181" i="13"/>
  <c r="S2181" i="13"/>
  <c r="R2181" i="13"/>
  <c r="Q2181" i="13"/>
  <c r="P2181" i="13"/>
  <c r="O2181" i="13"/>
  <c r="U2180" i="13"/>
  <c r="T2180" i="13"/>
  <c r="S2180" i="13"/>
  <c r="R2180" i="13"/>
  <c r="Q2180" i="13"/>
  <c r="P2180" i="13"/>
  <c r="O2180" i="13"/>
  <c r="U2179" i="13"/>
  <c r="T2179" i="13"/>
  <c r="S2179" i="13"/>
  <c r="R2179" i="13"/>
  <c r="Q2179" i="13"/>
  <c r="P2179" i="13"/>
  <c r="O2179" i="13"/>
  <c r="U2178" i="13"/>
  <c r="T2178" i="13"/>
  <c r="S2178" i="13"/>
  <c r="R2178" i="13"/>
  <c r="Q2178" i="13"/>
  <c r="P2178" i="13"/>
  <c r="O2178" i="13"/>
  <c r="U2177" i="13"/>
  <c r="T2177" i="13"/>
  <c r="S2177" i="13"/>
  <c r="R2177" i="13"/>
  <c r="Q2177" i="13"/>
  <c r="P2177" i="13"/>
  <c r="O2177" i="13"/>
  <c r="U2176" i="13"/>
  <c r="T2176" i="13"/>
  <c r="S2176" i="13"/>
  <c r="R2176" i="13"/>
  <c r="Q2176" i="13"/>
  <c r="P2176" i="13"/>
  <c r="O2176" i="13"/>
  <c r="U2175" i="13"/>
  <c r="T2175" i="13"/>
  <c r="S2175" i="13"/>
  <c r="R2175" i="13"/>
  <c r="Q2175" i="13"/>
  <c r="P2175" i="13"/>
  <c r="O2175" i="13"/>
  <c r="U2174" i="13"/>
  <c r="T2174" i="13"/>
  <c r="S2174" i="13"/>
  <c r="R2174" i="13"/>
  <c r="Q2174" i="13"/>
  <c r="P2174" i="13"/>
  <c r="O2174" i="13"/>
  <c r="U2173" i="13"/>
  <c r="T2173" i="13"/>
  <c r="S2173" i="13"/>
  <c r="R2173" i="13"/>
  <c r="Q2173" i="13"/>
  <c r="P2173" i="13"/>
  <c r="O2173" i="13"/>
  <c r="U2172" i="13"/>
  <c r="T2172" i="13"/>
  <c r="S2172" i="13"/>
  <c r="R2172" i="13"/>
  <c r="Q2172" i="13"/>
  <c r="P2172" i="13"/>
  <c r="O2172" i="13"/>
  <c r="U2171" i="13"/>
  <c r="T2171" i="13"/>
  <c r="S2171" i="13"/>
  <c r="R2171" i="13"/>
  <c r="Q2171" i="13"/>
  <c r="P2171" i="13"/>
  <c r="O2171" i="13"/>
  <c r="U2170" i="13"/>
  <c r="T2170" i="13"/>
  <c r="S2170" i="13"/>
  <c r="R2170" i="13"/>
  <c r="Q2170" i="13"/>
  <c r="P2170" i="13"/>
  <c r="O2170" i="13"/>
  <c r="U2169" i="13"/>
  <c r="T2169" i="13"/>
  <c r="S2169" i="13"/>
  <c r="R2169" i="13"/>
  <c r="Q2169" i="13"/>
  <c r="P2169" i="13"/>
  <c r="O2169" i="13"/>
  <c r="U2168" i="13"/>
  <c r="T2168" i="13"/>
  <c r="S2168" i="13"/>
  <c r="R2168" i="13"/>
  <c r="Q2168" i="13"/>
  <c r="P2168" i="13"/>
  <c r="O2168" i="13"/>
  <c r="U2167" i="13"/>
  <c r="T2167" i="13"/>
  <c r="S2167" i="13"/>
  <c r="R2167" i="13"/>
  <c r="Q2167" i="13"/>
  <c r="P2167" i="13"/>
  <c r="O2167" i="13"/>
  <c r="U2166" i="13"/>
  <c r="T2166" i="13"/>
  <c r="S2166" i="13"/>
  <c r="R2166" i="13"/>
  <c r="Q2166" i="13"/>
  <c r="P2166" i="13"/>
  <c r="O2166" i="13"/>
  <c r="U2165" i="13"/>
  <c r="T2165" i="13"/>
  <c r="S2165" i="13"/>
  <c r="R2165" i="13"/>
  <c r="Q2165" i="13"/>
  <c r="P2165" i="13"/>
  <c r="O2165" i="13"/>
  <c r="U2164" i="13"/>
  <c r="T2164" i="13"/>
  <c r="S2164" i="13"/>
  <c r="R2164" i="13"/>
  <c r="Q2164" i="13"/>
  <c r="P2164" i="13"/>
  <c r="O2164" i="13"/>
  <c r="U2163" i="13"/>
  <c r="T2163" i="13"/>
  <c r="S2163" i="13"/>
  <c r="R2163" i="13"/>
  <c r="Q2163" i="13"/>
  <c r="P2163" i="13"/>
  <c r="O2163" i="13"/>
  <c r="U2162" i="13"/>
  <c r="T2162" i="13"/>
  <c r="S2162" i="13"/>
  <c r="R2162" i="13"/>
  <c r="Q2162" i="13"/>
  <c r="P2162" i="13"/>
  <c r="O2162" i="13"/>
  <c r="U2161" i="13"/>
  <c r="T2161" i="13"/>
  <c r="S2161" i="13"/>
  <c r="R2161" i="13"/>
  <c r="Q2161" i="13"/>
  <c r="P2161" i="13"/>
  <c r="O2161" i="13"/>
  <c r="U2160" i="13"/>
  <c r="T2160" i="13"/>
  <c r="S2160" i="13"/>
  <c r="R2160" i="13"/>
  <c r="Q2160" i="13"/>
  <c r="P2160" i="13"/>
  <c r="O2160" i="13"/>
  <c r="U2159" i="13"/>
  <c r="T2159" i="13"/>
  <c r="S2159" i="13"/>
  <c r="R2159" i="13"/>
  <c r="Q2159" i="13"/>
  <c r="P2159" i="13"/>
  <c r="O2159" i="13"/>
  <c r="U2158" i="13"/>
  <c r="T2158" i="13"/>
  <c r="S2158" i="13"/>
  <c r="R2158" i="13"/>
  <c r="Q2158" i="13"/>
  <c r="P2158" i="13"/>
  <c r="O2158" i="13"/>
  <c r="U2157" i="13"/>
  <c r="T2157" i="13"/>
  <c r="S2157" i="13"/>
  <c r="R2157" i="13"/>
  <c r="Q2157" i="13"/>
  <c r="P2157" i="13"/>
  <c r="O2157" i="13"/>
  <c r="U2156" i="13"/>
  <c r="T2156" i="13"/>
  <c r="S2156" i="13"/>
  <c r="R2156" i="13"/>
  <c r="Q2156" i="13"/>
  <c r="P2156" i="13"/>
  <c r="O2156" i="13"/>
  <c r="U2155" i="13"/>
  <c r="T2155" i="13"/>
  <c r="S2155" i="13"/>
  <c r="R2155" i="13"/>
  <c r="Q2155" i="13"/>
  <c r="P2155" i="13"/>
  <c r="O2155" i="13"/>
  <c r="U2154" i="13"/>
  <c r="T2154" i="13"/>
  <c r="S2154" i="13"/>
  <c r="R2154" i="13"/>
  <c r="Q2154" i="13"/>
  <c r="P2154" i="13"/>
  <c r="O2154" i="13"/>
  <c r="U2153" i="13"/>
  <c r="T2153" i="13"/>
  <c r="S2153" i="13"/>
  <c r="R2153" i="13"/>
  <c r="Q2153" i="13"/>
  <c r="P2153" i="13"/>
  <c r="O2153" i="13"/>
  <c r="U2152" i="13"/>
  <c r="T2152" i="13"/>
  <c r="S2152" i="13"/>
  <c r="R2152" i="13"/>
  <c r="Q2152" i="13"/>
  <c r="P2152" i="13"/>
  <c r="O2152" i="13"/>
  <c r="U2151" i="13"/>
  <c r="T2151" i="13"/>
  <c r="S2151" i="13"/>
  <c r="R2151" i="13"/>
  <c r="Q2151" i="13"/>
  <c r="P2151" i="13"/>
  <c r="O2151" i="13"/>
  <c r="U2150" i="13"/>
  <c r="T2150" i="13"/>
  <c r="S2150" i="13"/>
  <c r="R2150" i="13"/>
  <c r="Q2150" i="13"/>
  <c r="P2150" i="13"/>
  <c r="O2150" i="13"/>
  <c r="U2149" i="13"/>
  <c r="T2149" i="13"/>
  <c r="S2149" i="13"/>
  <c r="R2149" i="13"/>
  <c r="Q2149" i="13"/>
  <c r="P2149" i="13"/>
  <c r="O2149" i="13"/>
  <c r="U2148" i="13"/>
  <c r="T2148" i="13"/>
  <c r="S2148" i="13"/>
  <c r="R2148" i="13"/>
  <c r="Q2148" i="13"/>
  <c r="P2148" i="13"/>
  <c r="O2148" i="13"/>
  <c r="U2147" i="13"/>
  <c r="T2147" i="13"/>
  <c r="S2147" i="13"/>
  <c r="R2147" i="13"/>
  <c r="Q2147" i="13"/>
  <c r="P2147" i="13"/>
  <c r="O2147" i="13"/>
  <c r="U2146" i="13"/>
  <c r="T2146" i="13"/>
  <c r="S2146" i="13"/>
  <c r="R2146" i="13"/>
  <c r="Q2146" i="13"/>
  <c r="P2146" i="13"/>
  <c r="O2146" i="13"/>
  <c r="U2145" i="13"/>
  <c r="T2145" i="13"/>
  <c r="S2145" i="13"/>
  <c r="R2145" i="13"/>
  <c r="Q2145" i="13"/>
  <c r="P2145" i="13"/>
  <c r="O2145" i="13"/>
  <c r="U2144" i="13"/>
  <c r="T2144" i="13"/>
  <c r="S2144" i="13"/>
  <c r="R2144" i="13"/>
  <c r="Q2144" i="13"/>
  <c r="P2144" i="13"/>
  <c r="O2144" i="13"/>
  <c r="U2143" i="13"/>
  <c r="T2143" i="13"/>
  <c r="S2143" i="13"/>
  <c r="R2143" i="13"/>
  <c r="Q2143" i="13"/>
  <c r="P2143" i="13"/>
  <c r="O2143" i="13"/>
  <c r="U2142" i="13"/>
  <c r="T2142" i="13"/>
  <c r="S2142" i="13"/>
  <c r="R2142" i="13"/>
  <c r="Q2142" i="13"/>
  <c r="P2142" i="13"/>
  <c r="O2142" i="13"/>
  <c r="U2141" i="13"/>
  <c r="T2141" i="13"/>
  <c r="S2141" i="13"/>
  <c r="R2141" i="13"/>
  <c r="Q2141" i="13"/>
  <c r="P2141" i="13"/>
  <c r="O2141" i="13"/>
  <c r="U2140" i="13"/>
  <c r="T2140" i="13"/>
  <c r="S2140" i="13"/>
  <c r="R2140" i="13"/>
  <c r="Q2140" i="13"/>
  <c r="P2140" i="13"/>
  <c r="O2140" i="13"/>
  <c r="U2139" i="13"/>
  <c r="T2139" i="13"/>
  <c r="S2139" i="13"/>
  <c r="R2139" i="13"/>
  <c r="Q2139" i="13"/>
  <c r="P2139" i="13"/>
  <c r="O2139" i="13"/>
  <c r="U2138" i="13"/>
  <c r="T2138" i="13"/>
  <c r="S2138" i="13"/>
  <c r="R2138" i="13"/>
  <c r="Q2138" i="13"/>
  <c r="P2138" i="13"/>
  <c r="O2138" i="13"/>
  <c r="U2137" i="13"/>
  <c r="T2137" i="13"/>
  <c r="S2137" i="13"/>
  <c r="R2137" i="13"/>
  <c r="Q2137" i="13"/>
  <c r="P2137" i="13"/>
  <c r="O2137" i="13"/>
  <c r="U2136" i="13"/>
  <c r="T2136" i="13"/>
  <c r="S2136" i="13"/>
  <c r="R2136" i="13"/>
  <c r="Q2136" i="13"/>
  <c r="P2136" i="13"/>
  <c r="O2136" i="13"/>
  <c r="U2135" i="13"/>
  <c r="T2135" i="13"/>
  <c r="S2135" i="13"/>
  <c r="R2135" i="13"/>
  <c r="Q2135" i="13"/>
  <c r="P2135" i="13"/>
  <c r="O2135" i="13"/>
  <c r="U2134" i="13"/>
  <c r="T2134" i="13"/>
  <c r="S2134" i="13"/>
  <c r="R2134" i="13"/>
  <c r="Q2134" i="13"/>
  <c r="P2134" i="13"/>
  <c r="O2134" i="13"/>
  <c r="U2133" i="13"/>
  <c r="T2133" i="13"/>
  <c r="S2133" i="13"/>
  <c r="R2133" i="13"/>
  <c r="Q2133" i="13"/>
  <c r="P2133" i="13"/>
  <c r="O2133" i="13"/>
  <c r="U2132" i="13"/>
  <c r="T2132" i="13"/>
  <c r="S2132" i="13"/>
  <c r="R2132" i="13"/>
  <c r="Q2132" i="13"/>
  <c r="P2132" i="13"/>
  <c r="O2132" i="13"/>
  <c r="U2131" i="13"/>
  <c r="T2131" i="13"/>
  <c r="S2131" i="13"/>
  <c r="R2131" i="13"/>
  <c r="Q2131" i="13"/>
  <c r="P2131" i="13"/>
  <c r="O2131" i="13"/>
  <c r="U2130" i="13"/>
  <c r="T2130" i="13"/>
  <c r="S2130" i="13"/>
  <c r="R2130" i="13"/>
  <c r="Q2130" i="13"/>
  <c r="P2130" i="13"/>
  <c r="O2130" i="13"/>
  <c r="U2129" i="13"/>
  <c r="T2129" i="13"/>
  <c r="S2129" i="13"/>
  <c r="R2129" i="13"/>
  <c r="Q2129" i="13"/>
  <c r="P2129" i="13"/>
  <c r="O2129" i="13"/>
  <c r="U2128" i="13"/>
  <c r="T2128" i="13"/>
  <c r="S2128" i="13"/>
  <c r="R2128" i="13"/>
  <c r="Q2128" i="13"/>
  <c r="P2128" i="13"/>
  <c r="O2128" i="13"/>
  <c r="U2127" i="13"/>
  <c r="T2127" i="13"/>
  <c r="S2127" i="13"/>
  <c r="R2127" i="13"/>
  <c r="Q2127" i="13"/>
  <c r="P2127" i="13"/>
  <c r="O2127" i="13"/>
  <c r="U2126" i="13"/>
  <c r="T2126" i="13"/>
  <c r="S2126" i="13"/>
  <c r="R2126" i="13"/>
  <c r="Q2126" i="13"/>
  <c r="P2126" i="13"/>
  <c r="O2126" i="13"/>
  <c r="U2125" i="13"/>
  <c r="T2125" i="13"/>
  <c r="S2125" i="13"/>
  <c r="R2125" i="13"/>
  <c r="Q2125" i="13"/>
  <c r="P2125" i="13"/>
  <c r="O2125" i="13"/>
  <c r="U2124" i="13"/>
  <c r="T2124" i="13"/>
  <c r="S2124" i="13"/>
  <c r="R2124" i="13"/>
  <c r="Q2124" i="13"/>
  <c r="P2124" i="13"/>
  <c r="O2124" i="13"/>
  <c r="U2123" i="13"/>
  <c r="T2123" i="13"/>
  <c r="S2123" i="13"/>
  <c r="R2123" i="13"/>
  <c r="Q2123" i="13"/>
  <c r="P2123" i="13"/>
  <c r="O2123" i="13"/>
  <c r="U2122" i="13"/>
  <c r="T2122" i="13"/>
  <c r="S2122" i="13"/>
  <c r="R2122" i="13"/>
  <c r="Q2122" i="13"/>
  <c r="P2122" i="13"/>
  <c r="O2122" i="13"/>
  <c r="U2121" i="13"/>
  <c r="T2121" i="13"/>
  <c r="S2121" i="13"/>
  <c r="R2121" i="13"/>
  <c r="Q2121" i="13"/>
  <c r="P2121" i="13"/>
  <c r="O2121" i="13"/>
  <c r="U2120" i="13"/>
  <c r="T2120" i="13"/>
  <c r="S2120" i="13"/>
  <c r="R2120" i="13"/>
  <c r="Q2120" i="13"/>
  <c r="P2120" i="13"/>
  <c r="O2120" i="13"/>
  <c r="U2119" i="13"/>
  <c r="T2119" i="13"/>
  <c r="S2119" i="13"/>
  <c r="R2119" i="13"/>
  <c r="Q2119" i="13"/>
  <c r="P2119" i="13"/>
  <c r="O2119" i="13"/>
  <c r="U2118" i="13"/>
  <c r="T2118" i="13"/>
  <c r="S2118" i="13"/>
  <c r="R2118" i="13"/>
  <c r="Q2118" i="13"/>
  <c r="P2118" i="13"/>
  <c r="O2118" i="13"/>
  <c r="U2117" i="13"/>
  <c r="T2117" i="13"/>
  <c r="S2117" i="13"/>
  <c r="R2117" i="13"/>
  <c r="Q2117" i="13"/>
  <c r="P2117" i="13"/>
  <c r="O2117" i="13"/>
  <c r="U2116" i="13"/>
  <c r="T2116" i="13"/>
  <c r="S2116" i="13"/>
  <c r="R2116" i="13"/>
  <c r="Q2116" i="13"/>
  <c r="P2116" i="13"/>
  <c r="O2116" i="13"/>
  <c r="U2115" i="13"/>
  <c r="T2115" i="13"/>
  <c r="S2115" i="13"/>
  <c r="R2115" i="13"/>
  <c r="Q2115" i="13"/>
  <c r="P2115" i="13"/>
  <c r="O2115" i="13"/>
  <c r="U2114" i="13"/>
  <c r="T2114" i="13"/>
  <c r="S2114" i="13"/>
  <c r="R2114" i="13"/>
  <c r="Q2114" i="13"/>
  <c r="P2114" i="13"/>
  <c r="O2114" i="13"/>
  <c r="U2113" i="13"/>
  <c r="T2113" i="13"/>
  <c r="S2113" i="13"/>
  <c r="R2113" i="13"/>
  <c r="Q2113" i="13"/>
  <c r="P2113" i="13"/>
  <c r="O2113" i="13"/>
  <c r="U2112" i="13"/>
  <c r="T2112" i="13"/>
  <c r="S2112" i="13"/>
  <c r="R2112" i="13"/>
  <c r="Q2112" i="13"/>
  <c r="P2112" i="13"/>
  <c r="O2112" i="13"/>
  <c r="U2111" i="13"/>
  <c r="T2111" i="13"/>
  <c r="S2111" i="13"/>
  <c r="R2111" i="13"/>
  <c r="Q2111" i="13"/>
  <c r="P2111" i="13"/>
  <c r="O2111" i="13"/>
  <c r="U2110" i="13"/>
  <c r="T2110" i="13"/>
  <c r="S2110" i="13"/>
  <c r="R2110" i="13"/>
  <c r="Q2110" i="13"/>
  <c r="P2110" i="13"/>
  <c r="O2110" i="13"/>
  <c r="U2109" i="13"/>
  <c r="T2109" i="13"/>
  <c r="S2109" i="13"/>
  <c r="R2109" i="13"/>
  <c r="Q2109" i="13"/>
  <c r="P2109" i="13"/>
  <c r="O2109" i="13"/>
  <c r="U2108" i="13"/>
  <c r="T2108" i="13"/>
  <c r="S2108" i="13"/>
  <c r="R2108" i="13"/>
  <c r="Q2108" i="13"/>
  <c r="P2108" i="13"/>
  <c r="O2108" i="13"/>
  <c r="U2107" i="13"/>
  <c r="T2107" i="13"/>
  <c r="S2107" i="13"/>
  <c r="R2107" i="13"/>
  <c r="Q2107" i="13"/>
  <c r="P2107" i="13"/>
  <c r="O2107" i="13"/>
  <c r="U2106" i="13"/>
  <c r="T2106" i="13"/>
  <c r="S2106" i="13"/>
  <c r="R2106" i="13"/>
  <c r="Q2106" i="13"/>
  <c r="P2106" i="13"/>
  <c r="O2106" i="13"/>
  <c r="U2105" i="13"/>
  <c r="T2105" i="13"/>
  <c r="S2105" i="13"/>
  <c r="R2105" i="13"/>
  <c r="Q2105" i="13"/>
  <c r="P2105" i="13"/>
  <c r="O2105" i="13"/>
  <c r="U2104" i="13"/>
  <c r="T2104" i="13"/>
  <c r="S2104" i="13"/>
  <c r="R2104" i="13"/>
  <c r="Q2104" i="13"/>
  <c r="P2104" i="13"/>
  <c r="O2104" i="13"/>
  <c r="U2103" i="13"/>
  <c r="T2103" i="13"/>
  <c r="S2103" i="13"/>
  <c r="R2103" i="13"/>
  <c r="Q2103" i="13"/>
  <c r="P2103" i="13"/>
  <c r="O2103" i="13"/>
  <c r="U2102" i="13"/>
  <c r="T2102" i="13"/>
  <c r="S2102" i="13"/>
  <c r="R2102" i="13"/>
  <c r="Q2102" i="13"/>
  <c r="P2102" i="13"/>
  <c r="O2102" i="13"/>
  <c r="U2101" i="13"/>
  <c r="T2101" i="13"/>
  <c r="S2101" i="13"/>
  <c r="R2101" i="13"/>
  <c r="Q2101" i="13"/>
  <c r="P2101" i="13"/>
  <c r="O2101" i="13"/>
  <c r="U2100" i="13"/>
  <c r="T2100" i="13"/>
  <c r="S2100" i="13"/>
  <c r="R2100" i="13"/>
  <c r="Q2100" i="13"/>
  <c r="P2100" i="13"/>
  <c r="O2100" i="13"/>
  <c r="U2099" i="13"/>
  <c r="T2099" i="13"/>
  <c r="S2099" i="13"/>
  <c r="R2099" i="13"/>
  <c r="Q2099" i="13"/>
  <c r="P2099" i="13"/>
  <c r="O2099" i="13"/>
  <c r="U2098" i="13"/>
  <c r="T2098" i="13"/>
  <c r="S2098" i="13"/>
  <c r="R2098" i="13"/>
  <c r="Q2098" i="13"/>
  <c r="P2098" i="13"/>
  <c r="O2098" i="13"/>
  <c r="U2097" i="13"/>
  <c r="T2097" i="13"/>
  <c r="S2097" i="13"/>
  <c r="R2097" i="13"/>
  <c r="Q2097" i="13"/>
  <c r="P2097" i="13"/>
  <c r="O2097" i="13"/>
  <c r="U2096" i="13"/>
  <c r="T2096" i="13"/>
  <c r="S2096" i="13"/>
  <c r="R2096" i="13"/>
  <c r="Q2096" i="13"/>
  <c r="P2096" i="13"/>
  <c r="O2096" i="13"/>
  <c r="U2095" i="13"/>
  <c r="T2095" i="13"/>
  <c r="S2095" i="13"/>
  <c r="R2095" i="13"/>
  <c r="Q2095" i="13"/>
  <c r="P2095" i="13"/>
  <c r="O2095" i="13"/>
  <c r="U2094" i="13"/>
  <c r="T2094" i="13"/>
  <c r="S2094" i="13"/>
  <c r="R2094" i="13"/>
  <c r="Q2094" i="13"/>
  <c r="P2094" i="13"/>
  <c r="O2094" i="13"/>
  <c r="U2093" i="13"/>
  <c r="T2093" i="13"/>
  <c r="S2093" i="13"/>
  <c r="R2093" i="13"/>
  <c r="Q2093" i="13"/>
  <c r="P2093" i="13"/>
  <c r="O2093" i="13"/>
  <c r="U2092" i="13"/>
  <c r="T2092" i="13"/>
  <c r="S2092" i="13"/>
  <c r="R2092" i="13"/>
  <c r="Q2092" i="13"/>
  <c r="P2092" i="13"/>
  <c r="O2092" i="13"/>
  <c r="U2091" i="13"/>
  <c r="T2091" i="13"/>
  <c r="S2091" i="13"/>
  <c r="R2091" i="13"/>
  <c r="Q2091" i="13"/>
  <c r="P2091" i="13"/>
  <c r="O2091" i="13"/>
  <c r="U2090" i="13"/>
  <c r="T2090" i="13"/>
  <c r="S2090" i="13"/>
  <c r="R2090" i="13"/>
  <c r="Q2090" i="13"/>
  <c r="P2090" i="13"/>
  <c r="O2090" i="13"/>
  <c r="U2089" i="13"/>
  <c r="T2089" i="13"/>
  <c r="S2089" i="13"/>
  <c r="R2089" i="13"/>
  <c r="Q2089" i="13"/>
  <c r="P2089" i="13"/>
  <c r="O2089" i="13"/>
  <c r="U2088" i="13"/>
  <c r="T2088" i="13"/>
  <c r="S2088" i="13"/>
  <c r="R2088" i="13"/>
  <c r="Q2088" i="13"/>
  <c r="P2088" i="13"/>
  <c r="O2088" i="13"/>
  <c r="U2087" i="13"/>
  <c r="T2087" i="13"/>
  <c r="S2087" i="13"/>
  <c r="R2087" i="13"/>
  <c r="Q2087" i="13"/>
  <c r="P2087" i="13"/>
  <c r="O2087" i="13"/>
  <c r="U2086" i="13"/>
  <c r="T2086" i="13"/>
  <c r="S2086" i="13"/>
  <c r="R2086" i="13"/>
  <c r="Q2086" i="13"/>
  <c r="P2086" i="13"/>
  <c r="O2086" i="13"/>
  <c r="U2085" i="13"/>
  <c r="T2085" i="13"/>
  <c r="S2085" i="13"/>
  <c r="R2085" i="13"/>
  <c r="Q2085" i="13"/>
  <c r="P2085" i="13"/>
  <c r="O2085" i="13"/>
  <c r="U2084" i="13"/>
  <c r="T2084" i="13"/>
  <c r="S2084" i="13"/>
  <c r="R2084" i="13"/>
  <c r="Q2084" i="13"/>
  <c r="P2084" i="13"/>
  <c r="O2084" i="13"/>
  <c r="U2083" i="13"/>
  <c r="T2083" i="13"/>
  <c r="S2083" i="13"/>
  <c r="R2083" i="13"/>
  <c r="Q2083" i="13"/>
  <c r="P2083" i="13"/>
  <c r="O2083" i="13"/>
  <c r="U2082" i="13"/>
  <c r="T2082" i="13"/>
  <c r="S2082" i="13"/>
  <c r="R2082" i="13"/>
  <c r="Q2082" i="13"/>
  <c r="P2082" i="13"/>
  <c r="O2082" i="13"/>
  <c r="U2081" i="13"/>
  <c r="T2081" i="13"/>
  <c r="S2081" i="13"/>
  <c r="R2081" i="13"/>
  <c r="Q2081" i="13"/>
  <c r="P2081" i="13"/>
  <c r="O2081" i="13"/>
  <c r="U2080" i="13"/>
  <c r="T2080" i="13"/>
  <c r="S2080" i="13"/>
  <c r="R2080" i="13"/>
  <c r="Q2080" i="13"/>
  <c r="P2080" i="13"/>
  <c r="O2080" i="13"/>
  <c r="U2079" i="13"/>
  <c r="T2079" i="13"/>
  <c r="S2079" i="13"/>
  <c r="R2079" i="13"/>
  <c r="Q2079" i="13"/>
  <c r="P2079" i="13"/>
  <c r="O2079" i="13"/>
  <c r="U2078" i="13"/>
  <c r="T2078" i="13"/>
  <c r="S2078" i="13"/>
  <c r="R2078" i="13"/>
  <c r="Q2078" i="13"/>
  <c r="P2078" i="13"/>
  <c r="O2078" i="13"/>
  <c r="U2077" i="13"/>
  <c r="T2077" i="13"/>
  <c r="S2077" i="13"/>
  <c r="R2077" i="13"/>
  <c r="Q2077" i="13"/>
  <c r="P2077" i="13"/>
  <c r="O2077" i="13"/>
  <c r="U2076" i="13"/>
  <c r="T2076" i="13"/>
  <c r="S2076" i="13"/>
  <c r="R2076" i="13"/>
  <c r="Q2076" i="13"/>
  <c r="P2076" i="13"/>
  <c r="O2076" i="13"/>
  <c r="U2075" i="13"/>
  <c r="T2075" i="13"/>
  <c r="S2075" i="13"/>
  <c r="R2075" i="13"/>
  <c r="Q2075" i="13"/>
  <c r="P2075" i="13"/>
  <c r="O2075" i="13"/>
  <c r="U2074" i="13"/>
  <c r="T2074" i="13"/>
  <c r="S2074" i="13"/>
  <c r="R2074" i="13"/>
  <c r="Q2074" i="13"/>
  <c r="P2074" i="13"/>
  <c r="O2074" i="13"/>
  <c r="U2073" i="13"/>
  <c r="T2073" i="13"/>
  <c r="S2073" i="13"/>
  <c r="R2073" i="13"/>
  <c r="Q2073" i="13"/>
  <c r="P2073" i="13"/>
  <c r="O2073" i="13"/>
  <c r="U2072" i="13"/>
  <c r="T2072" i="13"/>
  <c r="S2072" i="13"/>
  <c r="R2072" i="13"/>
  <c r="Q2072" i="13"/>
  <c r="P2072" i="13"/>
  <c r="O2072" i="13"/>
  <c r="U2071" i="13"/>
  <c r="T2071" i="13"/>
  <c r="S2071" i="13"/>
  <c r="R2071" i="13"/>
  <c r="Q2071" i="13"/>
  <c r="P2071" i="13"/>
  <c r="O2071" i="13"/>
  <c r="U2070" i="13"/>
  <c r="T2070" i="13"/>
  <c r="S2070" i="13"/>
  <c r="R2070" i="13"/>
  <c r="Q2070" i="13"/>
  <c r="P2070" i="13"/>
  <c r="O2070" i="13"/>
  <c r="U2069" i="13"/>
  <c r="T2069" i="13"/>
  <c r="S2069" i="13"/>
  <c r="R2069" i="13"/>
  <c r="Q2069" i="13"/>
  <c r="P2069" i="13"/>
  <c r="O2069" i="13"/>
  <c r="U2068" i="13"/>
  <c r="T2068" i="13"/>
  <c r="S2068" i="13"/>
  <c r="R2068" i="13"/>
  <c r="Q2068" i="13"/>
  <c r="P2068" i="13"/>
  <c r="O2068" i="13"/>
  <c r="U2067" i="13"/>
  <c r="T2067" i="13"/>
  <c r="S2067" i="13"/>
  <c r="R2067" i="13"/>
  <c r="Q2067" i="13"/>
  <c r="P2067" i="13"/>
  <c r="O2067" i="13"/>
  <c r="U2066" i="13"/>
  <c r="T2066" i="13"/>
  <c r="S2066" i="13"/>
  <c r="R2066" i="13"/>
  <c r="Q2066" i="13"/>
  <c r="P2066" i="13"/>
  <c r="O2066" i="13"/>
  <c r="U2065" i="13"/>
  <c r="T2065" i="13"/>
  <c r="S2065" i="13"/>
  <c r="R2065" i="13"/>
  <c r="Q2065" i="13"/>
  <c r="P2065" i="13"/>
  <c r="O2065" i="13"/>
  <c r="U2064" i="13"/>
  <c r="T2064" i="13"/>
  <c r="S2064" i="13"/>
  <c r="R2064" i="13"/>
  <c r="Q2064" i="13"/>
  <c r="P2064" i="13"/>
  <c r="O2064" i="13"/>
  <c r="U2063" i="13"/>
  <c r="T2063" i="13"/>
  <c r="S2063" i="13"/>
  <c r="R2063" i="13"/>
  <c r="Q2063" i="13"/>
  <c r="P2063" i="13"/>
  <c r="O2063" i="13"/>
  <c r="U2062" i="13"/>
  <c r="T2062" i="13"/>
  <c r="S2062" i="13"/>
  <c r="R2062" i="13"/>
  <c r="Q2062" i="13"/>
  <c r="P2062" i="13"/>
  <c r="O2062" i="13"/>
  <c r="U2061" i="13"/>
  <c r="T2061" i="13"/>
  <c r="S2061" i="13"/>
  <c r="R2061" i="13"/>
  <c r="Q2061" i="13"/>
  <c r="P2061" i="13"/>
  <c r="O2061" i="13"/>
  <c r="U2060" i="13"/>
  <c r="T2060" i="13"/>
  <c r="S2060" i="13"/>
  <c r="R2060" i="13"/>
  <c r="Q2060" i="13"/>
  <c r="P2060" i="13"/>
  <c r="O2060" i="13"/>
  <c r="U2059" i="13"/>
  <c r="T2059" i="13"/>
  <c r="S2059" i="13"/>
  <c r="R2059" i="13"/>
  <c r="Q2059" i="13"/>
  <c r="P2059" i="13"/>
  <c r="O2059" i="13"/>
  <c r="U2058" i="13"/>
  <c r="T2058" i="13"/>
  <c r="S2058" i="13"/>
  <c r="R2058" i="13"/>
  <c r="Q2058" i="13"/>
  <c r="P2058" i="13"/>
  <c r="O2058" i="13"/>
  <c r="U2057" i="13"/>
  <c r="T2057" i="13"/>
  <c r="S2057" i="13"/>
  <c r="R2057" i="13"/>
  <c r="Q2057" i="13"/>
  <c r="P2057" i="13"/>
  <c r="O2057" i="13"/>
  <c r="U2056" i="13"/>
  <c r="T2056" i="13"/>
  <c r="S2056" i="13"/>
  <c r="R2056" i="13"/>
  <c r="Q2056" i="13"/>
  <c r="P2056" i="13"/>
  <c r="O2056" i="13"/>
  <c r="U2055" i="13"/>
  <c r="T2055" i="13"/>
  <c r="S2055" i="13"/>
  <c r="R2055" i="13"/>
  <c r="Q2055" i="13"/>
  <c r="P2055" i="13"/>
  <c r="O2055" i="13"/>
  <c r="U2054" i="13"/>
  <c r="T2054" i="13"/>
  <c r="S2054" i="13"/>
  <c r="R2054" i="13"/>
  <c r="Q2054" i="13"/>
  <c r="P2054" i="13"/>
  <c r="O2054" i="13"/>
  <c r="U2053" i="13"/>
  <c r="T2053" i="13"/>
  <c r="S2053" i="13"/>
  <c r="R2053" i="13"/>
  <c r="Q2053" i="13"/>
  <c r="P2053" i="13"/>
  <c r="O2053" i="13"/>
  <c r="U2052" i="13"/>
  <c r="T2052" i="13"/>
  <c r="S2052" i="13"/>
  <c r="R2052" i="13"/>
  <c r="Q2052" i="13"/>
  <c r="P2052" i="13"/>
  <c r="O2052" i="13"/>
  <c r="U2051" i="13"/>
  <c r="T2051" i="13"/>
  <c r="S2051" i="13"/>
  <c r="R2051" i="13"/>
  <c r="Q2051" i="13"/>
  <c r="P2051" i="13"/>
  <c r="O2051" i="13"/>
  <c r="U2050" i="13"/>
  <c r="T2050" i="13"/>
  <c r="S2050" i="13"/>
  <c r="R2050" i="13"/>
  <c r="Q2050" i="13"/>
  <c r="P2050" i="13"/>
  <c r="O2050" i="13"/>
  <c r="U2049" i="13"/>
  <c r="T2049" i="13"/>
  <c r="S2049" i="13"/>
  <c r="R2049" i="13"/>
  <c r="Q2049" i="13"/>
  <c r="P2049" i="13"/>
  <c r="O2049" i="13"/>
  <c r="U2048" i="13"/>
  <c r="T2048" i="13"/>
  <c r="S2048" i="13"/>
  <c r="R2048" i="13"/>
  <c r="Q2048" i="13"/>
  <c r="P2048" i="13"/>
  <c r="O2048" i="13"/>
  <c r="U2047" i="13"/>
  <c r="T2047" i="13"/>
  <c r="S2047" i="13"/>
  <c r="R2047" i="13"/>
  <c r="Q2047" i="13"/>
  <c r="P2047" i="13"/>
  <c r="O2047" i="13"/>
  <c r="U2046" i="13"/>
  <c r="T2046" i="13"/>
  <c r="S2046" i="13"/>
  <c r="R2046" i="13"/>
  <c r="Q2046" i="13"/>
  <c r="P2046" i="13"/>
  <c r="O2046" i="13"/>
  <c r="U2045" i="13"/>
  <c r="T2045" i="13"/>
  <c r="S2045" i="13"/>
  <c r="R2045" i="13"/>
  <c r="Q2045" i="13"/>
  <c r="P2045" i="13"/>
  <c r="O2045" i="13"/>
  <c r="U2044" i="13"/>
  <c r="T2044" i="13"/>
  <c r="S2044" i="13"/>
  <c r="R2044" i="13"/>
  <c r="Q2044" i="13"/>
  <c r="P2044" i="13"/>
  <c r="O2044" i="13"/>
  <c r="U2043" i="13"/>
  <c r="T2043" i="13"/>
  <c r="S2043" i="13"/>
  <c r="R2043" i="13"/>
  <c r="Q2043" i="13"/>
  <c r="P2043" i="13"/>
  <c r="O2043" i="13"/>
  <c r="U2042" i="13"/>
  <c r="T2042" i="13"/>
  <c r="S2042" i="13"/>
  <c r="R2042" i="13"/>
  <c r="Q2042" i="13"/>
  <c r="P2042" i="13"/>
  <c r="O2042" i="13"/>
  <c r="U2041" i="13"/>
  <c r="T2041" i="13"/>
  <c r="S2041" i="13"/>
  <c r="R2041" i="13"/>
  <c r="Q2041" i="13"/>
  <c r="P2041" i="13"/>
  <c r="O2041" i="13"/>
  <c r="U2040" i="13"/>
  <c r="T2040" i="13"/>
  <c r="S2040" i="13"/>
  <c r="R2040" i="13"/>
  <c r="Q2040" i="13"/>
  <c r="P2040" i="13"/>
  <c r="O2040" i="13"/>
  <c r="U2039" i="13"/>
  <c r="T2039" i="13"/>
  <c r="S2039" i="13"/>
  <c r="R2039" i="13"/>
  <c r="Q2039" i="13"/>
  <c r="P2039" i="13"/>
  <c r="O2039" i="13"/>
  <c r="U2038" i="13"/>
  <c r="T2038" i="13"/>
  <c r="S2038" i="13"/>
  <c r="R2038" i="13"/>
  <c r="Q2038" i="13"/>
  <c r="P2038" i="13"/>
  <c r="O2038" i="13"/>
  <c r="U2037" i="13"/>
  <c r="T2037" i="13"/>
  <c r="S2037" i="13"/>
  <c r="R2037" i="13"/>
  <c r="Q2037" i="13"/>
  <c r="P2037" i="13"/>
  <c r="O2037" i="13"/>
  <c r="U2036" i="13"/>
  <c r="T2036" i="13"/>
  <c r="S2036" i="13"/>
  <c r="R2036" i="13"/>
  <c r="Q2036" i="13"/>
  <c r="P2036" i="13"/>
  <c r="O2036" i="13"/>
  <c r="U2035" i="13"/>
  <c r="T2035" i="13"/>
  <c r="S2035" i="13"/>
  <c r="R2035" i="13"/>
  <c r="Q2035" i="13"/>
  <c r="P2035" i="13"/>
  <c r="O2035" i="13"/>
  <c r="U2034" i="13"/>
  <c r="T2034" i="13"/>
  <c r="S2034" i="13"/>
  <c r="R2034" i="13"/>
  <c r="Q2034" i="13"/>
  <c r="P2034" i="13"/>
  <c r="O2034" i="13"/>
  <c r="U2033" i="13"/>
  <c r="T2033" i="13"/>
  <c r="S2033" i="13"/>
  <c r="R2033" i="13"/>
  <c r="Q2033" i="13"/>
  <c r="P2033" i="13"/>
  <c r="O2033" i="13"/>
  <c r="U2032" i="13"/>
  <c r="T2032" i="13"/>
  <c r="S2032" i="13"/>
  <c r="R2032" i="13"/>
  <c r="Q2032" i="13"/>
  <c r="P2032" i="13"/>
  <c r="O2032" i="13"/>
  <c r="U2031" i="13"/>
  <c r="T2031" i="13"/>
  <c r="S2031" i="13"/>
  <c r="R2031" i="13"/>
  <c r="Q2031" i="13"/>
  <c r="P2031" i="13"/>
  <c r="O2031" i="13"/>
  <c r="U2030" i="13"/>
  <c r="T2030" i="13"/>
  <c r="S2030" i="13"/>
  <c r="R2030" i="13"/>
  <c r="Q2030" i="13"/>
  <c r="P2030" i="13"/>
  <c r="O2030" i="13"/>
  <c r="U2029" i="13"/>
  <c r="T2029" i="13"/>
  <c r="S2029" i="13"/>
  <c r="R2029" i="13"/>
  <c r="Q2029" i="13"/>
  <c r="P2029" i="13"/>
  <c r="O2029" i="13"/>
  <c r="U2028" i="13"/>
  <c r="T2028" i="13"/>
  <c r="S2028" i="13"/>
  <c r="R2028" i="13"/>
  <c r="Q2028" i="13"/>
  <c r="P2028" i="13"/>
  <c r="O2028" i="13"/>
  <c r="U2027" i="13"/>
  <c r="T2027" i="13"/>
  <c r="S2027" i="13"/>
  <c r="R2027" i="13"/>
  <c r="Q2027" i="13"/>
  <c r="P2027" i="13"/>
  <c r="O2027" i="13"/>
  <c r="U2026" i="13"/>
  <c r="T2026" i="13"/>
  <c r="S2026" i="13"/>
  <c r="R2026" i="13"/>
  <c r="Q2026" i="13"/>
  <c r="P2026" i="13"/>
  <c r="O2026" i="13"/>
  <c r="U2025" i="13"/>
  <c r="T2025" i="13"/>
  <c r="S2025" i="13"/>
  <c r="R2025" i="13"/>
  <c r="Q2025" i="13"/>
  <c r="P2025" i="13"/>
  <c r="O2025" i="13"/>
  <c r="U2024" i="13"/>
  <c r="T2024" i="13"/>
  <c r="S2024" i="13"/>
  <c r="R2024" i="13"/>
  <c r="Q2024" i="13"/>
  <c r="P2024" i="13"/>
  <c r="O2024" i="13"/>
  <c r="U2023" i="13"/>
  <c r="T2023" i="13"/>
  <c r="S2023" i="13"/>
  <c r="R2023" i="13"/>
  <c r="Q2023" i="13"/>
  <c r="P2023" i="13"/>
  <c r="O2023" i="13"/>
  <c r="U2022" i="13"/>
  <c r="T2022" i="13"/>
  <c r="S2022" i="13"/>
  <c r="R2022" i="13"/>
  <c r="Q2022" i="13"/>
  <c r="P2022" i="13"/>
  <c r="O2022" i="13"/>
  <c r="U2021" i="13"/>
  <c r="T2021" i="13"/>
  <c r="S2021" i="13"/>
  <c r="R2021" i="13"/>
  <c r="Q2021" i="13"/>
  <c r="P2021" i="13"/>
  <c r="O2021" i="13"/>
  <c r="U2020" i="13"/>
  <c r="T2020" i="13"/>
  <c r="S2020" i="13"/>
  <c r="R2020" i="13"/>
  <c r="Q2020" i="13"/>
  <c r="P2020" i="13"/>
  <c r="O2020" i="13"/>
  <c r="U2019" i="13"/>
  <c r="T2019" i="13"/>
  <c r="S2019" i="13"/>
  <c r="R2019" i="13"/>
  <c r="Q2019" i="13"/>
  <c r="P2019" i="13"/>
  <c r="O2019" i="13"/>
  <c r="U2018" i="13"/>
  <c r="T2018" i="13"/>
  <c r="S2018" i="13"/>
  <c r="R2018" i="13"/>
  <c r="Q2018" i="13"/>
  <c r="P2018" i="13"/>
  <c r="O2018" i="13"/>
  <c r="U2017" i="13"/>
  <c r="T2017" i="13"/>
  <c r="S2017" i="13"/>
  <c r="R2017" i="13"/>
  <c r="Q2017" i="13"/>
  <c r="P2017" i="13"/>
  <c r="O2017" i="13"/>
  <c r="U2016" i="13"/>
  <c r="T2016" i="13"/>
  <c r="S2016" i="13"/>
  <c r="R2016" i="13"/>
  <c r="Q2016" i="13"/>
  <c r="P2016" i="13"/>
  <c r="O2016" i="13"/>
  <c r="U2015" i="13"/>
  <c r="T2015" i="13"/>
  <c r="S2015" i="13"/>
  <c r="R2015" i="13"/>
  <c r="Q2015" i="13"/>
  <c r="P2015" i="13"/>
  <c r="O2015" i="13"/>
  <c r="U2014" i="13"/>
  <c r="T2014" i="13"/>
  <c r="S2014" i="13"/>
  <c r="R2014" i="13"/>
  <c r="Q2014" i="13"/>
  <c r="P2014" i="13"/>
  <c r="O2014" i="13"/>
  <c r="U2013" i="13"/>
  <c r="T2013" i="13"/>
  <c r="S2013" i="13"/>
  <c r="R2013" i="13"/>
  <c r="Q2013" i="13"/>
  <c r="P2013" i="13"/>
  <c r="O2013" i="13"/>
  <c r="U2012" i="13"/>
  <c r="T2012" i="13"/>
  <c r="S2012" i="13"/>
  <c r="R2012" i="13"/>
  <c r="Q2012" i="13"/>
  <c r="P2012" i="13"/>
  <c r="O2012" i="13"/>
  <c r="U2011" i="13"/>
  <c r="T2011" i="13"/>
  <c r="S2011" i="13"/>
  <c r="R2011" i="13"/>
  <c r="Q2011" i="13"/>
  <c r="P2011" i="13"/>
  <c r="O2011" i="13"/>
  <c r="U2010" i="13"/>
  <c r="T2010" i="13"/>
  <c r="S2010" i="13"/>
  <c r="R2010" i="13"/>
  <c r="Q2010" i="13"/>
  <c r="P2010" i="13"/>
  <c r="O2010" i="13"/>
  <c r="U2009" i="13"/>
  <c r="T2009" i="13"/>
  <c r="S2009" i="13"/>
  <c r="R2009" i="13"/>
  <c r="Q2009" i="13"/>
  <c r="P2009" i="13"/>
  <c r="O2009" i="13"/>
  <c r="U2008" i="13"/>
  <c r="T2008" i="13"/>
  <c r="S2008" i="13"/>
  <c r="R2008" i="13"/>
  <c r="Q2008" i="13"/>
  <c r="P2008" i="13"/>
  <c r="O2008" i="13"/>
  <c r="U2007" i="13"/>
  <c r="T2007" i="13"/>
  <c r="S2007" i="13"/>
  <c r="R2007" i="13"/>
  <c r="Q2007" i="13"/>
  <c r="P2007" i="13"/>
  <c r="O2007" i="13"/>
  <c r="U2006" i="13"/>
  <c r="T2006" i="13"/>
  <c r="S2006" i="13"/>
  <c r="R2006" i="13"/>
  <c r="Q2006" i="13"/>
  <c r="P2006" i="13"/>
  <c r="O2006" i="13"/>
  <c r="U2005" i="13"/>
  <c r="T2005" i="13"/>
  <c r="S2005" i="13"/>
  <c r="R2005" i="13"/>
  <c r="Q2005" i="13"/>
  <c r="P2005" i="13"/>
  <c r="O2005" i="13"/>
  <c r="U2004" i="13"/>
  <c r="T2004" i="13"/>
  <c r="S2004" i="13"/>
  <c r="R2004" i="13"/>
  <c r="Q2004" i="13"/>
  <c r="P2004" i="13"/>
  <c r="O2004" i="13"/>
  <c r="U2003" i="13"/>
  <c r="T2003" i="13"/>
  <c r="S2003" i="13"/>
  <c r="R2003" i="13"/>
  <c r="Q2003" i="13"/>
  <c r="P2003" i="13"/>
  <c r="O2003" i="13"/>
  <c r="U2002" i="13"/>
  <c r="T2002" i="13"/>
  <c r="S2002" i="13"/>
  <c r="R2002" i="13"/>
  <c r="Q2002" i="13"/>
  <c r="P2002" i="13"/>
  <c r="O2002" i="13"/>
  <c r="U2001" i="13"/>
  <c r="T2001" i="13"/>
  <c r="S2001" i="13"/>
  <c r="R2001" i="13"/>
  <c r="Q2001" i="13"/>
  <c r="P2001" i="13"/>
  <c r="O2001" i="13"/>
  <c r="U2000" i="13"/>
  <c r="T2000" i="13"/>
  <c r="S2000" i="13"/>
  <c r="R2000" i="13"/>
  <c r="Q2000" i="13"/>
  <c r="P2000" i="13"/>
  <c r="O2000" i="13"/>
  <c r="U1999" i="13"/>
  <c r="T1999" i="13"/>
  <c r="S1999" i="13"/>
  <c r="R1999" i="13"/>
  <c r="Q1999" i="13"/>
  <c r="P1999" i="13"/>
  <c r="O1999" i="13"/>
  <c r="U1998" i="13"/>
  <c r="T1998" i="13"/>
  <c r="S1998" i="13"/>
  <c r="R1998" i="13"/>
  <c r="Q1998" i="13"/>
  <c r="P1998" i="13"/>
  <c r="O1998" i="13"/>
  <c r="U1997" i="13"/>
  <c r="T1997" i="13"/>
  <c r="S1997" i="13"/>
  <c r="R1997" i="13"/>
  <c r="Q1997" i="13"/>
  <c r="P1997" i="13"/>
  <c r="O1997" i="13"/>
  <c r="U1996" i="13"/>
  <c r="T1996" i="13"/>
  <c r="S1996" i="13"/>
  <c r="R1996" i="13"/>
  <c r="Q1996" i="13"/>
  <c r="P1996" i="13"/>
  <c r="O1996" i="13"/>
  <c r="U1995" i="13"/>
  <c r="T1995" i="13"/>
  <c r="S1995" i="13"/>
  <c r="R1995" i="13"/>
  <c r="Q1995" i="13"/>
  <c r="P1995" i="13"/>
  <c r="O1995" i="13"/>
  <c r="U1994" i="13"/>
  <c r="T1994" i="13"/>
  <c r="S1994" i="13"/>
  <c r="R1994" i="13"/>
  <c r="Q1994" i="13"/>
  <c r="P1994" i="13"/>
  <c r="O1994" i="13"/>
  <c r="U1993" i="13"/>
  <c r="T1993" i="13"/>
  <c r="S1993" i="13"/>
  <c r="R1993" i="13"/>
  <c r="Q1993" i="13"/>
  <c r="P1993" i="13"/>
  <c r="O1993" i="13"/>
  <c r="U1992" i="13"/>
  <c r="T1992" i="13"/>
  <c r="S1992" i="13"/>
  <c r="R1992" i="13"/>
  <c r="Q1992" i="13"/>
  <c r="P1992" i="13"/>
  <c r="O1992" i="13"/>
  <c r="U1991" i="13"/>
  <c r="T1991" i="13"/>
  <c r="S1991" i="13"/>
  <c r="R1991" i="13"/>
  <c r="Q1991" i="13"/>
  <c r="P1991" i="13"/>
  <c r="O1991" i="13"/>
  <c r="U1990" i="13"/>
  <c r="T1990" i="13"/>
  <c r="S1990" i="13"/>
  <c r="R1990" i="13"/>
  <c r="Q1990" i="13"/>
  <c r="P1990" i="13"/>
  <c r="O1990" i="13"/>
  <c r="U1989" i="13"/>
  <c r="T1989" i="13"/>
  <c r="S1989" i="13"/>
  <c r="R1989" i="13"/>
  <c r="Q1989" i="13"/>
  <c r="P1989" i="13"/>
  <c r="O1989" i="13"/>
  <c r="U1988" i="13"/>
  <c r="T1988" i="13"/>
  <c r="S1988" i="13"/>
  <c r="R1988" i="13"/>
  <c r="Q1988" i="13"/>
  <c r="P1988" i="13"/>
  <c r="O1988" i="13"/>
  <c r="U1987" i="13"/>
  <c r="T1987" i="13"/>
  <c r="S1987" i="13"/>
  <c r="R1987" i="13"/>
  <c r="Q1987" i="13"/>
  <c r="P1987" i="13"/>
  <c r="O1987" i="13"/>
  <c r="U1986" i="13"/>
  <c r="T1986" i="13"/>
  <c r="S1986" i="13"/>
  <c r="R1986" i="13"/>
  <c r="Q1986" i="13"/>
  <c r="P1986" i="13"/>
  <c r="O1986" i="13"/>
  <c r="U1985" i="13"/>
  <c r="T1985" i="13"/>
  <c r="S1985" i="13"/>
  <c r="R1985" i="13"/>
  <c r="Q1985" i="13"/>
  <c r="P1985" i="13"/>
  <c r="O1985" i="13"/>
  <c r="U1984" i="13"/>
  <c r="T1984" i="13"/>
  <c r="S1984" i="13"/>
  <c r="R1984" i="13"/>
  <c r="Q1984" i="13"/>
  <c r="P1984" i="13"/>
  <c r="O1984" i="13"/>
  <c r="U1983" i="13"/>
  <c r="T1983" i="13"/>
  <c r="S1983" i="13"/>
  <c r="R1983" i="13"/>
  <c r="Q1983" i="13"/>
  <c r="P1983" i="13"/>
  <c r="O1983" i="13"/>
  <c r="U1982" i="13"/>
  <c r="T1982" i="13"/>
  <c r="S1982" i="13"/>
  <c r="R1982" i="13"/>
  <c r="Q1982" i="13"/>
  <c r="P1982" i="13"/>
  <c r="O1982" i="13"/>
  <c r="U1981" i="13"/>
  <c r="T1981" i="13"/>
  <c r="S1981" i="13"/>
  <c r="R1981" i="13"/>
  <c r="Q1981" i="13"/>
  <c r="P1981" i="13"/>
  <c r="O1981" i="13"/>
  <c r="U1980" i="13"/>
  <c r="T1980" i="13"/>
  <c r="S1980" i="13"/>
  <c r="R1980" i="13"/>
  <c r="Q1980" i="13"/>
  <c r="P1980" i="13"/>
  <c r="O1980" i="13"/>
  <c r="U1979" i="13"/>
  <c r="T1979" i="13"/>
  <c r="S1979" i="13"/>
  <c r="R1979" i="13"/>
  <c r="Q1979" i="13"/>
  <c r="P1979" i="13"/>
  <c r="O1979" i="13"/>
  <c r="U1978" i="13"/>
  <c r="T1978" i="13"/>
  <c r="S1978" i="13"/>
  <c r="R1978" i="13"/>
  <c r="Q1978" i="13"/>
  <c r="P1978" i="13"/>
  <c r="O1978" i="13"/>
  <c r="U1977" i="13"/>
  <c r="T1977" i="13"/>
  <c r="S1977" i="13"/>
  <c r="R1977" i="13"/>
  <c r="Q1977" i="13"/>
  <c r="P1977" i="13"/>
  <c r="O1977" i="13"/>
  <c r="U1976" i="13"/>
  <c r="T1976" i="13"/>
  <c r="S1976" i="13"/>
  <c r="R1976" i="13"/>
  <c r="Q1976" i="13"/>
  <c r="P1976" i="13"/>
  <c r="O1976" i="13"/>
  <c r="U1975" i="13"/>
  <c r="T1975" i="13"/>
  <c r="S1975" i="13"/>
  <c r="R1975" i="13"/>
  <c r="Q1975" i="13"/>
  <c r="P1975" i="13"/>
  <c r="O1975" i="13"/>
  <c r="U1974" i="13"/>
  <c r="T1974" i="13"/>
  <c r="S1974" i="13"/>
  <c r="R1974" i="13"/>
  <c r="Q1974" i="13"/>
  <c r="P1974" i="13"/>
  <c r="O1974" i="13"/>
  <c r="U1973" i="13"/>
  <c r="T1973" i="13"/>
  <c r="S1973" i="13"/>
  <c r="R1973" i="13"/>
  <c r="Q1973" i="13"/>
  <c r="P1973" i="13"/>
  <c r="O1973" i="13"/>
  <c r="U1972" i="13"/>
  <c r="T1972" i="13"/>
  <c r="S1972" i="13"/>
  <c r="R1972" i="13"/>
  <c r="Q1972" i="13"/>
  <c r="P1972" i="13"/>
  <c r="O1972" i="13"/>
  <c r="U1971" i="13"/>
  <c r="T1971" i="13"/>
  <c r="S1971" i="13"/>
  <c r="R1971" i="13"/>
  <c r="Q1971" i="13"/>
  <c r="P1971" i="13"/>
  <c r="O1971" i="13"/>
  <c r="U1970" i="13"/>
  <c r="T1970" i="13"/>
  <c r="S1970" i="13"/>
  <c r="R1970" i="13"/>
  <c r="Q1970" i="13"/>
  <c r="P1970" i="13"/>
  <c r="O1970" i="13"/>
  <c r="U1969" i="13"/>
  <c r="T1969" i="13"/>
  <c r="S1969" i="13"/>
  <c r="R1969" i="13"/>
  <c r="Q1969" i="13"/>
  <c r="P1969" i="13"/>
  <c r="O1969" i="13"/>
  <c r="U1968" i="13"/>
  <c r="T1968" i="13"/>
  <c r="S1968" i="13"/>
  <c r="R1968" i="13"/>
  <c r="Q1968" i="13"/>
  <c r="P1968" i="13"/>
  <c r="O1968" i="13"/>
  <c r="U1967" i="13"/>
  <c r="T1967" i="13"/>
  <c r="S1967" i="13"/>
  <c r="R1967" i="13"/>
  <c r="Q1967" i="13"/>
  <c r="P1967" i="13"/>
  <c r="O1967" i="13"/>
  <c r="U1966" i="13"/>
  <c r="T1966" i="13"/>
  <c r="S1966" i="13"/>
  <c r="R1966" i="13"/>
  <c r="Q1966" i="13"/>
  <c r="P1966" i="13"/>
  <c r="O1966" i="13"/>
  <c r="U1965" i="13"/>
  <c r="T1965" i="13"/>
  <c r="S1965" i="13"/>
  <c r="R1965" i="13"/>
  <c r="Q1965" i="13"/>
  <c r="P1965" i="13"/>
  <c r="O1965" i="13"/>
  <c r="U1964" i="13"/>
  <c r="T1964" i="13"/>
  <c r="S1964" i="13"/>
  <c r="R1964" i="13"/>
  <c r="Q1964" i="13"/>
  <c r="P1964" i="13"/>
  <c r="O1964" i="13"/>
  <c r="U1963" i="13"/>
  <c r="T1963" i="13"/>
  <c r="S1963" i="13"/>
  <c r="R1963" i="13"/>
  <c r="Q1963" i="13"/>
  <c r="P1963" i="13"/>
  <c r="O1963" i="13"/>
  <c r="U1962" i="13"/>
  <c r="T1962" i="13"/>
  <c r="S1962" i="13"/>
  <c r="R1962" i="13"/>
  <c r="Q1962" i="13"/>
  <c r="P1962" i="13"/>
  <c r="O1962" i="13"/>
  <c r="U1961" i="13"/>
  <c r="T1961" i="13"/>
  <c r="S1961" i="13"/>
  <c r="R1961" i="13"/>
  <c r="Q1961" i="13"/>
  <c r="P1961" i="13"/>
  <c r="O1961" i="13"/>
  <c r="U1960" i="13"/>
  <c r="T1960" i="13"/>
  <c r="S1960" i="13"/>
  <c r="R1960" i="13"/>
  <c r="Q1960" i="13"/>
  <c r="P1960" i="13"/>
  <c r="O1960" i="13"/>
  <c r="U1959" i="13"/>
  <c r="T1959" i="13"/>
  <c r="S1959" i="13"/>
  <c r="R1959" i="13"/>
  <c r="Q1959" i="13"/>
  <c r="P1959" i="13"/>
  <c r="O1959" i="13"/>
  <c r="U1958" i="13"/>
  <c r="T1958" i="13"/>
  <c r="S1958" i="13"/>
  <c r="R1958" i="13"/>
  <c r="Q1958" i="13"/>
  <c r="P1958" i="13"/>
  <c r="O1958" i="13"/>
  <c r="U1957" i="13"/>
  <c r="T1957" i="13"/>
  <c r="S1957" i="13"/>
  <c r="R1957" i="13"/>
  <c r="Q1957" i="13"/>
  <c r="P1957" i="13"/>
  <c r="O1957" i="13"/>
  <c r="U1956" i="13"/>
  <c r="T1956" i="13"/>
  <c r="S1956" i="13"/>
  <c r="R1956" i="13"/>
  <c r="Q1956" i="13"/>
  <c r="P1956" i="13"/>
  <c r="O1956" i="13"/>
  <c r="U1955" i="13"/>
  <c r="T1955" i="13"/>
  <c r="S1955" i="13"/>
  <c r="R1955" i="13"/>
  <c r="Q1955" i="13"/>
  <c r="P1955" i="13"/>
  <c r="O1955" i="13"/>
  <c r="U1954" i="13"/>
  <c r="T1954" i="13"/>
  <c r="S1954" i="13"/>
  <c r="R1954" i="13"/>
  <c r="Q1954" i="13"/>
  <c r="P1954" i="13"/>
  <c r="O1954" i="13"/>
  <c r="U1953" i="13"/>
  <c r="T1953" i="13"/>
  <c r="S1953" i="13"/>
  <c r="R1953" i="13"/>
  <c r="Q1953" i="13"/>
  <c r="P1953" i="13"/>
  <c r="O1953" i="13"/>
  <c r="U1952" i="13"/>
  <c r="T1952" i="13"/>
  <c r="S1952" i="13"/>
  <c r="R1952" i="13"/>
  <c r="Q1952" i="13"/>
  <c r="P1952" i="13"/>
  <c r="O1952" i="13"/>
  <c r="U1951" i="13"/>
  <c r="T1951" i="13"/>
  <c r="S1951" i="13"/>
  <c r="R1951" i="13"/>
  <c r="Q1951" i="13"/>
  <c r="P1951" i="13"/>
  <c r="O1951" i="13"/>
  <c r="U1950" i="13"/>
  <c r="T1950" i="13"/>
  <c r="S1950" i="13"/>
  <c r="R1950" i="13"/>
  <c r="Q1950" i="13"/>
  <c r="P1950" i="13"/>
  <c r="O1950" i="13"/>
  <c r="U1949" i="13"/>
  <c r="T1949" i="13"/>
  <c r="S1949" i="13"/>
  <c r="R1949" i="13"/>
  <c r="Q1949" i="13"/>
  <c r="P1949" i="13"/>
  <c r="O1949" i="13"/>
  <c r="U1948" i="13"/>
  <c r="T1948" i="13"/>
  <c r="S1948" i="13"/>
  <c r="R1948" i="13"/>
  <c r="Q1948" i="13"/>
  <c r="P1948" i="13"/>
  <c r="O1948" i="13"/>
  <c r="U1947" i="13"/>
  <c r="T1947" i="13"/>
  <c r="S1947" i="13"/>
  <c r="R1947" i="13"/>
  <c r="Q1947" i="13"/>
  <c r="P1947" i="13"/>
  <c r="O1947" i="13"/>
  <c r="U1946" i="13"/>
  <c r="T1946" i="13"/>
  <c r="S1946" i="13"/>
  <c r="R1946" i="13"/>
  <c r="Q1946" i="13"/>
  <c r="P1946" i="13"/>
  <c r="O1946" i="13"/>
  <c r="U1945" i="13"/>
  <c r="T1945" i="13"/>
  <c r="S1945" i="13"/>
  <c r="R1945" i="13"/>
  <c r="Q1945" i="13"/>
  <c r="P1945" i="13"/>
  <c r="O1945" i="13"/>
  <c r="U1944" i="13"/>
  <c r="T1944" i="13"/>
  <c r="S1944" i="13"/>
  <c r="R1944" i="13"/>
  <c r="Q1944" i="13"/>
  <c r="P1944" i="13"/>
  <c r="O1944" i="13"/>
  <c r="U1943" i="13"/>
  <c r="T1943" i="13"/>
  <c r="S1943" i="13"/>
  <c r="R1943" i="13"/>
  <c r="Q1943" i="13"/>
  <c r="P1943" i="13"/>
  <c r="O1943" i="13"/>
  <c r="U1942" i="13"/>
  <c r="T1942" i="13"/>
  <c r="S1942" i="13"/>
  <c r="R1942" i="13"/>
  <c r="Q1942" i="13"/>
  <c r="P1942" i="13"/>
  <c r="O1942" i="13"/>
  <c r="U1941" i="13"/>
  <c r="T1941" i="13"/>
  <c r="S1941" i="13"/>
  <c r="R1941" i="13"/>
  <c r="Q1941" i="13"/>
  <c r="P1941" i="13"/>
  <c r="O1941" i="13"/>
  <c r="U1940" i="13"/>
  <c r="T1940" i="13"/>
  <c r="S1940" i="13"/>
  <c r="R1940" i="13"/>
  <c r="Q1940" i="13"/>
  <c r="P1940" i="13"/>
  <c r="O1940" i="13"/>
  <c r="U1939" i="13"/>
  <c r="T1939" i="13"/>
  <c r="S1939" i="13"/>
  <c r="R1939" i="13"/>
  <c r="Q1939" i="13"/>
  <c r="P1939" i="13"/>
  <c r="O1939" i="13"/>
  <c r="U1938" i="13"/>
  <c r="T1938" i="13"/>
  <c r="S1938" i="13"/>
  <c r="R1938" i="13"/>
  <c r="Q1938" i="13"/>
  <c r="P1938" i="13"/>
  <c r="O1938" i="13"/>
  <c r="U1937" i="13"/>
  <c r="T1937" i="13"/>
  <c r="S1937" i="13"/>
  <c r="R1937" i="13"/>
  <c r="Q1937" i="13"/>
  <c r="P1937" i="13"/>
  <c r="O1937" i="13"/>
  <c r="U1936" i="13"/>
  <c r="T1936" i="13"/>
  <c r="S1936" i="13"/>
  <c r="R1936" i="13"/>
  <c r="Q1936" i="13"/>
  <c r="P1936" i="13"/>
  <c r="O1936" i="13"/>
  <c r="U1935" i="13"/>
  <c r="T1935" i="13"/>
  <c r="S1935" i="13"/>
  <c r="R1935" i="13"/>
  <c r="Q1935" i="13"/>
  <c r="P1935" i="13"/>
  <c r="O1935" i="13"/>
  <c r="U1934" i="13"/>
  <c r="T1934" i="13"/>
  <c r="S1934" i="13"/>
  <c r="R1934" i="13"/>
  <c r="Q1934" i="13"/>
  <c r="P1934" i="13"/>
  <c r="O1934" i="13"/>
  <c r="U1933" i="13"/>
  <c r="T1933" i="13"/>
  <c r="S1933" i="13"/>
  <c r="R1933" i="13"/>
  <c r="Q1933" i="13"/>
  <c r="P1933" i="13"/>
  <c r="O1933" i="13"/>
  <c r="U1932" i="13"/>
  <c r="T1932" i="13"/>
  <c r="S1932" i="13"/>
  <c r="R1932" i="13"/>
  <c r="Q1932" i="13"/>
  <c r="P1932" i="13"/>
  <c r="O1932" i="13"/>
  <c r="U1931" i="13"/>
  <c r="T1931" i="13"/>
  <c r="S1931" i="13"/>
  <c r="R1931" i="13"/>
  <c r="Q1931" i="13"/>
  <c r="P1931" i="13"/>
  <c r="O1931" i="13"/>
  <c r="U1930" i="13"/>
  <c r="T1930" i="13"/>
  <c r="S1930" i="13"/>
  <c r="R1930" i="13"/>
  <c r="Q1930" i="13"/>
  <c r="P1930" i="13"/>
  <c r="O1930" i="13"/>
  <c r="U1929" i="13"/>
  <c r="T1929" i="13"/>
  <c r="S1929" i="13"/>
  <c r="R1929" i="13"/>
  <c r="Q1929" i="13"/>
  <c r="P1929" i="13"/>
  <c r="O1929" i="13"/>
  <c r="U1928" i="13"/>
  <c r="T1928" i="13"/>
  <c r="S1928" i="13"/>
  <c r="R1928" i="13"/>
  <c r="Q1928" i="13"/>
  <c r="P1928" i="13"/>
  <c r="O1928" i="13"/>
  <c r="U1927" i="13"/>
  <c r="T1927" i="13"/>
  <c r="S1927" i="13"/>
  <c r="R1927" i="13"/>
  <c r="Q1927" i="13"/>
  <c r="P1927" i="13"/>
  <c r="O1927" i="13"/>
  <c r="U1926" i="13"/>
  <c r="T1926" i="13"/>
  <c r="S1926" i="13"/>
  <c r="R1926" i="13"/>
  <c r="Q1926" i="13"/>
  <c r="P1926" i="13"/>
  <c r="O1926" i="13"/>
  <c r="U1925" i="13"/>
  <c r="T1925" i="13"/>
  <c r="S1925" i="13"/>
  <c r="R1925" i="13"/>
  <c r="Q1925" i="13"/>
  <c r="P1925" i="13"/>
  <c r="O1925" i="13"/>
  <c r="U1924" i="13"/>
  <c r="T1924" i="13"/>
  <c r="S1924" i="13"/>
  <c r="R1924" i="13"/>
  <c r="Q1924" i="13"/>
  <c r="P1924" i="13"/>
  <c r="O1924" i="13"/>
  <c r="U1923" i="13"/>
  <c r="T1923" i="13"/>
  <c r="S1923" i="13"/>
  <c r="R1923" i="13"/>
  <c r="Q1923" i="13"/>
  <c r="P1923" i="13"/>
  <c r="O1923" i="13"/>
  <c r="U1922" i="13"/>
  <c r="T1922" i="13"/>
  <c r="S1922" i="13"/>
  <c r="R1922" i="13"/>
  <c r="Q1922" i="13"/>
  <c r="P1922" i="13"/>
  <c r="O1922" i="13"/>
  <c r="U1921" i="13"/>
  <c r="T1921" i="13"/>
  <c r="S1921" i="13"/>
  <c r="R1921" i="13"/>
  <c r="Q1921" i="13"/>
  <c r="P1921" i="13"/>
  <c r="O1921" i="13"/>
  <c r="U1920" i="13"/>
  <c r="T1920" i="13"/>
  <c r="S1920" i="13"/>
  <c r="R1920" i="13"/>
  <c r="Q1920" i="13"/>
  <c r="P1920" i="13"/>
  <c r="O1920" i="13"/>
  <c r="U1919" i="13"/>
  <c r="T1919" i="13"/>
  <c r="S1919" i="13"/>
  <c r="R1919" i="13"/>
  <c r="Q1919" i="13"/>
  <c r="P1919" i="13"/>
  <c r="O1919" i="13"/>
  <c r="U1918" i="13"/>
  <c r="T1918" i="13"/>
  <c r="S1918" i="13"/>
  <c r="R1918" i="13"/>
  <c r="Q1918" i="13"/>
  <c r="P1918" i="13"/>
  <c r="O1918" i="13"/>
  <c r="U1917" i="13"/>
  <c r="T1917" i="13"/>
  <c r="S1917" i="13"/>
  <c r="R1917" i="13"/>
  <c r="Q1917" i="13"/>
  <c r="P1917" i="13"/>
  <c r="O1917" i="13"/>
  <c r="U1916" i="13"/>
  <c r="T1916" i="13"/>
  <c r="S1916" i="13"/>
  <c r="R1916" i="13"/>
  <c r="Q1916" i="13"/>
  <c r="P1916" i="13"/>
  <c r="O1916" i="13"/>
  <c r="U1915" i="13"/>
  <c r="T1915" i="13"/>
  <c r="S1915" i="13"/>
  <c r="R1915" i="13"/>
  <c r="Q1915" i="13"/>
  <c r="P1915" i="13"/>
  <c r="O1915" i="13"/>
  <c r="U1914" i="13"/>
  <c r="T1914" i="13"/>
  <c r="S1914" i="13"/>
  <c r="R1914" i="13"/>
  <c r="Q1914" i="13"/>
  <c r="P1914" i="13"/>
  <c r="O1914" i="13"/>
  <c r="U1913" i="13"/>
  <c r="T1913" i="13"/>
  <c r="S1913" i="13"/>
  <c r="R1913" i="13"/>
  <c r="Q1913" i="13"/>
  <c r="P1913" i="13"/>
  <c r="O1913" i="13"/>
  <c r="U1912" i="13"/>
  <c r="T1912" i="13"/>
  <c r="S1912" i="13"/>
  <c r="R1912" i="13"/>
  <c r="Q1912" i="13"/>
  <c r="P1912" i="13"/>
  <c r="O1912" i="13"/>
  <c r="U1911" i="13"/>
  <c r="T1911" i="13"/>
  <c r="S1911" i="13"/>
  <c r="R1911" i="13"/>
  <c r="Q1911" i="13"/>
  <c r="P1911" i="13"/>
  <c r="O1911" i="13"/>
  <c r="U1910" i="13"/>
  <c r="T1910" i="13"/>
  <c r="S1910" i="13"/>
  <c r="R1910" i="13"/>
  <c r="Q1910" i="13"/>
  <c r="P1910" i="13"/>
  <c r="O1910" i="13"/>
  <c r="U1909" i="13"/>
  <c r="T1909" i="13"/>
  <c r="S1909" i="13"/>
  <c r="R1909" i="13"/>
  <c r="Q1909" i="13"/>
  <c r="P1909" i="13"/>
  <c r="O1909" i="13"/>
  <c r="U1908" i="13"/>
  <c r="T1908" i="13"/>
  <c r="S1908" i="13"/>
  <c r="R1908" i="13"/>
  <c r="Q1908" i="13"/>
  <c r="P1908" i="13"/>
  <c r="O1908" i="13"/>
  <c r="U1907" i="13"/>
  <c r="T1907" i="13"/>
  <c r="S1907" i="13"/>
  <c r="R1907" i="13"/>
  <c r="Q1907" i="13"/>
  <c r="P1907" i="13"/>
  <c r="O1907" i="13"/>
  <c r="U1906" i="13"/>
  <c r="T1906" i="13"/>
  <c r="S1906" i="13"/>
  <c r="R1906" i="13"/>
  <c r="Q1906" i="13"/>
  <c r="P1906" i="13"/>
  <c r="O1906" i="13"/>
  <c r="U1905" i="13"/>
  <c r="T1905" i="13"/>
  <c r="S1905" i="13"/>
  <c r="R1905" i="13"/>
  <c r="Q1905" i="13"/>
  <c r="P1905" i="13"/>
  <c r="O1905" i="13"/>
  <c r="U1904" i="13"/>
  <c r="T1904" i="13"/>
  <c r="S1904" i="13"/>
  <c r="R1904" i="13"/>
  <c r="Q1904" i="13"/>
  <c r="P1904" i="13"/>
  <c r="O1904" i="13"/>
  <c r="U1903" i="13"/>
  <c r="T1903" i="13"/>
  <c r="S1903" i="13"/>
  <c r="R1903" i="13"/>
  <c r="Q1903" i="13"/>
  <c r="P1903" i="13"/>
  <c r="O1903" i="13"/>
  <c r="U1902" i="13"/>
  <c r="T1902" i="13"/>
  <c r="S1902" i="13"/>
  <c r="R1902" i="13"/>
  <c r="Q1902" i="13"/>
  <c r="P1902" i="13"/>
  <c r="O1902" i="13"/>
  <c r="U1901" i="13"/>
  <c r="T1901" i="13"/>
  <c r="S1901" i="13"/>
  <c r="R1901" i="13"/>
  <c r="Q1901" i="13"/>
  <c r="P1901" i="13"/>
  <c r="O1901" i="13"/>
  <c r="U1900" i="13"/>
  <c r="T1900" i="13"/>
  <c r="S1900" i="13"/>
  <c r="R1900" i="13"/>
  <c r="Q1900" i="13"/>
  <c r="P1900" i="13"/>
  <c r="O1900" i="13"/>
  <c r="U1899" i="13"/>
  <c r="T1899" i="13"/>
  <c r="S1899" i="13"/>
  <c r="R1899" i="13"/>
  <c r="Q1899" i="13"/>
  <c r="P1899" i="13"/>
  <c r="O1899" i="13"/>
  <c r="U1898" i="13"/>
  <c r="T1898" i="13"/>
  <c r="S1898" i="13"/>
  <c r="R1898" i="13"/>
  <c r="Q1898" i="13"/>
  <c r="P1898" i="13"/>
  <c r="O1898" i="13"/>
  <c r="U1897" i="13"/>
  <c r="T1897" i="13"/>
  <c r="S1897" i="13"/>
  <c r="R1897" i="13"/>
  <c r="Q1897" i="13"/>
  <c r="P1897" i="13"/>
  <c r="O1897" i="13"/>
  <c r="U1896" i="13"/>
  <c r="T1896" i="13"/>
  <c r="S1896" i="13"/>
  <c r="R1896" i="13"/>
  <c r="Q1896" i="13"/>
  <c r="P1896" i="13"/>
  <c r="O1896" i="13"/>
  <c r="U1895" i="13"/>
  <c r="T1895" i="13"/>
  <c r="S1895" i="13"/>
  <c r="R1895" i="13"/>
  <c r="Q1895" i="13"/>
  <c r="P1895" i="13"/>
  <c r="O1895" i="13"/>
  <c r="U1894" i="13"/>
  <c r="T1894" i="13"/>
  <c r="S1894" i="13"/>
  <c r="R1894" i="13"/>
  <c r="Q1894" i="13"/>
  <c r="P1894" i="13"/>
  <c r="O1894" i="13"/>
  <c r="U1893" i="13"/>
  <c r="T1893" i="13"/>
  <c r="S1893" i="13"/>
  <c r="R1893" i="13"/>
  <c r="Q1893" i="13"/>
  <c r="P1893" i="13"/>
  <c r="O1893" i="13"/>
  <c r="U1892" i="13"/>
  <c r="T1892" i="13"/>
  <c r="S1892" i="13"/>
  <c r="R1892" i="13"/>
  <c r="Q1892" i="13"/>
  <c r="P1892" i="13"/>
  <c r="O1892" i="13"/>
  <c r="U1891" i="13"/>
  <c r="T1891" i="13"/>
  <c r="S1891" i="13"/>
  <c r="R1891" i="13"/>
  <c r="Q1891" i="13"/>
  <c r="P1891" i="13"/>
  <c r="O1891" i="13"/>
  <c r="U1890" i="13"/>
  <c r="T1890" i="13"/>
  <c r="S1890" i="13"/>
  <c r="R1890" i="13"/>
  <c r="Q1890" i="13"/>
  <c r="P1890" i="13"/>
  <c r="O1890" i="13"/>
  <c r="U1889" i="13"/>
  <c r="T1889" i="13"/>
  <c r="S1889" i="13"/>
  <c r="R1889" i="13"/>
  <c r="Q1889" i="13"/>
  <c r="P1889" i="13"/>
  <c r="O1889" i="13"/>
  <c r="U1888" i="13"/>
  <c r="T1888" i="13"/>
  <c r="S1888" i="13"/>
  <c r="R1888" i="13"/>
  <c r="Q1888" i="13"/>
  <c r="P1888" i="13"/>
  <c r="O1888" i="13"/>
  <c r="U1887" i="13"/>
  <c r="T1887" i="13"/>
  <c r="S1887" i="13"/>
  <c r="R1887" i="13"/>
  <c r="Q1887" i="13"/>
  <c r="P1887" i="13"/>
  <c r="O1887" i="13"/>
  <c r="U1886" i="13"/>
  <c r="T1886" i="13"/>
  <c r="S1886" i="13"/>
  <c r="R1886" i="13"/>
  <c r="Q1886" i="13"/>
  <c r="P1886" i="13"/>
  <c r="O1886" i="13"/>
  <c r="U1885" i="13"/>
  <c r="T1885" i="13"/>
  <c r="S1885" i="13"/>
  <c r="R1885" i="13"/>
  <c r="Q1885" i="13"/>
  <c r="P1885" i="13"/>
  <c r="O1885" i="13"/>
  <c r="U1884" i="13"/>
  <c r="T1884" i="13"/>
  <c r="S1884" i="13"/>
  <c r="R1884" i="13"/>
  <c r="Q1884" i="13"/>
  <c r="P1884" i="13"/>
  <c r="O1884" i="13"/>
  <c r="U1883" i="13"/>
  <c r="T1883" i="13"/>
  <c r="S1883" i="13"/>
  <c r="R1883" i="13"/>
  <c r="Q1883" i="13"/>
  <c r="P1883" i="13"/>
  <c r="O1883" i="13"/>
  <c r="U1882" i="13"/>
  <c r="T1882" i="13"/>
  <c r="S1882" i="13"/>
  <c r="R1882" i="13"/>
  <c r="Q1882" i="13"/>
  <c r="P1882" i="13"/>
  <c r="O1882" i="13"/>
  <c r="U1881" i="13"/>
  <c r="T1881" i="13"/>
  <c r="S1881" i="13"/>
  <c r="R1881" i="13"/>
  <c r="Q1881" i="13"/>
  <c r="P1881" i="13"/>
  <c r="O1881" i="13"/>
  <c r="U1880" i="13"/>
  <c r="T1880" i="13"/>
  <c r="S1880" i="13"/>
  <c r="R1880" i="13"/>
  <c r="Q1880" i="13"/>
  <c r="P1880" i="13"/>
  <c r="O1880" i="13"/>
  <c r="U1879" i="13"/>
  <c r="T1879" i="13"/>
  <c r="S1879" i="13"/>
  <c r="R1879" i="13"/>
  <c r="Q1879" i="13"/>
  <c r="P1879" i="13"/>
  <c r="O1879" i="13"/>
  <c r="U1878" i="13"/>
  <c r="T1878" i="13"/>
  <c r="S1878" i="13"/>
  <c r="R1878" i="13"/>
  <c r="Q1878" i="13"/>
  <c r="P1878" i="13"/>
  <c r="O1878" i="13"/>
  <c r="U1877" i="13"/>
  <c r="T1877" i="13"/>
  <c r="S1877" i="13"/>
  <c r="R1877" i="13"/>
  <c r="Q1877" i="13"/>
  <c r="P1877" i="13"/>
  <c r="O1877" i="13"/>
  <c r="U1876" i="13"/>
  <c r="T1876" i="13"/>
  <c r="S1876" i="13"/>
  <c r="R1876" i="13"/>
  <c r="Q1876" i="13"/>
  <c r="P1876" i="13"/>
  <c r="O1876" i="13"/>
  <c r="U1875" i="13"/>
  <c r="T1875" i="13"/>
  <c r="S1875" i="13"/>
  <c r="R1875" i="13"/>
  <c r="Q1875" i="13"/>
  <c r="P1875" i="13"/>
  <c r="O1875" i="13"/>
  <c r="U1874" i="13"/>
  <c r="T1874" i="13"/>
  <c r="S1874" i="13"/>
  <c r="R1874" i="13"/>
  <c r="Q1874" i="13"/>
  <c r="P1874" i="13"/>
  <c r="O1874" i="13"/>
  <c r="U1873" i="13"/>
  <c r="T1873" i="13"/>
  <c r="S1873" i="13"/>
  <c r="R1873" i="13"/>
  <c r="Q1873" i="13"/>
  <c r="P1873" i="13"/>
  <c r="O1873" i="13"/>
  <c r="U1872" i="13"/>
  <c r="T1872" i="13"/>
  <c r="S1872" i="13"/>
  <c r="R1872" i="13"/>
  <c r="Q1872" i="13"/>
  <c r="P1872" i="13"/>
  <c r="O1872" i="13"/>
  <c r="U1871" i="13"/>
  <c r="T1871" i="13"/>
  <c r="S1871" i="13"/>
  <c r="R1871" i="13"/>
  <c r="Q1871" i="13"/>
  <c r="P1871" i="13"/>
  <c r="O1871" i="13"/>
  <c r="U1870" i="13"/>
  <c r="T1870" i="13"/>
  <c r="S1870" i="13"/>
  <c r="R1870" i="13"/>
  <c r="Q1870" i="13"/>
  <c r="P1870" i="13"/>
  <c r="O1870" i="13"/>
  <c r="U1869" i="13"/>
  <c r="T1869" i="13"/>
  <c r="S1869" i="13"/>
  <c r="R1869" i="13"/>
  <c r="Q1869" i="13"/>
  <c r="P1869" i="13"/>
  <c r="O1869" i="13"/>
  <c r="U1868" i="13"/>
  <c r="T1868" i="13"/>
  <c r="S1868" i="13"/>
  <c r="R1868" i="13"/>
  <c r="Q1868" i="13"/>
  <c r="P1868" i="13"/>
  <c r="O1868" i="13"/>
  <c r="U1867" i="13"/>
  <c r="T1867" i="13"/>
  <c r="S1867" i="13"/>
  <c r="R1867" i="13"/>
  <c r="Q1867" i="13"/>
  <c r="P1867" i="13"/>
  <c r="O1867" i="13"/>
  <c r="U1866" i="13"/>
  <c r="T1866" i="13"/>
  <c r="S1866" i="13"/>
  <c r="R1866" i="13"/>
  <c r="Q1866" i="13"/>
  <c r="P1866" i="13"/>
  <c r="O1866" i="13"/>
  <c r="U1865" i="13"/>
  <c r="T1865" i="13"/>
  <c r="S1865" i="13"/>
  <c r="R1865" i="13"/>
  <c r="Q1865" i="13"/>
  <c r="P1865" i="13"/>
  <c r="O1865" i="13"/>
  <c r="U1864" i="13"/>
  <c r="T1864" i="13"/>
  <c r="S1864" i="13"/>
  <c r="R1864" i="13"/>
  <c r="Q1864" i="13"/>
  <c r="P1864" i="13"/>
  <c r="O1864" i="13"/>
  <c r="U1863" i="13"/>
  <c r="T1863" i="13"/>
  <c r="S1863" i="13"/>
  <c r="R1863" i="13"/>
  <c r="Q1863" i="13"/>
  <c r="P1863" i="13"/>
  <c r="O1863" i="13"/>
  <c r="U1862" i="13"/>
  <c r="T1862" i="13"/>
  <c r="S1862" i="13"/>
  <c r="R1862" i="13"/>
  <c r="Q1862" i="13"/>
  <c r="P1862" i="13"/>
  <c r="O1862" i="13"/>
  <c r="U1861" i="13"/>
  <c r="T1861" i="13"/>
  <c r="S1861" i="13"/>
  <c r="R1861" i="13"/>
  <c r="Q1861" i="13"/>
  <c r="P1861" i="13"/>
  <c r="O1861" i="13"/>
  <c r="U1860" i="13"/>
  <c r="T1860" i="13"/>
  <c r="S1860" i="13"/>
  <c r="R1860" i="13"/>
  <c r="Q1860" i="13"/>
  <c r="P1860" i="13"/>
  <c r="O1860" i="13"/>
  <c r="U1859" i="13"/>
  <c r="T1859" i="13"/>
  <c r="S1859" i="13"/>
  <c r="R1859" i="13"/>
  <c r="Q1859" i="13"/>
  <c r="P1859" i="13"/>
  <c r="O1859" i="13"/>
  <c r="U1858" i="13"/>
  <c r="T1858" i="13"/>
  <c r="S1858" i="13"/>
  <c r="R1858" i="13"/>
  <c r="Q1858" i="13"/>
  <c r="P1858" i="13"/>
  <c r="O1858" i="13"/>
  <c r="U1857" i="13"/>
  <c r="T1857" i="13"/>
  <c r="S1857" i="13"/>
  <c r="R1857" i="13"/>
  <c r="Q1857" i="13"/>
  <c r="P1857" i="13"/>
  <c r="O1857" i="13"/>
  <c r="U1856" i="13"/>
  <c r="T1856" i="13"/>
  <c r="S1856" i="13"/>
  <c r="R1856" i="13"/>
  <c r="Q1856" i="13"/>
  <c r="P1856" i="13"/>
  <c r="O1856" i="13"/>
  <c r="U1855" i="13"/>
  <c r="T1855" i="13"/>
  <c r="S1855" i="13"/>
  <c r="R1855" i="13"/>
  <c r="Q1855" i="13"/>
  <c r="P1855" i="13"/>
  <c r="O1855" i="13"/>
  <c r="U1854" i="13"/>
  <c r="T1854" i="13"/>
  <c r="S1854" i="13"/>
  <c r="R1854" i="13"/>
  <c r="Q1854" i="13"/>
  <c r="P1854" i="13"/>
  <c r="O1854" i="13"/>
  <c r="U1853" i="13"/>
  <c r="T1853" i="13"/>
  <c r="S1853" i="13"/>
  <c r="R1853" i="13"/>
  <c r="Q1853" i="13"/>
  <c r="P1853" i="13"/>
  <c r="O1853" i="13"/>
  <c r="U1852" i="13"/>
  <c r="T1852" i="13"/>
  <c r="S1852" i="13"/>
  <c r="R1852" i="13"/>
  <c r="Q1852" i="13"/>
  <c r="P1852" i="13"/>
  <c r="O1852" i="13"/>
  <c r="U1851" i="13"/>
  <c r="T1851" i="13"/>
  <c r="S1851" i="13"/>
  <c r="R1851" i="13"/>
  <c r="Q1851" i="13"/>
  <c r="P1851" i="13"/>
  <c r="O1851" i="13"/>
  <c r="U1850" i="13"/>
  <c r="T1850" i="13"/>
  <c r="S1850" i="13"/>
  <c r="R1850" i="13"/>
  <c r="Q1850" i="13"/>
  <c r="P1850" i="13"/>
  <c r="O1850" i="13"/>
  <c r="U1849" i="13"/>
  <c r="T1849" i="13"/>
  <c r="S1849" i="13"/>
  <c r="R1849" i="13"/>
  <c r="Q1849" i="13"/>
  <c r="P1849" i="13"/>
  <c r="O1849" i="13"/>
  <c r="U1848" i="13"/>
  <c r="T1848" i="13"/>
  <c r="S1848" i="13"/>
  <c r="R1848" i="13"/>
  <c r="Q1848" i="13"/>
  <c r="P1848" i="13"/>
  <c r="O1848" i="13"/>
  <c r="U1847" i="13"/>
  <c r="T1847" i="13"/>
  <c r="S1847" i="13"/>
  <c r="R1847" i="13"/>
  <c r="Q1847" i="13"/>
  <c r="P1847" i="13"/>
  <c r="O1847" i="13"/>
  <c r="U1846" i="13"/>
  <c r="T1846" i="13"/>
  <c r="S1846" i="13"/>
  <c r="R1846" i="13"/>
  <c r="Q1846" i="13"/>
  <c r="P1846" i="13"/>
  <c r="O1846" i="13"/>
  <c r="U1845" i="13"/>
  <c r="T1845" i="13"/>
  <c r="S1845" i="13"/>
  <c r="R1845" i="13"/>
  <c r="Q1845" i="13"/>
  <c r="P1845" i="13"/>
  <c r="O1845" i="13"/>
  <c r="U1844" i="13"/>
  <c r="T1844" i="13"/>
  <c r="S1844" i="13"/>
  <c r="R1844" i="13"/>
  <c r="Q1844" i="13"/>
  <c r="P1844" i="13"/>
  <c r="O1844" i="13"/>
  <c r="U1843" i="13"/>
  <c r="T1843" i="13"/>
  <c r="S1843" i="13"/>
  <c r="R1843" i="13"/>
  <c r="Q1843" i="13"/>
  <c r="P1843" i="13"/>
  <c r="O1843" i="13"/>
  <c r="U1842" i="13"/>
  <c r="T1842" i="13"/>
  <c r="S1842" i="13"/>
  <c r="R1842" i="13"/>
  <c r="Q1842" i="13"/>
  <c r="P1842" i="13"/>
  <c r="O1842" i="13"/>
  <c r="U1841" i="13"/>
  <c r="T1841" i="13"/>
  <c r="S1841" i="13"/>
  <c r="R1841" i="13"/>
  <c r="Q1841" i="13"/>
  <c r="P1841" i="13"/>
  <c r="O1841" i="13"/>
  <c r="U1840" i="13"/>
  <c r="T1840" i="13"/>
  <c r="S1840" i="13"/>
  <c r="R1840" i="13"/>
  <c r="Q1840" i="13"/>
  <c r="P1840" i="13"/>
  <c r="O1840" i="13"/>
  <c r="U1839" i="13"/>
  <c r="T1839" i="13"/>
  <c r="S1839" i="13"/>
  <c r="R1839" i="13"/>
  <c r="Q1839" i="13"/>
  <c r="P1839" i="13"/>
  <c r="O1839" i="13"/>
  <c r="U1838" i="13"/>
  <c r="T1838" i="13"/>
  <c r="S1838" i="13"/>
  <c r="R1838" i="13"/>
  <c r="Q1838" i="13"/>
  <c r="P1838" i="13"/>
  <c r="O1838" i="13"/>
  <c r="U1837" i="13"/>
  <c r="T1837" i="13"/>
  <c r="S1837" i="13"/>
  <c r="R1837" i="13"/>
  <c r="Q1837" i="13"/>
  <c r="P1837" i="13"/>
  <c r="O1837" i="13"/>
  <c r="U1836" i="13"/>
  <c r="T1836" i="13"/>
  <c r="S1836" i="13"/>
  <c r="R1836" i="13"/>
  <c r="Q1836" i="13"/>
  <c r="P1836" i="13"/>
  <c r="O1836" i="13"/>
  <c r="U1835" i="13"/>
  <c r="T1835" i="13"/>
  <c r="S1835" i="13"/>
  <c r="R1835" i="13"/>
  <c r="Q1835" i="13"/>
  <c r="P1835" i="13"/>
  <c r="O1835" i="13"/>
  <c r="U1834" i="13"/>
  <c r="T1834" i="13"/>
  <c r="S1834" i="13"/>
  <c r="R1834" i="13"/>
  <c r="Q1834" i="13"/>
  <c r="P1834" i="13"/>
  <c r="O1834" i="13"/>
  <c r="U1833" i="13"/>
  <c r="T1833" i="13"/>
  <c r="S1833" i="13"/>
  <c r="R1833" i="13"/>
  <c r="Q1833" i="13"/>
  <c r="P1833" i="13"/>
  <c r="O1833" i="13"/>
  <c r="U1832" i="13"/>
  <c r="T1832" i="13"/>
  <c r="S1832" i="13"/>
  <c r="R1832" i="13"/>
  <c r="Q1832" i="13"/>
  <c r="P1832" i="13"/>
  <c r="O1832" i="13"/>
  <c r="U1831" i="13"/>
  <c r="T1831" i="13"/>
  <c r="S1831" i="13"/>
  <c r="R1831" i="13"/>
  <c r="Q1831" i="13"/>
  <c r="P1831" i="13"/>
  <c r="O1831" i="13"/>
  <c r="U1830" i="13"/>
  <c r="T1830" i="13"/>
  <c r="S1830" i="13"/>
  <c r="R1830" i="13"/>
  <c r="Q1830" i="13"/>
  <c r="P1830" i="13"/>
  <c r="O1830" i="13"/>
  <c r="U1829" i="13"/>
  <c r="T1829" i="13"/>
  <c r="S1829" i="13"/>
  <c r="R1829" i="13"/>
  <c r="Q1829" i="13"/>
  <c r="P1829" i="13"/>
  <c r="O1829" i="13"/>
  <c r="U1828" i="13"/>
  <c r="T1828" i="13"/>
  <c r="S1828" i="13"/>
  <c r="R1828" i="13"/>
  <c r="Q1828" i="13"/>
  <c r="P1828" i="13"/>
  <c r="O1828" i="13"/>
  <c r="U1827" i="13"/>
  <c r="T1827" i="13"/>
  <c r="S1827" i="13"/>
  <c r="R1827" i="13"/>
  <c r="Q1827" i="13"/>
  <c r="P1827" i="13"/>
  <c r="O1827" i="13"/>
  <c r="U1826" i="13"/>
  <c r="T1826" i="13"/>
  <c r="S1826" i="13"/>
  <c r="R1826" i="13"/>
  <c r="Q1826" i="13"/>
  <c r="P1826" i="13"/>
  <c r="O1826" i="13"/>
  <c r="U1825" i="13"/>
  <c r="T1825" i="13"/>
  <c r="S1825" i="13"/>
  <c r="R1825" i="13"/>
  <c r="Q1825" i="13"/>
  <c r="P1825" i="13"/>
  <c r="O1825" i="13"/>
  <c r="U1824" i="13"/>
  <c r="T1824" i="13"/>
  <c r="S1824" i="13"/>
  <c r="R1824" i="13"/>
  <c r="Q1824" i="13"/>
  <c r="P1824" i="13"/>
  <c r="O1824" i="13"/>
  <c r="U1823" i="13"/>
  <c r="T1823" i="13"/>
  <c r="S1823" i="13"/>
  <c r="R1823" i="13"/>
  <c r="Q1823" i="13"/>
  <c r="P1823" i="13"/>
  <c r="O1823" i="13"/>
  <c r="U1822" i="13"/>
  <c r="T1822" i="13"/>
  <c r="S1822" i="13"/>
  <c r="R1822" i="13"/>
  <c r="Q1822" i="13"/>
  <c r="P1822" i="13"/>
  <c r="O1822" i="13"/>
  <c r="U1821" i="13"/>
  <c r="T1821" i="13"/>
  <c r="S1821" i="13"/>
  <c r="R1821" i="13"/>
  <c r="Q1821" i="13"/>
  <c r="P1821" i="13"/>
  <c r="O1821" i="13"/>
  <c r="U1820" i="13"/>
  <c r="T1820" i="13"/>
  <c r="S1820" i="13"/>
  <c r="R1820" i="13"/>
  <c r="Q1820" i="13"/>
  <c r="P1820" i="13"/>
  <c r="O1820" i="13"/>
  <c r="U1819" i="13"/>
  <c r="T1819" i="13"/>
  <c r="S1819" i="13"/>
  <c r="R1819" i="13"/>
  <c r="Q1819" i="13"/>
  <c r="P1819" i="13"/>
  <c r="O1819" i="13"/>
  <c r="U1818" i="13"/>
  <c r="T1818" i="13"/>
  <c r="S1818" i="13"/>
  <c r="R1818" i="13"/>
  <c r="Q1818" i="13"/>
  <c r="P1818" i="13"/>
  <c r="O1818" i="13"/>
  <c r="U1817" i="13"/>
  <c r="T1817" i="13"/>
  <c r="S1817" i="13"/>
  <c r="R1817" i="13"/>
  <c r="Q1817" i="13"/>
  <c r="P1817" i="13"/>
  <c r="O1817" i="13"/>
  <c r="U1816" i="13"/>
  <c r="T1816" i="13"/>
  <c r="S1816" i="13"/>
  <c r="R1816" i="13"/>
  <c r="Q1816" i="13"/>
  <c r="P1816" i="13"/>
  <c r="O1816" i="13"/>
  <c r="U1815" i="13"/>
  <c r="T1815" i="13"/>
  <c r="S1815" i="13"/>
  <c r="R1815" i="13"/>
  <c r="Q1815" i="13"/>
  <c r="P1815" i="13"/>
  <c r="O1815" i="13"/>
  <c r="U1814" i="13"/>
  <c r="T1814" i="13"/>
  <c r="S1814" i="13"/>
  <c r="R1814" i="13"/>
  <c r="Q1814" i="13"/>
  <c r="P1814" i="13"/>
  <c r="O1814" i="13"/>
  <c r="U1813" i="13"/>
  <c r="T1813" i="13"/>
  <c r="S1813" i="13"/>
  <c r="R1813" i="13"/>
  <c r="Q1813" i="13"/>
  <c r="P1813" i="13"/>
  <c r="O1813" i="13"/>
  <c r="U1812" i="13"/>
  <c r="T1812" i="13"/>
  <c r="S1812" i="13"/>
  <c r="R1812" i="13"/>
  <c r="Q1812" i="13"/>
  <c r="P1812" i="13"/>
  <c r="O1812" i="13"/>
  <c r="U1811" i="13"/>
  <c r="T1811" i="13"/>
  <c r="S1811" i="13"/>
  <c r="R1811" i="13"/>
  <c r="Q1811" i="13"/>
  <c r="P1811" i="13"/>
  <c r="O1811" i="13"/>
  <c r="U1810" i="13"/>
  <c r="T1810" i="13"/>
  <c r="S1810" i="13"/>
  <c r="R1810" i="13"/>
  <c r="Q1810" i="13"/>
  <c r="P1810" i="13"/>
  <c r="O1810" i="13"/>
  <c r="U1809" i="13"/>
  <c r="T1809" i="13"/>
  <c r="S1809" i="13"/>
  <c r="R1809" i="13"/>
  <c r="Q1809" i="13"/>
  <c r="P1809" i="13"/>
  <c r="O1809" i="13"/>
  <c r="U1808" i="13"/>
  <c r="T1808" i="13"/>
  <c r="S1808" i="13"/>
  <c r="R1808" i="13"/>
  <c r="Q1808" i="13"/>
  <c r="P1808" i="13"/>
  <c r="O1808" i="13"/>
  <c r="U1807" i="13"/>
  <c r="T1807" i="13"/>
  <c r="S1807" i="13"/>
  <c r="R1807" i="13"/>
  <c r="Q1807" i="13"/>
  <c r="P1807" i="13"/>
  <c r="O1807" i="13"/>
  <c r="U1806" i="13"/>
  <c r="T1806" i="13"/>
  <c r="S1806" i="13"/>
  <c r="R1806" i="13"/>
  <c r="Q1806" i="13"/>
  <c r="P1806" i="13"/>
  <c r="O1806" i="13"/>
  <c r="U1805" i="13"/>
  <c r="T1805" i="13"/>
  <c r="S1805" i="13"/>
  <c r="R1805" i="13"/>
  <c r="Q1805" i="13"/>
  <c r="P1805" i="13"/>
  <c r="O1805" i="13"/>
  <c r="U1804" i="13"/>
  <c r="T1804" i="13"/>
  <c r="S1804" i="13"/>
  <c r="R1804" i="13"/>
  <c r="Q1804" i="13"/>
  <c r="P1804" i="13"/>
  <c r="O1804" i="13"/>
  <c r="U1803" i="13"/>
  <c r="T1803" i="13"/>
  <c r="S1803" i="13"/>
  <c r="R1803" i="13"/>
  <c r="Q1803" i="13"/>
  <c r="P1803" i="13"/>
  <c r="O1803" i="13"/>
  <c r="U1802" i="13"/>
  <c r="T1802" i="13"/>
  <c r="S1802" i="13"/>
  <c r="R1802" i="13"/>
  <c r="Q1802" i="13"/>
  <c r="P1802" i="13"/>
  <c r="O1802" i="13"/>
  <c r="U1801" i="13"/>
  <c r="T1801" i="13"/>
  <c r="S1801" i="13"/>
  <c r="R1801" i="13"/>
  <c r="Q1801" i="13"/>
  <c r="P1801" i="13"/>
  <c r="O1801" i="13"/>
  <c r="U1800" i="13"/>
  <c r="T1800" i="13"/>
  <c r="S1800" i="13"/>
  <c r="R1800" i="13"/>
  <c r="Q1800" i="13"/>
  <c r="P1800" i="13"/>
  <c r="O1800" i="13"/>
  <c r="U1799" i="13"/>
  <c r="T1799" i="13"/>
  <c r="S1799" i="13"/>
  <c r="R1799" i="13"/>
  <c r="Q1799" i="13"/>
  <c r="P1799" i="13"/>
  <c r="O1799" i="13"/>
  <c r="U1798" i="13"/>
  <c r="T1798" i="13"/>
  <c r="S1798" i="13"/>
  <c r="R1798" i="13"/>
  <c r="Q1798" i="13"/>
  <c r="P1798" i="13"/>
  <c r="O1798" i="13"/>
  <c r="U1797" i="13"/>
  <c r="T1797" i="13"/>
  <c r="S1797" i="13"/>
  <c r="R1797" i="13"/>
  <c r="Q1797" i="13"/>
  <c r="P1797" i="13"/>
  <c r="O1797" i="13"/>
  <c r="U1796" i="13"/>
  <c r="T1796" i="13"/>
  <c r="S1796" i="13"/>
  <c r="R1796" i="13"/>
  <c r="Q1796" i="13"/>
  <c r="P1796" i="13"/>
  <c r="O1796" i="13"/>
  <c r="U1795" i="13"/>
  <c r="T1795" i="13"/>
  <c r="S1795" i="13"/>
  <c r="R1795" i="13"/>
  <c r="Q1795" i="13"/>
  <c r="P1795" i="13"/>
  <c r="O1795" i="13"/>
  <c r="U1794" i="13"/>
  <c r="T1794" i="13"/>
  <c r="S1794" i="13"/>
  <c r="R1794" i="13"/>
  <c r="Q1794" i="13"/>
  <c r="P1794" i="13"/>
  <c r="O1794" i="13"/>
  <c r="U1793" i="13"/>
  <c r="T1793" i="13"/>
  <c r="S1793" i="13"/>
  <c r="R1793" i="13"/>
  <c r="Q1793" i="13"/>
  <c r="P1793" i="13"/>
  <c r="O1793" i="13"/>
  <c r="U1792" i="13"/>
  <c r="T1792" i="13"/>
  <c r="S1792" i="13"/>
  <c r="R1792" i="13"/>
  <c r="Q1792" i="13"/>
  <c r="P1792" i="13"/>
  <c r="O1792" i="13"/>
  <c r="U1791" i="13"/>
  <c r="T1791" i="13"/>
  <c r="S1791" i="13"/>
  <c r="R1791" i="13"/>
  <c r="Q1791" i="13"/>
  <c r="P1791" i="13"/>
  <c r="O1791" i="13"/>
  <c r="U1790" i="13"/>
  <c r="T1790" i="13"/>
  <c r="S1790" i="13"/>
  <c r="R1790" i="13"/>
  <c r="Q1790" i="13"/>
  <c r="P1790" i="13"/>
  <c r="O1790" i="13"/>
  <c r="U1789" i="13"/>
  <c r="T1789" i="13"/>
  <c r="S1789" i="13"/>
  <c r="R1789" i="13"/>
  <c r="Q1789" i="13"/>
  <c r="P1789" i="13"/>
  <c r="O1789" i="13"/>
  <c r="U1788" i="13"/>
  <c r="T1788" i="13"/>
  <c r="S1788" i="13"/>
  <c r="R1788" i="13"/>
  <c r="Q1788" i="13"/>
  <c r="P1788" i="13"/>
  <c r="O1788" i="13"/>
  <c r="U1787" i="13"/>
  <c r="T1787" i="13"/>
  <c r="S1787" i="13"/>
  <c r="R1787" i="13"/>
  <c r="Q1787" i="13"/>
  <c r="P1787" i="13"/>
  <c r="O1787" i="13"/>
  <c r="U1786" i="13"/>
  <c r="T1786" i="13"/>
  <c r="S1786" i="13"/>
  <c r="R1786" i="13"/>
  <c r="Q1786" i="13"/>
  <c r="P1786" i="13"/>
  <c r="O1786" i="13"/>
  <c r="U1785" i="13"/>
  <c r="T1785" i="13"/>
  <c r="S1785" i="13"/>
  <c r="R1785" i="13"/>
  <c r="Q1785" i="13"/>
  <c r="P1785" i="13"/>
  <c r="O1785" i="13"/>
  <c r="U1784" i="13"/>
  <c r="T1784" i="13"/>
  <c r="S1784" i="13"/>
  <c r="R1784" i="13"/>
  <c r="Q1784" i="13"/>
  <c r="P1784" i="13"/>
  <c r="O1784" i="13"/>
  <c r="U1783" i="13"/>
  <c r="T1783" i="13"/>
  <c r="S1783" i="13"/>
  <c r="R1783" i="13"/>
  <c r="Q1783" i="13"/>
  <c r="P1783" i="13"/>
  <c r="O1783" i="13"/>
  <c r="U1782" i="13"/>
  <c r="T1782" i="13"/>
  <c r="S1782" i="13"/>
  <c r="R1782" i="13"/>
  <c r="Q1782" i="13"/>
  <c r="P1782" i="13"/>
  <c r="O1782" i="13"/>
  <c r="U1781" i="13"/>
  <c r="T1781" i="13"/>
  <c r="S1781" i="13"/>
  <c r="R1781" i="13"/>
  <c r="Q1781" i="13"/>
  <c r="P1781" i="13"/>
  <c r="O1781" i="13"/>
  <c r="U1780" i="13"/>
  <c r="T1780" i="13"/>
  <c r="S1780" i="13"/>
  <c r="R1780" i="13"/>
  <c r="Q1780" i="13"/>
  <c r="P1780" i="13"/>
  <c r="O1780" i="13"/>
  <c r="U1779" i="13"/>
  <c r="T1779" i="13"/>
  <c r="S1779" i="13"/>
  <c r="R1779" i="13"/>
  <c r="Q1779" i="13"/>
  <c r="P1779" i="13"/>
  <c r="O1779" i="13"/>
  <c r="U1778" i="13"/>
  <c r="T1778" i="13"/>
  <c r="S1778" i="13"/>
  <c r="R1778" i="13"/>
  <c r="Q1778" i="13"/>
  <c r="P1778" i="13"/>
  <c r="O1778" i="13"/>
  <c r="U1777" i="13"/>
  <c r="T1777" i="13"/>
  <c r="S1777" i="13"/>
  <c r="R1777" i="13"/>
  <c r="Q1777" i="13"/>
  <c r="P1777" i="13"/>
  <c r="O1777" i="13"/>
  <c r="U1776" i="13"/>
  <c r="T1776" i="13"/>
  <c r="S1776" i="13"/>
  <c r="R1776" i="13"/>
  <c r="Q1776" i="13"/>
  <c r="P1776" i="13"/>
  <c r="O1776" i="13"/>
  <c r="U1775" i="13"/>
  <c r="T1775" i="13"/>
  <c r="S1775" i="13"/>
  <c r="R1775" i="13"/>
  <c r="Q1775" i="13"/>
  <c r="P1775" i="13"/>
  <c r="O1775" i="13"/>
  <c r="U1774" i="13"/>
  <c r="T1774" i="13"/>
  <c r="S1774" i="13"/>
  <c r="R1774" i="13"/>
  <c r="Q1774" i="13"/>
  <c r="P1774" i="13"/>
  <c r="O1774" i="13"/>
  <c r="U1773" i="13"/>
  <c r="T1773" i="13"/>
  <c r="S1773" i="13"/>
  <c r="R1773" i="13"/>
  <c r="Q1773" i="13"/>
  <c r="P1773" i="13"/>
  <c r="O1773" i="13"/>
  <c r="U1772" i="13"/>
  <c r="T1772" i="13"/>
  <c r="S1772" i="13"/>
  <c r="R1772" i="13"/>
  <c r="Q1772" i="13"/>
  <c r="P1772" i="13"/>
  <c r="O1772" i="13"/>
  <c r="U1771" i="13"/>
  <c r="T1771" i="13"/>
  <c r="S1771" i="13"/>
  <c r="R1771" i="13"/>
  <c r="Q1771" i="13"/>
  <c r="P1771" i="13"/>
  <c r="O1771" i="13"/>
  <c r="U1770" i="13"/>
  <c r="T1770" i="13"/>
  <c r="S1770" i="13"/>
  <c r="R1770" i="13"/>
  <c r="Q1770" i="13"/>
  <c r="P1770" i="13"/>
  <c r="O1770" i="13"/>
  <c r="U1769" i="13"/>
  <c r="T1769" i="13"/>
  <c r="S1769" i="13"/>
  <c r="R1769" i="13"/>
  <c r="Q1769" i="13"/>
  <c r="P1769" i="13"/>
  <c r="O1769" i="13"/>
  <c r="U1768" i="13"/>
  <c r="T1768" i="13"/>
  <c r="S1768" i="13"/>
  <c r="R1768" i="13"/>
  <c r="Q1768" i="13"/>
  <c r="P1768" i="13"/>
  <c r="O1768" i="13"/>
  <c r="U1767" i="13"/>
  <c r="T1767" i="13"/>
  <c r="S1767" i="13"/>
  <c r="R1767" i="13"/>
  <c r="Q1767" i="13"/>
  <c r="P1767" i="13"/>
  <c r="O1767" i="13"/>
  <c r="U1766" i="13"/>
  <c r="T1766" i="13"/>
  <c r="S1766" i="13"/>
  <c r="R1766" i="13"/>
  <c r="Q1766" i="13"/>
  <c r="P1766" i="13"/>
  <c r="O1766" i="13"/>
  <c r="U1765" i="13"/>
  <c r="T1765" i="13"/>
  <c r="S1765" i="13"/>
  <c r="R1765" i="13"/>
  <c r="Q1765" i="13"/>
  <c r="P1765" i="13"/>
  <c r="O1765" i="13"/>
  <c r="U1764" i="13"/>
  <c r="T1764" i="13"/>
  <c r="S1764" i="13"/>
  <c r="R1764" i="13"/>
  <c r="Q1764" i="13"/>
  <c r="P1764" i="13"/>
  <c r="O1764" i="13"/>
  <c r="U1763" i="13"/>
  <c r="T1763" i="13"/>
  <c r="S1763" i="13"/>
  <c r="R1763" i="13"/>
  <c r="Q1763" i="13"/>
  <c r="P1763" i="13"/>
  <c r="O1763" i="13"/>
  <c r="U1762" i="13"/>
  <c r="T1762" i="13"/>
  <c r="S1762" i="13"/>
  <c r="R1762" i="13"/>
  <c r="Q1762" i="13"/>
  <c r="P1762" i="13"/>
  <c r="O1762" i="13"/>
  <c r="U1761" i="13"/>
  <c r="T1761" i="13"/>
  <c r="S1761" i="13"/>
  <c r="R1761" i="13"/>
  <c r="Q1761" i="13"/>
  <c r="P1761" i="13"/>
  <c r="O1761" i="13"/>
  <c r="U1760" i="13"/>
  <c r="T1760" i="13"/>
  <c r="S1760" i="13"/>
  <c r="R1760" i="13"/>
  <c r="Q1760" i="13"/>
  <c r="P1760" i="13"/>
  <c r="O1760" i="13"/>
  <c r="U1759" i="13"/>
  <c r="T1759" i="13"/>
  <c r="S1759" i="13"/>
  <c r="R1759" i="13"/>
  <c r="Q1759" i="13"/>
  <c r="P1759" i="13"/>
  <c r="O1759" i="13"/>
  <c r="U1758" i="13"/>
  <c r="T1758" i="13"/>
  <c r="S1758" i="13"/>
  <c r="R1758" i="13"/>
  <c r="Q1758" i="13"/>
  <c r="P1758" i="13"/>
  <c r="O1758" i="13"/>
  <c r="U1757" i="13"/>
  <c r="T1757" i="13"/>
  <c r="S1757" i="13"/>
  <c r="R1757" i="13"/>
  <c r="Q1757" i="13"/>
  <c r="P1757" i="13"/>
  <c r="O1757" i="13"/>
  <c r="U1756" i="13"/>
  <c r="T1756" i="13"/>
  <c r="S1756" i="13"/>
  <c r="R1756" i="13"/>
  <c r="Q1756" i="13"/>
  <c r="P1756" i="13"/>
  <c r="O1756" i="13"/>
  <c r="U1755" i="13"/>
  <c r="T1755" i="13"/>
  <c r="S1755" i="13"/>
  <c r="R1755" i="13"/>
  <c r="Q1755" i="13"/>
  <c r="P1755" i="13"/>
  <c r="O1755" i="13"/>
  <c r="U1754" i="13"/>
  <c r="T1754" i="13"/>
  <c r="S1754" i="13"/>
  <c r="R1754" i="13"/>
  <c r="Q1754" i="13"/>
  <c r="P1754" i="13"/>
  <c r="O1754" i="13"/>
  <c r="U1753" i="13"/>
  <c r="T1753" i="13"/>
  <c r="S1753" i="13"/>
  <c r="R1753" i="13"/>
  <c r="Q1753" i="13"/>
  <c r="P1753" i="13"/>
  <c r="O1753" i="13"/>
  <c r="U1752" i="13"/>
  <c r="T1752" i="13"/>
  <c r="S1752" i="13"/>
  <c r="R1752" i="13"/>
  <c r="Q1752" i="13"/>
  <c r="P1752" i="13"/>
  <c r="O1752" i="13"/>
  <c r="U1751" i="13"/>
  <c r="T1751" i="13"/>
  <c r="S1751" i="13"/>
  <c r="R1751" i="13"/>
  <c r="Q1751" i="13"/>
  <c r="P1751" i="13"/>
  <c r="O1751" i="13"/>
  <c r="U1750" i="13"/>
  <c r="T1750" i="13"/>
  <c r="S1750" i="13"/>
  <c r="R1750" i="13"/>
  <c r="Q1750" i="13"/>
  <c r="P1750" i="13"/>
  <c r="O1750" i="13"/>
  <c r="U1749" i="13"/>
  <c r="T1749" i="13"/>
  <c r="S1749" i="13"/>
  <c r="R1749" i="13"/>
  <c r="Q1749" i="13"/>
  <c r="P1749" i="13"/>
  <c r="O1749" i="13"/>
  <c r="U1748" i="13"/>
  <c r="T1748" i="13"/>
  <c r="S1748" i="13"/>
  <c r="R1748" i="13"/>
  <c r="Q1748" i="13"/>
  <c r="P1748" i="13"/>
  <c r="O1748" i="13"/>
  <c r="U1747" i="13"/>
  <c r="T1747" i="13"/>
  <c r="S1747" i="13"/>
  <c r="R1747" i="13"/>
  <c r="Q1747" i="13"/>
  <c r="P1747" i="13"/>
  <c r="O1747" i="13"/>
  <c r="U1746" i="13"/>
  <c r="T1746" i="13"/>
  <c r="S1746" i="13"/>
  <c r="R1746" i="13"/>
  <c r="Q1746" i="13"/>
  <c r="P1746" i="13"/>
  <c r="O1746" i="13"/>
  <c r="U1745" i="13"/>
  <c r="T1745" i="13"/>
  <c r="S1745" i="13"/>
  <c r="R1745" i="13"/>
  <c r="Q1745" i="13"/>
  <c r="P1745" i="13"/>
  <c r="O1745" i="13"/>
  <c r="U1744" i="13"/>
  <c r="T1744" i="13"/>
  <c r="S1744" i="13"/>
  <c r="R1744" i="13"/>
  <c r="Q1744" i="13"/>
  <c r="P1744" i="13"/>
  <c r="O1744" i="13"/>
  <c r="U1743" i="13"/>
  <c r="T1743" i="13"/>
  <c r="S1743" i="13"/>
  <c r="R1743" i="13"/>
  <c r="Q1743" i="13"/>
  <c r="P1743" i="13"/>
  <c r="O1743" i="13"/>
  <c r="U1742" i="13"/>
  <c r="T1742" i="13"/>
  <c r="S1742" i="13"/>
  <c r="R1742" i="13"/>
  <c r="Q1742" i="13"/>
  <c r="P1742" i="13"/>
  <c r="O1742" i="13"/>
  <c r="U1741" i="13"/>
  <c r="T1741" i="13"/>
  <c r="S1741" i="13"/>
  <c r="R1741" i="13"/>
  <c r="Q1741" i="13"/>
  <c r="P1741" i="13"/>
  <c r="O1741" i="13"/>
  <c r="U1740" i="13"/>
  <c r="T1740" i="13"/>
  <c r="S1740" i="13"/>
  <c r="R1740" i="13"/>
  <c r="Q1740" i="13"/>
  <c r="P1740" i="13"/>
  <c r="O1740" i="13"/>
  <c r="U1739" i="13"/>
  <c r="T1739" i="13"/>
  <c r="S1739" i="13"/>
  <c r="R1739" i="13"/>
  <c r="Q1739" i="13"/>
  <c r="P1739" i="13"/>
  <c r="O1739" i="13"/>
  <c r="U1738" i="13"/>
  <c r="T1738" i="13"/>
  <c r="S1738" i="13"/>
  <c r="R1738" i="13"/>
  <c r="Q1738" i="13"/>
  <c r="P1738" i="13"/>
  <c r="O1738" i="13"/>
  <c r="U1737" i="13"/>
  <c r="T1737" i="13"/>
  <c r="S1737" i="13"/>
  <c r="R1737" i="13"/>
  <c r="Q1737" i="13"/>
  <c r="P1737" i="13"/>
  <c r="O1737" i="13"/>
  <c r="U1736" i="13"/>
  <c r="T1736" i="13"/>
  <c r="S1736" i="13"/>
  <c r="R1736" i="13"/>
  <c r="Q1736" i="13"/>
  <c r="P1736" i="13"/>
  <c r="O1736" i="13"/>
  <c r="U1735" i="13"/>
  <c r="T1735" i="13"/>
  <c r="S1735" i="13"/>
  <c r="R1735" i="13"/>
  <c r="Q1735" i="13"/>
  <c r="P1735" i="13"/>
  <c r="O1735" i="13"/>
  <c r="U1734" i="13"/>
  <c r="T1734" i="13"/>
  <c r="S1734" i="13"/>
  <c r="R1734" i="13"/>
  <c r="Q1734" i="13"/>
  <c r="P1734" i="13"/>
  <c r="O1734" i="13"/>
  <c r="U1733" i="13"/>
  <c r="T1733" i="13"/>
  <c r="S1733" i="13"/>
  <c r="R1733" i="13"/>
  <c r="Q1733" i="13"/>
  <c r="P1733" i="13"/>
  <c r="O1733" i="13"/>
  <c r="U1732" i="13"/>
  <c r="T1732" i="13"/>
  <c r="S1732" i="13"/>
  <c r="R1732" i="13"/>
  <c r="Q1732" i="13"/>
  <c r="P1732" i="13"/>
  <c r="O1732" i="13"/>
  <c r="U1731" i="13"/>
  <c r="T1731" i="13"/>
  <c r="S1731" i="13"/>
  <c r="R1731" i="13"/>
  <c r="Q1731" i="13"/>
  <c r="P1731" i="13"/>
  <c r="O1731" i="13"/>
  <c r="U1730" i="13"/>
  <c r="T1730" i="13"/>
  <c r="S1730" i="13"/>
  <c r="R1730" i="13"/>
  <c r="Q1730" i="13"/>
  <c r="P1730" i="13"/>
  <c r="O1730" i="13"/>
  <c r="U1729" i="13"/>
  <c r="T1729" i="13"/>
  <c r="S1729" i="13"/>
  <c r="R1729" i="13"/>
  <c r="Q1729" i="13"/>
  <c r="P1729" i="13"/>
  <c r="O1729" i="13"/>
  <c r="U1728" i="13"/>
  <c r="T1728" i="13"/>
  <c r="S1728" i="13"/>
  <c r="R1728" i="13"/>
  <c r="Q1728" i="13"/>
  <c r="P1728" i="13"/>
  <c r="O1728" i="13"/>
  <c r="U1727" i="13"/>
  <c r="T1727" i="13"/>
  <c r="S1727" i="13"/>
  <c r="R1727" i="13"/>
  <c r="Q1727" i="13"/>
  <c r="P1727" i="13"/>
  <c r="O1727" i="13"/>
  <c r="U1726" i="13"/>
  <c r="T1726" i="13"/>
  <c r="S1726" i="13"/>
  <c r="R1726" i="13"/>
  <c r="Q1726" i="13"/>
  <c r="P1726" i="13"/>
  <c r="O1726" i="13"/>
  <c r="U1725" i="13"/>
  <c r="T1725" i="13"/>
  <c r="S1725" i="13"/>
  <c r="R1725" i="13"/>
  <c r="Q1725" i="13"/>
  <c r="P1725" i="13"/>
  <c r="O1725" i="13"/>
  <c r="U1724" i="13"/>
  <c r="T1724" i="13"/>
  <c r="S1724" i="13"/>
  <c r="R1724" i="13"/>
  <c r="Q1724" i="13"/>
  <c r="P1724" i="13"/>
  <c r="O1724" i="13"/>
  <c r="U1723" i="13"/>
  <c r="T1723" i="13"/>
  <c r="S1723" i="13"/>
  <c r="R1723" i="13"/>
  <c r="Q1723" i="13"/>
  <c r="P1723" i="13"/>
  <c r="O1723" i="13"/>
  <c r="U1722" i="13"/>
  <c r="T1722" i="13"/>
  <c r="S1722" i="13"/>
  <c r="R1722" i="13"/>
  <c r="Q1722" i="13"/>
  <c r="P1722" i="13"/>
  <c r="O1722" i="13"/>
  <c r="U1721" i="13"/>
  <c r="T1721" i="13"/>
  <c r="S1721" i="13"/>
  <c r="R1721" i="13"/>
  <c r="Q1721" i="13"/>
  <c r="P1721" i="13"/>
  <c r="O1721" i="13"/>
  <c r="U1720" i="13"/>
  <c r="T1720" i="13"/>
  <c r="S1720" i="13"/>
  <c r="R1720" i="13"/>
  <c r="Q1720" i="13"/>
  <c r="P1720" i="13"/>
  <c r="O1720" i="13"/>
  <c r="U1719" i="13"/>
  <c r="T1719" i="13"/>
  <c r="S1719" i="13"/>
  <c r="R1719" i="13"/>
  <c r="Q1719" i="13"/>
  <c r="P1719" i="13"/>
  <c r="O1719" i="13"/>
  <c r="U1718" i="13"/>
  <c r="T1718" i="13"/>
  <c r="S1718" i="13"/>
  <c r="R1718" i="13"/>
  <c r="Q1718" i="13"/>
  <c r="P1718" i="13"/>
  <c r="O1718" i="13"/>
  <c r="U1717" i="13"/>
  <c r="T1717" i="13"/>
  <c r="S1717" i="13"/>
  <c r="R1717" i="13"/>
  <c r="Q1717" i="13"/>
  <c r="P1717" i="13"/>
  <c r="O1717" i="13"/>
  <c r="U1716" i="13"/>
  <c r="T1716" i="13"/>
  <c r="S1716" i="13"/>
  <c r="R1716" i="13"/>
  <c r="Q1716" i="13"/>
  <c r="P1716" i="13"/>
  <c r="O1716" i="13"/>
  <c r="U1715" i="13"/>
  <c r="T1715" i="13"/>
  <c r="S1715" i="13"/>
  <c r="R1715" i="13"/>
  <c r="Q1715" i="13"/>
  <c r="P1715" i="13"/>
  <c r="O1715" i="13"/>
  <c r="U1714" i="13"/>
  <c r="T1714" i="13"/>
  <c r="S1714" i="13"/>
  <c r="R1714" i="13"/>
  <c r="Q1714" i="13"/>
  <c r="P1714" i="13"/>
  <c r="O1714" i="13"/>
  <c r="U1713" i="13"/>
  <c r="T1713" i="13"/>
  <c r="S1713" i="13"/>
  <c r="R1713" i="13"/>
  <c r="Q1713" i="13"/>
  <c r="P1713" i="13"/>
  <c r="O1713" i="13"/>
  <c r="U1712" i="13"/>
  <c r="T1712" i="13"/>
  <c r="S1712" i="13"/>
  <c r="R1712" i="13"/>
  <c r="Q1712" i="13"/>
  <c r="P1712" i="13"/>
  <c r="O1712" i="13"/>
  <c r="U1711" i="13"/>
  <c r="T1711" i="13"/>
  <c r="S1711" i="13"/>
  <c r="R1711" i="13"/>
  <c r="Q1711" i="13"/>
  <c r="P1711" i="13"/>
  <c r="O1711" i="13"/>
  <c r="U1710" i="13"/>
  <c r="T1710" i="13"/>
  <c r="S1710" i="13"/>
  <c r="R1710" i="13"/>
  <c r="Q1710" i="13"/>
  <c r="P1710" i="13"/>
  <c r="O1710" i="13"/>
  <c r="U1709" i="13"/>
  <c r="T1709" i="13"/>
  <c r="S1709" i="13"/>
  <c r="R1709" i="13"/>
  <c r="Q1709" i="13"/>
  <c r="P1709" i="13"/>
  <c r="O1709" i="13"/>
  <c r="U1708" i="13"/>
  <c r="T1708" i="13"/>
  <c r="S1708" i="13"/>
  <c r="R1708" i="13"/>
  <c r="Q1708" i="13"/>
  <c r="P1708" i="13"/>
  <c r="O1708" i="13"/>
  <c r="U1707" i="13"/>
  <c r="T1707" i="13"/>
  <c r="S1707" i="13"/>
  <c r="R1707" i="13"/>
  <c r="Q1707" i="13"/>
  <c r="P1707" i="13"/>
  <c r="O1707" i="13"/>
  <c r="U1706" i="13"/>
  <c r="T1706" i="13"/>
  <c r="S1706" i="13"/>
  <c r="R1706" i="13"/>
  <c r="Q1706" i="13"/>
  <c r="P1706" i="13"/>
  <c r="O1706" i="13"/>
  <c r="U1705" i="13"/>
  <c r="T1705" i="13"/>
  <c r="S1705" i="13"/>
  <c r="R1705" i="13"/>
  <c r="Q1705" i="13"/>
  <c r="P1705" i="13"/>
  <c r="O1705" i="13"/>
  <c r="U1704" i="13"/>
  <c r="T1704" i="13"/>
  <c r="S1704" i="13"/>
  <c r="R1704" i="13"/>
  <c r="Q1704" i="13"/>
  <c r="P1704" i="13"/>
  <c r="O1704" i="13"/>
  <c r="U1703" i="13"/>
  <c r="T1703" i="13"/>
  <c r="S1703" i="13"/>
  <c r="R1703" i="13"/>
  <c r="Q1703" i="13"/>
  <c r="P1703" i="13"/>
  <c r="O1703" i="13"/>
  <c r="U1702" i="13"/>
  <c r="T1702" i="13"/>
  <c r="S1702" i="13"/>
  <c r="R1702" i="13"/>
  <c r="Q1702" i="13"/>
  <c r="P1702" i="13"/>
  <c r="O1702" i="13"/>
  <c r="U1701" i="13"/>
  <c r="T1701" i="13"/>
  <c r="S1701" i="13"/>
  <c r="R1701" i="13"/>
  <c r="Q1701" i="13"/>
  <c r="P1701" i="13"/>
  <c r="O1701" i="13"/>
  <c r="U1700" i="13"/>
  <c r="T1700" i="13"/>
  <c r="S1700" i="13"/>
  <c r="R1700" i="13"/>
  <c r="Q1700" i="13"/>
  <c r="P1700" i="13"/>
  <c r="O1700" i="13"/>
  <c r="U1699" i="13"/>
  <c r="T1699" i="13"/>
  <c r="S1699" i="13"/>
  <c r="R1699" i="13"/>
  <c r="Q1699" i="13"/>
  <c r="P1699" i="13"/>
  <c r="O1699" i="13"/>
  <c r="U1698" i="13"/>
  <c r="T1698" i="13"/>
  <c r="S1698" i="13"/>
  <c r="R1698" i="13"/>
  <c r="Q1698" i="13"/>
  <c r="P1698" i="13"/>
  <c r="O1698" i="13"/>
  <c r="U1697" i="13"/>
  <c r="T1697" i="13"/>
  <c r="S1697" i="13"/>
  <c r="R1697" i="13"/>
  <c r="Q1697" i="13"/>
  <c r="P1697" i="13"/>
  <c r="O1697" i="13"/>
  <c r="U1696" i="13"/>
  <c r="T1696" i="13"/>
  <c r="S1696" i="13"/>
  <c r="R1696" i="13"/>
  <c r="Q1696" i="13"/>
  <c r="P1696" i="13"/>
  <c r="O1696" i="13"/>
  <c r="U1695" i="13"/>
  <c r="T1695" i="13"/>
  <c r="S1695" i="13"/>
  <c r="R1695" i="13"/>
  <c r="Q1695" i="13"/>
  <c r="P1695" i="13"/>
  <c r="O1695" i="13"/>
  <c r="U1694" i="13"/>
  <c r="T1694" i="13"/>
  <c r="S1694" i="13"/>
  <c r="R1694" i="13"/>
  <c r="Q1694" i="13"/>
  <c r="P1694" i="13"/>
  <c r="O1694" i="13"/>
  <c r="U1693" i="13"/>
  <c r="T1693" i="13"/>
  <c r="S1693" i="13"/>
  <c r="R1693" i="13"/>
  <c r="Q1693" i="13"/>
  <c r="P1693" i="13"/>
  <c r="O1693" i="13"/>
  <c r="U1692" i="13"/>
  <c r="T1692" i="13"/>
  <c r="S1692" i="13"/>
  <c r="R1692" i="13"/>
  <c r="Q1692" i="13"/>
  <c r="P1692" i="13"/>
  <c r="O1692" i="13"/>
  <c r="U1691" i="13"/>
  <c r="T1691" i="13"/>
  <c r="S1691" i="13"/>
  <c r="R1691" i="13"/>
  <c r="Q1691" i="13"/>
  <c r="P1691" i="13"/>
  <c r="O1691" i="13"/>
  <c r="U1690" i="13"/>
  <c r="T1690" i="13"/>
  <c r="S1690" i="13"/>
  <c r="R1690" i="13"/>
  <c r="Q1690" i="13"/>
  <c r="P1690" i="13"/>
  <c r="O1690" i="13"/>
  <c r="U1689" i="13"/>
  <c r="T1689" i="13"/>
  <c r="S1689" i="13"/>
  <c r="R1689" i="13"/>
  <c r="Q1689" i="13"/>
  <c r="P1689" i="13"/>
  <c r="O1689" i="13"/>
  <c r="U1688" i="13"/>
  <c r="T1688" i="13"/>
  <c r="S1688" i="13"/>
  <c r="R1688" i="13"/>
  <c r="Q1688" i="13"/>
  <c r="P1688" i="13"/>
  <c r="O1688" i="13"/>
  <c r="U1687" i="13"/>
  <c r="T1687" i="13"/>
  <c r="S1687" i="13"/>
  <c r="R1687" i="13"/>
  <c r="Q1687" i="13"/>
  <c r="P1687" i="13"/>
  <c r="O1687" i="13"/>
  <c r="U1686" i="13"/>
  <c r="T1686" i="13"/>
  <c r="S1686" i="13"/>
  <c r="R1686" i="13"/>
  <c r="Q1686" i="13"/>
  <c r="P1686" i="13"/>
  <c r="O1686" i="13"/>
  <c r="U1685" i="13"/>
  <c r="T1685" i="13"/>
  <c r="S1685" i="13"/>
  <c r="R1685" i="13"/>
  <c r="Q1685" i="13"/>
  <c r="P1685" i="13"/>
  <c r="O1685" i="13"/>
  <c r="U1684" i="13"/>
  <c r="T1684" i="13"/>
  <c r="S1684" i="13"/>
  <c r="R1684" i="13"/>
  <c r="Q1684" i="13"/>
  <c r="P1684" i="13"/>
  <c r="O1684" i="13"/>
  <c r="U1683" i="13"/>
  <c r="T1683" i="13"/>
  <c r="S1683" i="13"/>
  <c r="R1683" i="13"/>
  <c r="Q1683" i="13"/>
  <c r="P1683" i="13"/>
  <c r="O1683" i="13"/>
  <c r="U1682" i="13"/>
  <c r="T1682" i="13"/>
  <c r="S1682" i="13"/>
  <c r="R1682" i="13"/>
  <c r="Q1682" i="13"/>
  <c r="P1682" i="13"/>
  <c r="O1682" i="13"/>
  <c r="U1681" i="13"/>
  <c r="T1681" i="13"/>
  <c r="S1681" i="13"/>
  <c r="R1681" i="13"/>
  <c r="Q1681" i="13"/>
  <c r="P1681" i="13"/>
  <c r="O1681" i="13"/>
  <c r="U1680" i="13"/>
  <c r="T1680" i="13"/>
  <c r="S1680" i="13"/>
  <c r="R1680" i="13"/>
  <c r="Q1680" i="13"/>
  <c r="P1680" i="13"/>
  <c r="O1680" i="13"/>
  <c r="U1679" i="13"/>
  <c r="T1679" i="13"/>
  <c r="S1679" i="13"/>
  <c r="R1679" i="13"/>
  <c r="Q1679" i="13"/>
  <c r="P1679" i="13"/>
  <c r="O1679" i="13"/>
  <c r="U1678" i="13"/>
  <c r="T1678" i="13"/>
  <c r="S1678" i="13"/>
  <c r="R1678" i="13"/>
  <c r="Q1678" i="13"/>
  <c r="P1678" i="13"/>
  <c r="O1678" i="13"/>
  <c r="U1677" i="13"/>
  <c r="T1677" i="13"/>
  <c r="S1677" i="13"/>
  <c r="R1677" i="13"/>
  <c r="Q1677" i="13"/>
  <c r="P1677" i="13"/>
  <c r="O1677" i="13"/>
  <c r="U1676" i="13"/>
  <c r="T1676" i="13"/>
  <c r="S1676" i="13"/>
  <c r="R1676" i="13"/>
  <c r="Q1676" i="13"/>
  <c r="P1676" i="13"/>
  <c r="O1676" i="13"/>
  <c r="U1675" i="13"/>
  <c r="T1675" i="13"/>
  <c r="S1675" i="13"/>
  <c r="R1675" i="13"/>
  <c r="Q1675" i="13"/>
  <c r="P1675" i="13"/>
  <c r="O1675" i="13"/>
  <c r="U1674" i="13"/>
  <c r="T1674" i="13"/>
  <c r="S1674" i="13"/>
  <c r="R1674" i="13"/>
  <c r="Q1674" i="13"/>
  <c r="P1674" i="13"/>
  <c r="O1674" i="13"/>
  <c r="U1673" i="13"/>
  <c r="T1673" i="13"/>
  <c r="S1673" i="13"/>
  <c r="R1673" i="13"/>
  <c r="Q1673" i="13"/>
  <c r="P1673" i="13"/>
  <c r="O1673" i="13"/>
  <c r="U1672" i="13"/>
  <c r="T1672" i="13"/>
  <c r="S1672" i="13"/>
  <c r="R1672" i="13"/>
  <c r="Q1672" i="13"/>
  <c r="P1672" i="13"/>
  <c r="O1672" i="13"/>
  <c r="U1671" i="13"/>
  <c r="T1671" i="13"/>
  <c r="S1671" i="13"/>
  <c r="R1671" i="13"/>
  <c r="Q1671" i="13"/>
  <c r="P1671" i="13"/>
  <c r="O1671" i="13"/>
  <c r="U1670" i="13"/>
  <c r="T1670" i="13"/>
  <c r="S1670" i="13"/>
  <c r="R1670" i="13"/>
  <c r="Q1670" i="13"/>
  <c r="P1670" i="13"/>
  <c r="O1670" i="13"/>
  <c r="U1669" i="13"/>
  <c r="T1669" i="13"/>
  <c r="S1669" i="13"/>
  <c r="R1669" i="13"/>
  <c r="Q1669" i="13"/>
  <c r="P1669" i="13"/>
  <c r="O1669" i="13"/>
  <c r="U1668" i="13"/>
  <c r="T1668" i="13"/>
  <c r="S1668" i="13"/>
  <c r="R1668" i="13"/>
  <c r="Q1668" i="13"/>
  <c r="P1668" i="13"/>
  <c r="O1668" i="13"/>
  <c r="U1667" i="13"/>
  <c r="T1667" i="13"/>
  <c r="S1667" i="13"/>
  <c r="R1667" i="13"/>
  <c r="Q1667" i="13"/>
  <c r="P1667" i="13"/>
  <c r="O1667" i="13"/>
  <c r="U1666" i="13"/>
  <c r="T1666" i="13"/>
  <c r="S1666" i="13"/>
  <c r="R1666" i="13"/>
  <c r="Q1666" i="13"/>
  <c r="P1666" i="13"/>
  <c r="O1666" i="13"/>
  <c r="U1665" i="13"/>
  <c r="T1665" i="13"/>
  <c r="S1665" i="13"/>
  <c r="R1665" i="13"/>
  <c r="Q1665" i="13"/>
  <c r="P1665" i="13"/>
  <c r="O1665" i="13"/>
  <c r="U1664" i="13"/>
  <c r="T1664" i="13"/>
  <c r="S1664" i="13"/>
  <c r="R1664" i="13"/>
  <c r="Q1664" i="13"/>
  <c r="P1664" i="13"/>
  <c r="O1664" i="13"/>
  <c r="U1663" i="13"/>
  <c r="T1663" i="13"/>
  <c r="S1663" i="13"/>
  <c r="R1663" i="13"/>
  <c r="Q1663" i="13"/>
  <c r="P1663" i="13"/>
  <c r="O1663" i="13"/>
  <c r="U1662" i="13"/>
  <c r="T1662" i="13"/>
  <c r="S1662" i="13"/>
  <c r="R1662" i="13"/>
  <c r="Q1662" i="13"/>
  <c r="P1662" i="13"/>
  <c r="O1662" i="13"/>
  <c r="U1661" i="13"/>
  <c r="T1661" i="13"/>
  <c r="S1661" i="13"/>
  <c r="R1661" i="13"/>
  <c r="Q1661" i="13"/>
  <c r="P1661" i="13"/>
  <c r="O1661" i="13"/>
  <c r="U1660" i="13"/>
  <c r="T1660" i="13"/>
  <c r="S1660" i="13"/>
  <c r="R1660" i="13"/>
  <c r="Q1660" i="13"/>
  <c r="P1660" i="13"/>
  <c r="O1660" i="13"/>
  <c r="U1659" i="13"/>
  <c r="T1659" i="13"/>
  <c r="S1659" i="13"/>
  <c r="R1659" i="13"/>
  <c r="Q1659" i="13"/>
  <c r="P1659" i="13"/>
  <c r="O1659" i="13"/>
  <c r="U1658" i="13"/>
  <c r="T1658" i="13"/>
  <c r="S1658" i="13"/>
  <c r="R1658" i="13"/>
  <c r="Q1658" i="13"/>
  <c r="P1658" i="13"/>
  <c r="O1658" i="13"/>
  <c r="U1657" i="13"/>
  <c r="T1657" i="13"/>
  <c r="S1657" i="13"/>
  <c r="R1657" i="13"/>
  <c r="Q1657" i="13"/>
  <c r="P1657" i="13"/>
  <c r="O1657" i="13"/>
  <c r="U1656" i="13"/>
  <c r="T1656" i="13"/>
  <c r="S1656" i="13"/>
  <c r="R1656" i="13"/>
  <c r="Q1656" i="13"/>
  <c r="P1656" i="13"/>
  <c r="O1656" i="13"/>
  <c r="U1655" i="13"/>
  <c r="T1655" i="13"/>
  <c r="S1655" i="13"/>
  <c r="R1655" i="13"/>
  <c r="Q1655" i="13"/>
  <c r="P1655" i="13"/>
  <c r="O1655" i="13"/>
  <c r="U1654" i="13"/>
  <c r="T1654" i="13"/>
  <c r="S1654" i="13"/>
  <c r="R1654" i="13"/>
  <c r="Q1654" i="13"/>
  <c r="P1654" i="13"/>
  <c r="O1654" i="13"/>
  <c r="U1653" i="13"/>
  <c r="T1653" i="13"/>
  <c r="S1653" i="13"/>
  <c r="R1653" i="13"/>
  <c r="Q1653" i="13"/>
  <c r="P1653" i="13"/>
  <c r="O1653" i="13"/>
  <c r="U1652" i="13"/>
  <c r="T1652" i="13"/>
  <c r="S1652" i="13"/>
  <c r="R1652" i="13"/>
  <c r="Q1652" i="13"/>
  <c r="P1652" i="13"/>
  <c r="O1652" i="13"/>
  <c r="U1651" i="13"/>
  <c r="T1651" i="13"/>
  <c r="S1651" i="13"/>
  <c r="R1651" i="13"/>
  <c r="Q1651" i="13"/>
  <c r="P1651" i="13"/>
  <c r="O1651" i="13"/>
  <c r="U1650" i="13"/>
  <c r="T1650" i="13"/>
  <c r="S1650" i="13"/>
  <c r="R1650" i="13"/>
  <c r="Q1650" i="13"/>
  <c r="P1650" i="13"/>
  <c r="O1650" i="13"/>
  <c r="U1649" i="13"/>
  <c r="T1649" i="13"/>
  <c r="S1649" i="13"/>
  <c r="R1649" i="13"/>
  <c r="Q1649" i="13"/>
  <c r="P1649" i="13"/>
  <c r="O1649" i="13"/>
  <c r="U1648" i="13"/>
  <c r="T1648" i="13"/>
  <c r="S1648" i="13"/>
  <c r="R1648" i="13"/>
  <c r="Q1648" i="13"/>
  <c r="P1648" i="13"/>
  <c r="O1648" i="13"/>
  <c r="U1647" i="13"/>
  <c r="T1647" i="13"/>
  <c r="S1647" i="13"/>
  <c r="R1647" i="13"/>
  <c r="Q1647" i="13"/>
  <c r="P1647" i="13"/>
  <c r="O1647" i="13"/>
  <c r="U1646" i="13"/>
  <c r="T1646" i="13"/>
  <c r="S1646" i="13"/>
  <c r="R1646" i="13"/>
  <c r="Q1646" i="13"/>
  <c r="P1646" i="13"/>
  <c r="O1646" i="13"/>
  <c r="U1645" i="13"/>
  <c r="T1645" i="13"/>
  <c r="S1645" i="13"/>
  <c r="R1645" i="13"/>
  <c r="Q1645" i="13"/>
  <c r="P1645" i="13"/>
  <c r="O1645" i="13"/>
  <c r="U1644" i="13"/>
  <c r="T1644" i="13"/>
  <c r="S1644" i="13"/>
  <c r="R1644" i="13"/>
  <c r="Q1644" i="13"/>
  <c r="P1644" i="13"/>
  <c r="O1644" i="13"/>
  <c r="U1643" i="13"/>
  <c r="T1643" i="13"/>
  <c r="S1643" i="13"/>
  <c r="R1643" i="13"/>
  <c r="Q1643" i="13"/>
  <c r="P1643" i="13"/>
  <c r="O1643" i="13"/>
  <c r="U1642" i="13"/>
  <c r="T1642" i="13"/>
  <c r="S1642" i="13"/>
  <c r="R1642" i="13"/>
  <c r="Q1642" i="13"/>
  <c r="P1642" i="13"/>
  <c r="O1642" i="13"/>
  <c r="U1641" i="13"/>
  <c r="T1641" i="13"/>
  <c r="S1641" i="13"/>
  <c r="R1641" i="13"/>
  <c r="Q1641" i="13"/>
  <c r="P1641" i="13"/>
  <c r="O1641" i="13"/>
  <c r="U1640" i="13"/>
  <c r="T1640" i="13"/>
  <c r="S1640" i="13"/>
  <c r="R1640" i="13"/>
  <c r="Q1640" i="13"/>
  <c r="P1640" i="13"/>
  <c r="O1640" i="13"/>
  <c r="U1639" i="13"/>
  <c r="T1639" i="13"/>
  <c r="S1639" i="13"/>
  <c r="R1639" i="13"/>
  <c r="Q1639" i="13"/>
  <c r="P1639" i="13"/>
  <c r="O1639" i="13"/>
  <c r="U1638" i="13"/>
  <c r="T1638" i="13"/>
  <c r="S1638" i="13"/>
  <c r="R1638" i="13"/>
  <c r="Q1638" i="13"/>
  <c r="P1638" i="13"/>
  <c r="O1638" i="13"/>
  <c r="U1637" i="13"/>
  <c r="T1637" i="13"/>
  <c r="S1637" i="13"/>
  <c r="R1637" i="13"/>
  <c r="Q1637" i="13"/>
  <c r="P1637" i="13"/>
  <c r="O1637" i="13"/>
  <c r="U1636" i="13"/>
  <c r="T1636" i="13"/>
  <c r="S1636" i="13"/>
  <c r="R1636" i="13"/>
  <c r="Q1636" i="13"/>
  <c r="P1636" i="13"/>
  <c r="O1636" i="13"/>
  <c r="U1635" i="13"/>
  <c r="T1635" i="13"/>
  <c r="S1635" i="13"/>
  <c r="R1635" i="13"/>
  <c r="Q1635" i="13"/>
  <c r="P1635" i="13"/>
  <c r="O1635" i="13"/>
  <c r="U1634" i="13"/>
  <c r="T1634" i="13"/>
  <c r="S1634" i="13"/>
  <c r="R1634" i="13"/>
  <c r="Q1634" i="13"/>
  <c r="P1634" i="13"/>
  <c r="O1634" i="13"/>
  <c r="U1633" i="13"/>
  <c r="T1633" i="13"/>
  <c r="S1633" i="13"/>
  <c r="R1633" i="13"/>
  <c r="Q1633" i="13"/>
  <c r="P1633" i="13"/>
  <c r="O1633" i="13"/>
  <c r="U1632" i="13"/>
  <c r="T1632" i="13"/>
  <c r="S1632" i="13"/>
  <c r="R1632" i="13"/>
  <c r="Q1632" i="13"/>
  <c r="P1632" i="13"/>
  <c r="O1632" i="13"/>
  <c r="U1631" i="13"/>
  <c r="T1631" i="13"/>
  <c r="S1631" i="13"/>
  <c r="R1631" i="13"/>
  <c r="Q1631" i="13"/>
  <c r="P1631" i="13"/>
  <c r="O1631" i="13"/>
  <c r="U1630" i="13"/>
  <c r="T1630" i="13"/>
  <c r="S1630" i="13"/>
  <c r="R1630" i="13"/>
  <c r="Q1630" i="13"/>
  <c r="P1630" i="13"/>
  <c r="O1630" i="13"/>
  <c r="U1629" i="13"/>
  <c r="T1629" i="13"/>
  <c r="S1629" i="13"/>
  <c r="R1629" i="13"/>
  <c r="Q1629" i="13"/>
  <c r="P1629" i="13"/>
  <c r="O1629" i="13"/>
  <c r="U1628" i="13"/>
  <c r="T1628" i="13"/>
  <c r="S1628" i="13"/>
  <c r="R1628" i="13"/>
  <c r="Q1628" i="13"/>
  <c r="P1628" i="13"/>
  <c r="O1628" i="13"/>
  <c r="U1627" i="13"/>
  <c r="T1627" i="13"/>
  <c r="S1627" i="13"/>
  <c r="R1627" i="13"/>
  <c r="Q1627" i="13"/>
  <c r="P1627" i="13"/>
  <c r="O1627" i="13"/>
  <c r="U1626" i="13"/>
  <c r="T1626" i="13"/>
  <c r="S1626" i="13"/>
  <c r="R1626" i="13"/>
  <c r="Q1626" i="13"/>
  <c r="P1626" i="13"/>
  <c r="O1626" i="13"/>
  <c r="U1625" i="13"/>
  <c r="T1625" i="13"/>
  <c r="S1625" i="13"/>
  <c r="R1625" i="13"/>
  <c r="Q1625" i="13"/>
  <c r="P1625" i="13"/>
  <c r="O1625" i="13"/>
  <c r="U1624" i="13"/>
  <c r="T1624" i="13"/>
  <c r="S1624" i="13"/>
  <c r="R1624" i="13"/>
  <c r="Q1624" i="13"/>
  <c r="P1624" i="13"/>
  <c r="O1624" i="13"/>
  <c r="U1623" i="13"/>
  <c r="T1623" i="13"/>
  <c r="S1623" i="13"/>
  <c r="R1623" i="13"/>
  <c r="Q1623" i="13"/>
  <c r="P1623" i="13"/>
  <c r="O1623" i="13"/>
  <c r="U1622" i="13"/>
  <c r="T1622" i="13"/>
  <c r="S1622" i="13"/>
  <c r="R1622" i="13"/>
  <c r="Q1622" i="13"/>
  <c r="P1622" i="13"/>
  <c r="O1622" i="13"/>
  <c r="U1621" i="13"/>
  <c r="T1621" i="13"/>
  <c r="S1621" i="13"/>
  <c r="R1621" i="13"/>
  <c r="Q1621" i="13"/>
  <c r="P1621" i="13"/>
  <c r="O1621" i="13"/>
  <c r="U1620" i="13"/>
  <c r="T1620" i="13"/>
  <c r="S1620" i="13"/>
  <c r="R1620" i="13"/>
  <c r="Q1620" i="13"/>
  <c r="P1620" i="13"/>
  <c r="O1620" i="13"/>
  <c r="U1619" i="13"/>
  <c r="T1619" i="13"/>
  <c r="S1619" i="13"/>
  <c r="R1619" i="13"/>
  <c r="Q1619" i="13"/>
  <c r="P1619" i="13"/>
  <c r="O1619" i="13"/>
  <c r="U1618" i="13"/>
  <c r="T1618" i="13"/>
  <c r="S1618" i="13"/>
  <c r="R1618" i="13"/>
  <c r="Q1618" i="13"/>
  <c r="P1618" i="13"/>
  <c r="O1618" i="13"/>
  <c r="U1617" i="13"/>
  <c r="T1617" i="13"/>
  <c r="S1617" i="13"/>
  <c r="R1617" i="13"/>
  <c r="Q1617" i="13"/>
  <c r="P1617" i="13"/>
  <c r="O1617" i="13"/>
  <c r="U1616" i="13"/>
  <c r="T1616" i="13"/>
  <c r="S1616" i="13"/>
  <c r="R1616" i="13"/>
  <c r="Q1616" i="13"/>
  <c r="P1616" i="13"/>
  <c r="O1616" i="13"/>
  <c r="U1615" i="13"/>
  <c r="T1615" i="13"/>
  <c r="S1615" i="13"/>
  <c r="R1615" i="13"/>
  <c r="Q1615" i="13"/>
  <c r="P1615" i="13"/>
  <c r="O1615" i="13"/>
  <c r="U1614" i="13"/>
  <c r="T1614" i="13"/>
  <c r="S1614" i="13"/>
  <c r="R1614" i="13"/>
  <c r="Q1614" i="13"/>
  <c r="P1614" i="13"/>
  <c r="O1614" i="13"/>
  <c r="U1613" i="13"/>
  <c r="T1613" i="13"/>
  <c r="S1613" i="13"/>
  <c r="R1613" i="13"/>
  <c r="Q1613" i="13"/>
  <c r="P1613" i="13"/>
  <c r="O1613" i="13"/>
  <c r="U1612" i="13"/>
  <c r="T1612" i="13"/>
  <c r="S1612" i="13"/>
  <c r="R1612" i="13"/>
  <c r="Q1612" i="13"/>
  <c r="P1612" i="13"/>
  <c r="O1612" i="13"/>
  <c r="U1611" i="13"/>
  <c r="T1611" i="13"/>
  <c r="S1611" i="13"/>
  <c r="R1611" i="13"/>
  <c r="Q1611" i="13"/>
  <c r="P1611" i="13"/>
  <c r="O1611" i="13"/>
  <c r="U1610" i="13"/>
  <c r="T1610" i="13"/>
  <c r="S1610" i="13"/>
  <c r="R1610" i="13"/>
  <c r="Q1610" i="13"/>
  <c r="P1610" i="13"/>
  <c r="O1610" i="13"/>
  <c r="U1609" i="13"/>
  <c r="T1609" i="13"/>
  <c r="S1609" i="13"/>
  <c r="R1609" i="13"/>
  <c r="Q1609" i="13"/>
  <c r="P1609" i="13"/>
  <c r="O1609" i="13"/>
  <c r="U1608" i="13"/>
  <c r="T1608" i="13"/>
  <c r="S1608" i="13"/>
  <c r="R1608" i="13"/>
  <c r="Q1608" i="13"/>
  <c r="P1608" i="13"/>
  <c r="O1608" i="13"/>
  <c r="U1607" i="13"/>
  <c r="T1607" i="13"/>
  <c r="S1607" i="13"/>
  <c r="R1607" i="13"/>
  <c r="Q1607" i="13"/>
  <c r="P1607" i="13"/>
  <c r="O1607" i="13"/>
  <c r="U1606" i="13"/>
  <c r="T1606" i="13"/>
  <c r="S1606" i="13"/>
  <c r="R1606" i="13"/>
  <c r="Q1606" i="13"/>
  <c r="P1606" i="13"/>
  <c r="O1606" i="13"/>
  <c r="U1605" i="13"/>
  <c r="T1605" i="13"/>
  <c r="S1605" i="13"/>
  <c r="R1605" i="13"/>
  <c r="Q1605" i="13"/>
  <c r="P1605" i="13"/>
  <c r="O1605" i="13"/>
  <c r="U1604" i="13"/>
  <c r="T1604" i="13"/>
  <c r="S1604" i="13"/>
  <c r="R1604" i="13"/>
  <c r="Q1604" i="13"/>
  <c r="P1604" i="13"/>
  <c r="O1604" i="13"/>
  <c r="U1603" i="13"/>
  <c r="T1603" i="13"/>
  <c r="S1603" i="13"/>
  <c r="R1603" i="13"/>
  <c r="Q1603" i="13"/>
  <c r="P1603" i="13"/>
  <c r="O1603" i="13"/>
  <c r="U1602" i="13"/>
  <c r="T1602" i="13"/>
  <c r="S1602" i="13"/>
  <c r="R1602" i="13"/>
  <c r="Q1602" i="13"/>
  <c r="P1602" i="13"/>
  <c r="O1602" i="13"/>
  <c r="U1601" i="13"/>
  <c r="T1601" i="13"/>
  <c r="S1601" i="13"/>
  <c r="R1601" i="13"/>
  <c r="Q1601" i="13"/>
  <c r="P1601" i="13"/>
  <c r="O1601" i="13"/>
  <c r="U1600" i="13"/>
  <c r="T1600" i="13"/>
  <c r="S1600" i="13"/>
  <c r="R1600" i="13"/>
  <c r="Q1600" i="13"/>
  <c r="P1600" i="13"/>
  <c r="O1600" i="13"/>
  <c r="U1599" i="13"/>
  <c r="T1599" i="13"/>
  <c r="S1599" i="13"/>
  <c r="R1599" i="13"/>
  <c r="Q1599" i="13"/>
  <c r="P1599" i="13"/>
  <c r="O1599" i="13"/>
  <c r="U1598" i="13"/>
  <c r="T1598" i="13"/>
  <c r="S1598" i="13"/>
  <c r="R1598" i="13"/>
  <c r="Q1598" i="13"/>
  <c r="P1598" i="13"/>
  <c r="O1598" i="13"/>
  <c r="U1597" i="13"/>
  <c r="T1597" i="13"/>
  <c r="S1597" i="13"/>
  <c r="R1597" i="13"/>
  <c r="Q1597" i="13"/>
  <c r="P1597" i="13"/>
  <c r="O1597" i="13"/>
  <c r="U1596" i="13"/>
  <c r="T1596" i="13"/>
  <c r="S1596" i="13"/>
  <c r="R1596" i="13"/>
  <c r="Q1596" i="13"/>
  <c r="P1596" i="13"/>
  <c r="O1596" i="13"/>
  <c r="U1595" i="13"/>
  <c r="T1595" i="13"/>
  <c r="S1595" i="13"/>
  <c r="R1595" i="13"/>
  <c r="Q1595" i="13"/>
  <c r="P1595" i="13"/>
  <c r="O1595" i="13"/>
  <c r="U1594" i="13"/>
  <c r="T1594" i="13"/>
  <c r="S1594" i="13"/>
  <c r="R1594" i="13"/>
  <c r="Q1594" i="13"/>
  <c r="P1594" i="13"/>
  <c r="O1594" i="13"/>
  <c r="U1593" i="13"/>
  <c r="T1593" i="13"/>
  <c r="S1593" i="13"/>
  <c r="R1593" i="13"/>
  <c r="Q1593" i="13"/>
  <c r="P1593" i="13"/>
  <c r="O1593" i="13"/>
  <c r="U1592" i="13"/>
  <c r="T1592" i="13"/>
  <c r="S1592" i="13"/>
  <c r="R1592" i="13"/>
  <c r="Q1592" i="13"/>
  <c r="P1592" i="13"/>
  <c r="O1592" i="13"/>
  <c r="U1591" i="13"/>
  <c r="T1591" i="13"/>
  <c r="S1591" i="13"/>
  <c r="R1591" i="13"/>
  <c r="Q1591" i="13"/>
  <c r="P1591" i="13"/>
  <c r="O1591" i="13"/>
  <c r="U1590" i="13"/>
  <c r="T1590" i="13"/>
  <c r="S1590" i="13"/>
  <c r="R1590" i="13"/>
  <c r="Q1590" i="13"/>
  <c r="P1590" i="13"/>
  <c r="O1590" i="13"/>
  <c r="U1589" i="13"/>
  <c r="T1589" i="13"/>
  <c r="S1589" i="13"/>
  <c r="R1589" i="13"/>
  <c r="Q1589" i="13"/>
  <c r="P1589" i="13"/>
  <c r="O1589" i="13"/>
  <c r="U1588" i="13"/>
  <c r="T1588" i="13"/>
  <c r="S1588" i="13"/>
  <c r="R1588" i="13"/>
  <c r="Q1588" i="13"/>
  <c r="P1588" i="13"/>
  <c r="O1588" i="13"/>
  <c r="U1587" i="13"/>
  <c r="T1587" i="13"/>
  <c r="S1587" i="13"/>
  <c r="R1587" i="13"/>
  <c r="Q1587" i="13"/>
  <c r="P1587" i="13"/>
  <c r="O1587" i="13"/>
  <c r="U1586" i="13"/>
  <c r="T1586" i="13"/>
  <c r="S1586" i="13"/>
  <c r="R1586" i="13"/>
  <c r="Q1586" i="13"/>
  <c r="P1586" i="13"/>
  <c r="O1586" i="13"/>
  <c r="U1585" i="13"/>
  <c r="T1585" i="13"/>
  <c r="S1585" i="13"/>
  <c r="R1585" i="13"/>
  <c r="Q1585" i="13"/>
  <c r="P1585" i="13"/>
  <c r="O1585" i="13"/>
  <c r="U1584" i="13"/>
  <c r="T1584" i="13"/>
  <c r="S1584" i="13"/>
  <c r="R1584" i="13"/>
  <c r="Q1584" i="13"/>
  <c r="P1584" i="13"/>
  <c r="O1584" i="13"/>
  <c r="U1583" i="13"/>
  <c r="T1583" i="13"/>
  <c r="S1583" i="13"/>
  <c r="R1583" i="13"/>
  <c r="Q1583" i="13"/>
  <c r="P1583" i="13"/>
  <c r="O1583" i="13"/>
  <c r="U1582" i="13"/>
  <c r="T1582" i="13"/>
  <c r="S1582" i="13"/>
  <c r="R1582" i="13"/>
  <c r="Q1582" i="13"/>
  <c r="P1582" i="13"/>
  <c r="O1582" i="13"/>
  <c r="U1581" i="13"/>
  <c r="T1581" i="13"/>
  <c r="S1581" i="13"/>
  <c r="R1581" i="13"/>
  <c r="Q1581" i="13"/>
  <c r="P1581" i="13"/>
  <c r="O1581" i="13"/>
  <c r="U1580" i="13"/>
  <c r="T1580" i="13"/>
  <c r="S1580" i="13"/>
  <c r="R1580" i="13"/>
  <c r="Q1580" i="13"/>
  <c r="P1580" i="13"/>
  <c r="O1580" i="13"/>
  <c r="U1579" i="13"/>
  <c r="T1579" i="13"/>
  <c r="S1579" i="13"/>
  <c r="R1579" i="13"/>
  <c r="Q1579" i="13"/>
  <c r="P1579" i="13"/>
  <c r="O1579" i="13"/>
  <c r="U1578" i="13"/>
  <c r="T1578" i="13"/>
  <c r="S1578" i="13"/>
  <c r="R1578" i="13"/>
  <c r="Q1578" i="13"/>
  <c r="P1578" i="13"/>
  <c r="O1578" i="13"/>
  <c r="U1577" i="13"/>
  <c r="T1577" i="13"/>
  <c r="S1577" i="13"/>
  <c r="R1577" i="13"/>
  <c r="Q1577" i="13"/>
  <c r="P1577" i="13"/>
  <c r="O1577" i="13"/>
  <c r="U1576" i="13"/>
  <c r="T1576" i="13"/>
  <c r="S1576" i="13"/>
  <c r="R1576" i="13"/>
  <c r="Q1576" i="13"/>
  <c r="P1576" i="13"/>
  <c r="O1576" i="13"/>
  <c r="U1575" i="13"/>
  <c r="T1575" i="13"/>
  <c r="S1575" i="13"/>
  <c r="R1575" i="13"/>
  <c r="Q1575" i="13"/>
  <c r="P1575" i="13"/>
  <c r="O1575" i="13"/>
  <c r="U1574" i="13"/>
  <c r="T1574" i="13"/>
  <c r="S1574" i="13"/>
  <c r="R1574" i="13"/>
  <c r="Q1574" i="13"/>
  <c r="P1574" i="13"/>
  <c r="O1574" i="13"/>
  <c r="U1573" i="13"/>
  <c r="T1573" i="13"/>
  <c r="S1573" i="13"/>
  <c r="R1573" i="13"/>
  <c r="Q1573" i="13"/>
  <c r="P1573" i="13"/>
  <c r="O1573" i="13"/>
  <c r="U1572" i="13"/>
  <c r="T1572" i="13"/>
  <c r="S1572" i="13"/>
  <c r="R1572" i="13"/>
  <c r="Q1572" i="13"/>
  <c r="P1572" i="13"/>
  <c r="O1572" i="13"/>
  <c r="U1571" i="13"/>
  <c r="T1571" i="13"/>
  <c r="S1571" i="13"/>
  <c r="R1571" i="13"/>
  <c r="Q1571" i="13"/>
  <c r="P1571" i="13"/>
  <c r="O1571" i="13"/>
  <c r="U1570" i="13"/>
  <c r="T1570" i="13"/>
  <c r="S1570" i="13"/>
  <c r="R1570" i="13"/>
  <c r="Q1570" i="13"/>
  <c r="P1570" i="13"/>
  <c r="O1570" i="13"/>
  <c r="U1569" i="13"/>
  <c r="T1569" i="13"/>
  <c r="S1569" i="13"/>
  <c r="R1569" i="13"/>
  <c r="Q1569" i="13"/>
  <c r="P1569" i="13"/>
  <c r="O1569" i="13"/>
  <c r="U1568" i="13"/>
  <c r="T1568" i="13"/>
  <c r="S1568" i="13"/>
  <c r="R1568" i="13"/>
  <c r="Q1568" i="13"/>
  <c r="P1568" i="13"/>
  <c r="O1568" i="13"/>
  <c r="U1567" i="13"/>
  <c r="T1567" i="13"/>
  <c r="S1567" i="13"/>
  <c r="R1567" i="13"/>
  <c r="Q1567" i="13"/>
  <c r="P1567" i="13"/>
  <c r="O1567" i="13"/>
  <c r="U1566" i="13"/>
  <c r="T1566" i="13"/>
  <c r="S1566" i="13"/>
  <c r="R1566" i="13"/>
  <c r="Q1566" i="13"/>
  <c r="P1566" i="13"/>
  <c r="O1566" i="13"/>
  <c r="U1565" i="13"/>
  <c r="T1565" i="13"/>
  <c r="S1565" i="13"/>
  <c r="R1565" i="13"/>
  <c r="Q1565" i="13"/>
  <c r="P1565" i="13"/>
  <c r="O1565" i="13"/>
  <c r="U1564" i="13"/>
  <c r="T1564" i="13"/>
  <c r="S1564" i="13"/>
  <c r="R1564" i="13"/>
  <c r="Q1564" i="13"/>
  <c r="P1564" i="13"/>
  <c r="O1564" i="13"/>
  <c r="U1563" i="13"/>
  <c r="T1563" i="13"/>
  <c r="S1563" i="13"/>
  <c r="R1563" i="13"/>
  <c r="Q1563" i="13"/>
  <c r="P1563" i="13"/>
  <c r="O1563" i="13"/>
  <c r="U1562" i="13"/>
  <c r="T1562" i="13"/>
  <c r="S1562" i="13"/>
  <c r="R1562" i="13"/>
  <c r="Q1562" i="13"/>
  <c r="P1562" i="13"/>
  <c r="O1562" i="13"/>
  <c r="U1561" i="13"/>
  <c r="T1561" i="13"/>
  <c r="S1561" i="13"/>
  <c r="R1561" i="13"/>
  <c r="Q1561" i="13"/>
  <c r="P1561" i="13"/>
  <c r="O1561" i="13"/>
  <c r="U1560" i="13"/>
  <c r="T1560" i="13"/>
  <c r="S1560" i="13"/>
  <c r="R1560" i="13"/>
  <c r="Q1560" i="13"/>
  <c r="P1560" i="13"/>
  <c r="O1560" i="13"/>
  <c r="U1559" i="13"/>
  <c r="T1559" i="13"/>
  <c r="S1559" i="13"/>
  <c r="R1559" i="13"/>
  <c r="Q1559" i="13"/>
  <c r="P1559" i="13"/>
  <c r="O1559" i="13"/>
  <c r="U1558" i="13"/>
  <c r="T1558" i="13"/>
  <c r="S1558" i="13"/>
  <c r="R1558" i="13"/>
  <c r="Q1558" i="13"/>
  <c r="P1558" i="13"/>
  <c r="O1558" i="13"/>
  <c r="U1557" i="13"/>
  <c r="T1557" i="13"/>
  <c r="S1557" i="13"/>
  <c r="R1557" i="13"/>
  <c r="Q1557" i="13"/>
  <c r="P1557" i="13"/>
  <c r="O1557" i="13"/>
  <c r="U1556" i="13"/>
  <c r="T1556" i="13"/>
  <c r="S1556" i="13"/>
  <c r="R1556" i="13"/>
  <c r="Q1556" i="13"/>
  <c r="P1556" i="13"/>
  <c r="O1556" i="13"/>
  <c r="U1555" i="13"/>
  <c r="T1555" i="13"/>
  <c r="S1555" i="13"/>
  <c r="R1555" i="13"/>
  <c r="Q1555" i="13"/>
  <c r="P1555" i="13"/>
  <c r="O1555" i="13"/>
  <c r="U1554" i="13"/>
  <c r="T1554" i="13"/>
  <c r="S1554" i="13"/>
  <c r="R1554" i="13"/>
  <c r="Q1554" i="13"/>
  <c r="P1554" i="13"/>
  <c r="O1554" i="13"/>
  <c r="U1553" i="13"/>
  <c r="T1553" i="13"/>
  <c r="S1553" i="13"/>
  <c r="R1553" i="13"/>
  <c r="Q1553" i="13"/>
  <c r="P1553" i="13"/>
  <c r="O1553" i="13"/>
  <c r="U1552" i="13"/>
  <c r="T1552" i="13"/>
  <c r="S1552" i="13"/>
  <c r="R1552" i="13"/>
  <c r="Q1552" i="13"/>
  <c r="P1552" i="13"/>
  <c r="O1552" i="13"/>
  <c r="U1551" i="13"/>
  <c r="T1551" i="13"/>
  <c r="S1551" i="13"/>
  <c r="R1551" i="13"/>
  <c r="Q1551" i="13"/>
  <c r="P1551" i="13"/>
  <c r="O1551" i="13"/>
  <c r="U1550" i="13"/>
  <c r="T1550" i="13"/>
  <c r="S1550" i="13"/>
  <c r="R1550" i="13"/>
  <c r="Q1550" i="13"/>
  <c r="P1550" i="13"/>
  <c r="O1550" i="13"/>
  <c r="U1549" i="13"/>
  <c r="T1549" i="13"/>
  <c r="S1549" i="13"/>
  <c r="R1549" i="13"/>
  <c r="Q1549" i="13"/>
  <c r="P1549" i="13"/>
  <c r="O1549" i="13"/>
  <c r="U1548" i="13"/>
  <c r="T1548" i="13"/>
  <c r="S1548" i="13"/>
  <c r="R1548" i="13"/>
  <c r="Q1548" i="13"/>
  <c r="P1548" i="13"/>
  <c r="O1548" i="13"/>
  <c r="U1547" i="13"/>
  <c r="T1547" i="13"/>
  <c r="S1547" i="13"/>
  <c r="R1547" i="13"/>
  <c r="Q1547" i="13"/>
  <c r="P1547" i="13"/>
  <c r="O1547" i="13"/>
  <c r="U1546" i="13"/>
  <c r="T1546" i="13"/>
  <c r="S1546" i="13"/>
  <c r="R1546" i="13"/>
  <c r="Q1546" i="13"/>
  <c r="P1546" i="13"/>
  <c r="O1546" i="13"/>
  <c r="U1545" i="13"/>
  <c r="T1545" i="13"/>
  <c r="S1545" i="13"/>
  <c r="R1545" i="13"/>
  <c r="Q1545" i="13"/>
  <c r="P1545" i="13"/>
  <c r="O1545" i="13"/>
  <c r="U1544" i="13"/>
  <c r="T1544" i="13"/>
  <c r="S1544" i="13"/>
  <c r="R1544" i="13"/>
  <c r="Q1544" i="13"/>
  <c r="P1544" i="13"/>
  <c r="O1544" i="13"/>
  <c r="U1543" i="13"/>
  <c r="T1543" i="13"/>
  <c r="S1543" i="13"/>
  <c r="R1543" i="13"/>
  <c r="Q1543" i="13"/>
  <c r="P1543" i="13"/>
  <c r="O1543" i="13"/>
  <c r="U1542" i="13"/>
  <c r="T1542" i="13"/>
  <c r="S1542" i="13"/>
  <c r="R1542" i="13"/>
  <c r="Q1542" i="13"/>
  <c r="P1542" i="13"/>
  <c r="O1542" i="13"/>
  <c r="U1541" i="13"/>
  <c r="T1541" i="13"/>
  <c r="S1541" i="13"/>
  <c r="R1541" i="13"/>
  <c r="Q1541" i="13"/>
  <c r="P1541" i="13"/>
  <c r="O1541" i="13"/>
  <c r="U1540" i="13"/>
  <c r="T1540" i="13"/>
  <c r="S1540" i="13"/>
  <c r="R1540" i="13"/>
  <c r="Q1540" i="13"/>
  <c r="P1540" i="13"/>
  <c r="O1540" i="13"/>
  <c r="U1539" i="13"/>
  <c r="T1539" i="13"/>
  <c r="S1539" i="13"/>
  <c r="R1539" i="13"/>
  <c r="Q1539" i="13"/>
  <c r="P1539" i="13"/>
  <c r="O1539" i="13"/>
  <c r="U1538" i="13"/>
  <c r="T1538" i="13"/>
  <c r="S1538" i="13"/>
  <c r="R1538" i="13"/>
  <c r="Q1538" i="13"/>
  <c r="P1538" i="13"/>
  <c r="O1538" i="13"/>
  <c r="U1537" i="13"/>
  <c r="T1537" i="13"/>
  <c r="S1537" i="13"/>
  <c r="R1537" i="13"/>
  <c r="Q1537" i="13"/>
  <c r="P1537" i="13"/>
  <c r="O1537" i="13"/>
  <c r="U1536" i="13"/>
  <c r="T1536" i="13"/>
  <c r="S1536" i="13"/>
  <c r="R1536" i="13"/>
  <c r="Q1536" i="13"/>
  <c r="P1536" i="13"/>
  <c r="O1536" i="13"/>
  <c r="U1535" i="13"/>
  <c r="T1535" i="13"/>
  <c r="S1535" i="13"/>
  <c r="R1535" i="13"/>
  <c r="Q1535" i="13"/>
  <c r="P1535" i="13"/>
  <c r="O1535" i="13"/>
  <c r="U1534" i="13"/>
  <c r="T1534" i="13"/>
  <c r="S1534" i="13"/>
  <c r="R1534" i="13"/>
  <c r="Q1534" i="13"/>
  <c r="P1534" i="13"/>
  <c r="O1534" i="13"/>
  <c r="U1533" i="13"/>
  <c r="T1533" i="13"/>
  <c r="S1533" i="13"/>
  <c r="R1533" i="13"/>
  <c r="Q1533" i="13"/>
  <c r="P1533" i="13"/>
  <c r="O1533" i="13"/>
  <c r="U1532" i="13"/>
  <c r="T1532" i="13"/>
  <c r="S1532" i="13"/>
  <c r="R1532" i="13"/>
  <c r="Q1532" i="13"/>
  <c r="P1532" i="13"/>
  <c r="O1532" i="13"/>
  <c r="U1531" i="13"/>
  <c r="T1531" i="13"/>
  <c r="S1531" i="13"/>
  <c r="R1531" i="13"/>
  <c r="Q1531" i="13"/>
  <c r="P1531" i="13"/>
  <c r="O1531" i="13"/>
  <c r="U1530" i="13"/>
  <c r="T1530" i="13"/>
  <c r="S1530" i="13"/>
  <c r="R1530" i="13"/>
  <c r="Q1530" i="13"/>
  <c r="P1530" i="13"/>
  <c r="O1530" i="13"/>
  <c r="U1529" i="13"/>
  <c r="T1529" i="13"/>
  <c r="S1529" i="13"/>
  <c r="R1529" i="13"/>
  <c r="Q1529" i="13"/>
  <c r="P1529" i="13"/>
  <c r="O1529" i="13"/>
  <c r="U1528" i="13"/>
  <c r="T1528" i="13"/>
  <c r="S1528" i="13"/>
  <c r="R1528" i="13"/>
  <c r="Q1528" i="13"/>
  <c r="P1528" i="13"/>
  <c r="O1528" i="13"/>
  <c r="U1527" i="13"/>
  <c r="T1527" i="13"/>
  <c r="S1527" i="13"/>
  <c r="R1527" i="13"/>
  <c r="Q1527" i="13"/>
  <c r="P1527" i="13"/>
  <c r="O1527" i="13"/>
  <c r="U1526" i="13"/>
  <c r="T1526" i="13"/>
  <c r="S1526" i="13"/>
  <c r="R1526" i="13"/>
  <c r="Q1526" i="13"/>
  <c r="P1526" i="13"/>
  <c r="O1526" i="13"/>
  <c r="U1525" i="13"/>
  <c r="T1525" i="13"/>
  <c r="S1525" i="13"/>
  <c r="R1525" i="13"/>
  <c r="Q1525" i="13"/>
  <c r="P1525" i="13"/>
  <c r="O1525" i="13"/>
  <c r="U1524" i="13"/>
  <c r="T1524" i="13"/>
  <c r="S1524" i="13"/>
  <c r="R1524" i="13"/>
  <c r="Q1524" i="13"/>
  <c r="P1524" i="13"/>
  <c r="O1524" i="13"/>
  <c r="U1523" i="13"/>
  <c r="T1523" i="13"/>
  <c r="S1523" i="13"/>
  <c r="R1523" i="13"/>
  <c r="Q1523" i="13"/>
  <c r="P1523" i="13"/>
  <c r="O1523" i="13"/>
  <c r="U1522" i="13"/>
  <c r="T1522" i="13"/>
  <c r="S1522" i="13"/>
  <c r="R1522" i="13"/>
  <c r="Q1522" i="13"/>
  <c r="P1522" i="13"/>
  <c r="O1522" i="13"/>
  <c r="U1521" i="13"/>
  <c r="T1521" i="13"/>
  <c r="S1521" i="13"/>
  <c r="R1521" i="13"/>
  <c r="Q1521" i="13"/>
  <c r="P1521" i="13"/>
  <c r="O1521" i="13"/>
  <c r="U1520" i="13"/>
  <c r="T1520" i="13"/>
  <c r="S1520" i="13"/>
  <c r="R1520" i="13"/>
  <c r="Q1520" i="13"/>
  <c r="P1520" i="13"/>
  <c r="O1520" i="13"/>
  <c r="U1519" i="13"/>
  <c r="T1519" i="13"/>
  <c r="S1519" i="13"/>
  <c r="R1519" i="13"/>
  <c r="Q1519" i="13"/>
  <c r="P1519" i="13"/>
  <c r="O1519" i="13"/>
  <c r="U1518" i="13"/>
  <c r="T1518" i="13"/>
  <c r="S1518" i="13"/>
  <c r="R1518" i="13"/>
  <c r="Q1518" i="13"/>
  <c r="P1518" i="13"/>
  <c r="O1518" i="13"/>
  <c r="U1517" i="13"/>
  <c r="T1517" i="13"/>
  <c r="S1517" i="13"/>
  <c r="R1517" i="13"/>
  <c r="Q1517" i="13"/>
  <c r="P1517" i="13"/>
  <c r="O1517" i="13"/>
  <c r="U1516" i="13"/>
  <c r="T1516" i="13"/>
  <c r="S1516" i="13"/>
  <c r="R1516" i="13"/>
  <c r="Q1516" i="13"/>
  <c r="P1516" i="13"/>
  <c r="O1516" i="13"/>
  <c r="U1515" i="13"/>
  <c r="T1515" i="13"/>
  <c r="S1515" i="13"/>
  <c r="R1515" i="13"/>
  <c r="Q1515" i="13"/>
  <c r="P1515" i="13"/>
  <c r="O1515" i="13"/>
  <c r="U1514" i="13"/>
  <c r="T1514" i="13"/>
  <c r="S1514" i="13"/>
  <c r="R1514" i="13"/>
  <c r="Q1514" i="13"/>
  <c r="P1514" i="13"/>
  <c r="O1514" i="13"/>
  <c r="U1513" i="13"/>
  <c r="T1513" i="13"/>
  <c r="S1513" i="13"/>
  <c r="R1513" i="13"/>
  <c r="Q1513" i="13"/>
  <c r="P1513" i="13"/>
  <c r="O1513" i="13"/>
  <c r="U1512" i="13"/>
  <c r="T1512" i="13"/>
  <c r="S1512" i="13"/>
  <c r="R1512" i="13"/>
  <c r="Q1512" i="13"/>
  <c r="P1512" i="13"/>
  <c r="O1512" i="13"/>
  <c r="U1511" i="13"/>
  <c r="T1511" i="13"/>
  <c r="S1511" i="13"/>
  <c r="R1511" i="13"/>
  <c r="Q1511" i="13"/>
  <c r="P1511" i="13"/>
  <c r="O1511" i="13"/>
  <c r="U1510" i="13"/>
  <c r="T1510" i="13"/>
  <c r="S1510" i="13"/>
  <c r="R1510" i="13"/>
  <c r="Q1510" i="13"/>
  <c r="P1510" i="13"/>
  <c r="O1510" i="13"/>
  <c r="U1509" i="13"/>
  <c r="T1509" i="13"/>
  <c r="S1509" i="13"/>
  <c r="R1509" i="13"/>
  <c r="Q1509" i="13"/>
  <c r="P1509" i="13"/>
  <c r="O1509" i="13"/>
  <c r="U1508" i="13"/>
  <c r="T1508" i="13"/>
  <c r="S1508" i="13"/>
  <c r="R1508" i="13"/>
  <c r="Q1508" i="13"/>
  <c r="P1508" i="13"/>
  <c r="O1508" i="13"/>
  <c r="U1507" i="13"/>
  <c r="T1507" i="13"/>
  <c r="S1507" i="13"/>
  <c r="R1507" i="13"/>
  <c r="Q1507" i="13"/>
  <c r="P1507" i="13"/>
  <c r="O1507" i="13"/>
  <c r="U1506" i="13"/>
  <c r="T1506" i="13"/>
  <c r="S1506" i="13"/>
  <c r="R1506" i="13"/>
  <c r="Q1506" i="13"/>
  <c r="P1506" i="13"/>
  <c r="O1506" i="13"/>
  <c r="U1505" i="13"/>
  <c r="T1505" i="13"/>
  <c r="S1505" i="13"/>
  <c r="R1505" i="13"/>
  <c r="Q1505" i="13"/>
  <c r="P1505" i="13"/>
  <c r="O1505" i="13"/>
  <c r="U1504" i="13"/>
  <c r="T1504" i="13"/>
  <c r="S1504" i="13"/>
  <c r="R1504" i="13"/>
  <c r="Q1504" i="13"/>
  <c r="P1504" i="13"/>
  <c r="O1504" i="13"/>
  <c r="U1503" i="13"/>
  <c r="T1503" i="13"/>
  <c r="S1503" i="13"/>
  <c r="R1503" i="13"/>
  <c r="Q1503" i="13"/>
  <c r="P1503" i="13"/>
  <c r="O1503" i="13"/>
  <c r="U1502" i="13"/>
  <c r="T1502" i="13"/>
  <c r="S1502" i="13"/>
  <c r="R1502" i="13"/>
  <c r="Q1502" i="13"/>
  <c r="P1502" i="13"/>
  <c r="O1502" i="13"/>
  <c r="U1501" i="13"/>
  <c r="T1501" i="13"/>
  <c r="S1501" i="13"/>
  <c r="R1501" i="13"/>
  <c r="Q1501" i="13"/>
  <c r="P1501" i="13"/>
  <c r="O1501" i="13"/>
  <c r="U1500" i="13"/>
  <c r="T1500" i="13"/>
  <c r="S1500" i="13"/>
  <c r="R1500" i="13"/>
  <c r="Q1500" i="13"/>
  <c r="P1500" i="13"/>
  <c r="O1500" i="13"/>
  <c r="U1499" i="13"/>
  <c r="T1499" i="13"/>
  <c r="S1499" i="13"/>
  <c r="R1499" i="13"/>
  <c r="Q1499" i="13"/>
  <c r="P1499" i="13"/>
  <c r="O1499" i="13"/>
  <c r="U1498" i="13"/>
  <c r="T1498" i="13"/>
  <c r="S1498" i="13"/>
  <c r="R1498" i="13"/>
  <c r="Q1498" i="13"/>
  <c r="P1498" i="13"/>
  <c r="O1498" i="13"/>
  <c r="U1497" i="13"/>
  <c r="T1497" i="13"/>
  <c r="S1497" i="13"/>
  <c r="R1497" i="13"/>
  <c r="Q1497" i="13"/>
  <c r="P1497" i="13"/>
  <c r="O1497" i="13"/>
  <c r="U1496" i="13"/>
  <c r="T1496" i="13"/>
  <c r="S1496" i="13"/>
  <c r="R1496" i="13"/>
  <c r="Q1496" i="13"/>
  <c r="P1496" i="13"/>
  <c r="O1496" i="13"/>
  <c r="U1495" i="13"/>
  <c r="T1495" i="13"/>
  <c r="S1495" i="13"/>
  <c r="R1495" i="13"/>
  <c r="Q1495" i="13"/>
  <c r="P1495" i="13"/>
  <c r="O1495" i="13"/>
  <c r="U1494" i="13"/>
  <c r="T1494" i="13"/>
  <c r="S1494" i="13"/>
  <c r="R1494" i="13"/>
  <c r="Q1494" i="13"/>
  <c r="P1494" i="13"/>
  <c r="O1494" i="13"/>
  <c r="U1493" i="13"/>
  <c r="T1493" i="13"/>
  <c r="S1493" i="13"/>
  <c r="R1493" i="13"/>
  <c r="Q1493" i="13"/>
  <c r="P1493" i="13"/>
  <c r="O1493" i="13"/>
  <c r="U1492" i="13"/>
  <c r="T1492" i="13"/>
  <c r="S1492" i="13"/>
  <c r="R1492" i="13"/>
  <c r="Q1492" i="13"/>
  <c r="P1492" i="13"/>
  <c r="O1492" i="13"/>
  <c r="U1491" i="13"/>
  <c r="T1491" i="13"/>
  <c r="S1491" i="13"/>
  <c r="R1491" i="13"/>
  <c r="Q1491" i="13"/>
  <c r="P1491" i="13"/>
  <c r="O1491" i="13"/>
  <c r="U1490" i="13"/>
  <c r="T1490" i="13"/>
  <c r="S1490" i="13"/>
  <c r="R1490" i="13"/>
  <c r="Q1490" i="13"/>
  <c r="P1490" i="13"/>
  <c r="O1490" i="13"/>
  <c r="U1489" i="13"/>
  <c r="T1489" i="13"/>
  <c r="S1489" i="13"/>
  <c r="R1489" i="13"/>
  <c r="Q1489" i="13"/>
  <c r="P1489" i="13"/>
  <c r="O1489" i="13"/>
  <c r="U1488" i="13"/>
  <c r="T1488" i="13"/>
  <c r="S1488" i="13"/>
  <c r="R1488" i="13"/>
  <c r="Q1488" i="13"/>
  <c r="P1488" i="13"/>
  <c r="O1488" i="13"/>
  <c r="U1487" i="13"/>
  <c r="T1487" i="13"/>
  <c r="S1487" i="13"/>
  <c r="R1487" i="13"/>
  <c r="Q1487" i="13"/>
  <c r="P1487" i="13"/>
  <c r="O1487" i="13"/>
  <c r="U1486" i="13"/>
  <c r="T1486" i="13"/>
  <c r="S1486" i="13"/>
  <c r="R1486" i="13"/>
  <c r="Q1486" i="13"/>
  <c r="P1486" i="13"/>
  <c r="O1486" i="13"/>
  <c r="U1485" i="13"/>
  <c r="T1485" i="13"/>
  <c r="S1485" i="13"/>
  <c r="R1485" i="13"/>
  <c r="Q1485" i="13"/>
  <c r="P1485" i="13"/>
  <c r="O1485" i="13"/>
  <c r="U1484" i="13"/>
  <c r="T1484" i="13"/>
  <c r="S1484" i="13"/>
  <c r="R1484" i="13"/>
  <c r="Q1484" i="13"/>
  <c r="P1484" i="13"/>
  <c r="O1484" i="13"/>
  <c r="U1483" i="13"/>
  <c r="T1483" i="13"/>
  <c r="S1483" i="13"/>
  <c r="R1483" i="13"/>
  <c r="Q1483" i="13"/>
  <c r="P1483" i="13"/>
  <c r="O1483" i="13"/>
  <c r="U1482" i="13"/>
  <c r="T1482" i="13"/>
  <c r="S1482" i="13"/>
  <c r="R1482" i="13"/>
  <c r="Q1482" i="13"/>
  <c r="P1482" i="13"/>
  <c r="O1482" i="13"/>
  <c r="U1481" i="13"/>
  <c r="T1481" i="13"/>
  <c r="S1481" i="13"/>
  <c r="R1481" i="13"/>
  <c r="Q1481" i="13"/>
  <c r="P1481" i="13"/>
  <c r="O1481" i="13"/>
  <c r="U1480" i="13"/>
  <c r="T1480" i="13"/>
  <c r="S1480" i="13"/>
  <c r="R1480" i="13"/>
  <c r="Q1480" i="13"/>
  <c r="P1480" i="13"/>
  <c r="O1480" i="13"/>
  <c r="U1479" i="13"/>
  <c r="T1479" i="13"/>
  <c r="S1479" i="13"/>
  <c r="R1479" i="13"/>
  <c r="Q1479" i="13"/>
  <c r="P1479" i="13"/>
  <c r="O1479" i="13"/>
  <c r="U1478" i="13"/>
  <c r="T1478" i="13"/>
  <c r="S1478" i="13"/>
  <c r="R1478" i="13"/>
  <c r="Q1478" i="13"/>
  <c r="P1478" i="13"/>
  <c r="O1478" i="13"/>
  <c r="U1477" i="13"/>
  <c r="T1477" i="13"/>
  <c r="S1477" i="13"/>
  <c r="R1477" i="13"/>
  <c r="Q1477" i="13"/>
  <c r="P1477" i="13"/>
  <c r="O1477" i="13"/>
  <c r="U1476" i="13"/>
  <c r="T1476" i="13"/>
  <c r="S1476" i="13"/>
  <c r="R1476" i="13"/>
  <c r="Q1476" i="13"/>
  <c r="P1476" i="13"/>
  <c r="O1476" i="13"/>
  <c r="U1475" i="13"/>
  <c r="T1475" i="13"/>
  <c r="S1475" i="13"/>
  <c r="R1475" i="13"/>
  <c r="Q1475" i="13"/>
  <c r="P1475" i="13"/>
  <c r="O1475" i="13"/>
  <c r="U1474" i="13"/>
  <c r="T1474" i="13"/>
  <c r="S1474" i="13"/>
  <c r="R1474" i="13"/>
  <c r="Q1474" i="13"/>
  <c r="P1474" i="13"/>
  <c r="O1474" i="13"/>
  <c r="U1473" i="13"/>
  <c r="T1473" i="13"/>
  <c r="S1473" i="13"/>
  <c r="R1473" i="13"/>
  <c r="Q1473" i="13"/>
  <c r="P1473" i="13"/>
  <c r="O1473" i="13"/>
  <c r="U1472" i="13"/>
  <c r="T1472" i="13"/>
  <c r="S1472" i="13"/>
  <c r="R1472" i="13"/>
  <c r="Q1472" i="13"/>
  <c r="P1472" i="13"/>
  <c r="O1472" i="13"/>
  <c r="U1471" i="13"/>
  <c r="T1471" i="13"/>
  <c r="S1471" i="13"/>
  <c r="R1471" i="13"/>
  <c r="Q1471" i="13"/>
  <c r="P1471" i="13"/>
  <c r="O1471" i="13"/>
  <c r="U1470" i="13"/>
  <c r="T1470" i="13"/>
  <c r="S1470" i="13"/>
  <c r="R1470" i="13"/>
  <c r="Q1470" i="13"/>
  <c r="P1470" i="13"/>
  <c r="O1470" i="13"/>
  <c r="U1469" i="13"/>
  <c r="T1469" i="13"/>
  <c r="S1469" i="13"/>
  <c r="R1469" i="13"/>
  <c r="Q1469" i="13"/>
  <c r="P1469" i="13"/>
  <c r="O1469" i="13"/>
  <c r="U1468" i="13"/>
  <c r="T1468" i="13"/>
  <c r="S1468" i="13"/>
  <c r="R1468" i="13"/>
  <c r="Q1468" i="13"/>
  <c r="P1468" i="13"/>
  <c r="O1468" i="13"/>
  <c r="U1467" i="13"/>
  <c r="T1467" i="13"/>
  <c r="S1467" i="13"/>
  <c r="R1467" i="13"/>
  <c r="Q1467" i="13"/>
  <c r="P1467" i="13"/>
  <c r="O1467" i="13"/>
  <c r="U1466" i="13"/>
  <c r="T1466" i="13"/>
  <c r="S1466" i="13"/>
  <c r="R1466" i="13"/>
  <c r="Q1466" i="13"/>
  <c r="P1466" i="13"/>
  <c r="O1466" i="13"/>
  <c r="U1465" i="13"/>
  <c r="T1465" i="13"/>
  <c r="S1465" i="13"/>
  <c r="R1465" i="13"/>
  <c r="Q1465" i="13"/>
  <c r="P1465" i="13"/>
  <c r="O1465" i="13"/>
  <c r="U1464" i="13"/>
  <c r="T1464" i="13"/>
  <c r="S1464" i="13"/>
  <c r="R1464" i="13"/>
  <c r="Q1464" i="13"/>
  <c r="P1464" i="13"/>
  <c r="O1464" i="13"/>
  <c r="U1463" i="13"/>
  <c r="T1463" i="13"/>
  <c r="S1463" i="13"/>
  <c r="R1463" i="13"/>
  <c r="Q1463" i="13"/>
  <c r="P1463" i="13"/>
  <c r="O1463" i="13"/>
  <c r="U1462" i="13"/>
  <c r="T1462" i="13"/>
  <c r="S1462" i="13"/>
  <c r="R1462" i="13"/>
  <c r="Q1462" i="13"/>
  <c r="P1462" i="13"/>
  <c r="O1462" i="13"/>
  <c r="U1461" i="13"/>
  <c r="T1461" i="13"/>
  <c r="S1461" i="13"/>
  <c r="R1461" i="13"/>
  <c r="Q1461" i="13"/>
  <c r="P1461" i="13"/>
  <c r="O1461" i="13"/>
  <c r="U1460" i="13"/>
  <c r="T1460" i="13"/>
  <c r="S1460" i="13"/>
  <c r="R1460" i="13"/>
  <c r="Q1460" i="13"/>
  <c r="P1460" i="13"/>
  <c r="O1460" i="13"/>
  <c r="U1459" i="13"/>
  <c r="T1459" i="13"/>
  <c r="S1459" i="13"/>
  <c r="R1459" i="13"/>
  <c r="Q1459" i="13"/>
  <c r="P1459" i="13"/>
  <c r="O1459" i="13"/>
  <c r="U1458" i="13"/>
  <c r="T1458" i="13"/>
  <c r="S1458" i="13"/>
  <c r="R1458" i="13"/>
  <c r="Q1458" i="13"/>
  <c r="P1458" i="13"/>
  <c r="O1458" i="13"/>
  <c r="U1457" i="13"/>
  <c r="T1457" i="13"/>
  <c r="S1457" i="13"/>
  <c r="R1457" i="13"/>
  <c r="Q1457" i="13"/>
  <c r="P1457" i="13"/>
  <c r="O1457" i="13"/>
  <c r="U1456" i="13"/>
  <c r="T1456" i="13"/>
  <c r="S1456" i="13"/>
  <c r="R1456" i="13"/>
  <c r="Q1456" i="13"/>
  <c r="P1456" i="13"/>
  <c r="O1456" i="13"/>
  <c r="U1455" i="13"/>
  <c r="T1455" i="13"/>
  <c r="S1455" i="13"/>
  <c r="R1455" i="13"/>
  <c r="Q1455" i="13"/>
  <c r="P1455" i="13"/>
  <c r="O1455" i="13"/>
  <c r="U1454" i="13"/>
  <c r="T1454" i="13"/>
  <c r="S1454" i="13"/>
  <c r="R1454" i="13"/>
  <c r="Q1454" i="13"/>
  <c r="P1454" i="13"/>
  <c r="O1454" i="13"/>
  <c r="U1453" i="13"/>
  <c r="T1453" i="13"/>
  <c r="S1453" i="13"/>
  <c r="R1453" i="13"/>
  <c r="Q1453" i="13"/>
  <c r="P1453" i="13"/>
  <c r="O1453" i="13"/>
  <c r="U1452" i="13"/>
  <c r="T1452" i="13"/>
  <c r="S1452" i="13"/>
  <c r="R1452" i="13"/>
  <c r="Q1452" i="13"/>
  <c r="P1452" i="13"/>
  <c r="O1452" i="13"/>
  <c r="U1451" i="13"/>
  <c r="T1451" i="13"/>
  <c r="S1451" i="13"/>
  <c r="R1451" i="13"/>
  <c r="Q1451" i="13"/>
  <c r="P1451" i="13"/>
  <c r="O1451" i="13"/>
  <c r="U1450" i="13"/>
  <c r="T1450" i="13"/>
  <c r="S1450" i="13"/>
  <c r="R1450" i="13"/>
  <c r="Q1450" i="13"/>
  <c r="P1450" i="13"/>
  <c r="O1450" i="13"/>
  <c r="U1449" i="13"/>
  <c r="T1449" i="13"/>
  <c r="S1449" i="13"/>
  <c r="R1449" i="13"/>
  <c r="Q1449" i="13"/>
  <c r="P1449" i="13"/>
  <c r="O1449" i="13"/>
  <c r="U1448" i="13"/>
  <c r="T1448" i="13"/>
  <c r="S1448" i="13"/>
  <c r="R1448" i="13"/>
  <c r="Q1448" i="13"/>
  <c r="P1448" i="13"/>
  <c r="O1448" i="13"/>
  <c r="U1447" i="13"/>
  <c r="T1447" i="13"/>
  <c r="S1447" i="13"/>
  <c r="R1447" i="13"/>
  <c r="Q1447" i="13"/>
  <c r="P1447" i="13"/>
  <c r="O1447" i="13"/>
  <c r="U1446" i="13"/>
  <c r="T1446" i="13"/>
  <c r="S1446" i="13"/>
  <c r="R1446" i="13"/>
  <c r="Q1446" i="13"/>
  <c r="P1446" i="13"/>
  <c r="O1446" i="13"/>
  <c r="U1445" i="13"/>
  <c r="T1445" i="13"/>
  <c r="S1445" i="13"/>
  <c r="R1445" i="13"/>
  <c r="Q1445" i="13"/>
  <c r="P1445" i="13"/>
  <c r="O1445" i="13"/>
  <c r="U1444" i="13"/>
  <c r="T1444" i="13"/>
  <c r="S1444" i="13"/>
  <c r="R1444" i="13"/>
  <c r="Q1444" i="13"/>
  <c r="P1444" i="13"/>
  <c r="O1444" i="13"/>
  <c r="U1443" i="13"/>
  <c r="T1443" i="13"/>
  <c r="S1443" i="13"/>
  <c r="R1443" i="13"/>
  <c r="Q1443" i="13"/>
  <c r="P1443" i="13"/>
  <c r="O1443" i="13"/>
  <c r="U1442" i="13"/>
  <c r="T1442" i="13"/>
  <c r="S1442" i="13"/>
  <c r="R1442" i="13"/>
  <c r="Q1442" i="13"/>
  <c r="P1442" i="13"/>
  <c r="O1442" i="13"/>
  <c r="U1441" i="13"/>
  <c r="T1441" i="13"/>
  <c r="S1441" i="13"/>
  <c r="R1441" i="13"/>
  <c r="Q1441" i="13"/>
  <c r="P1441" i="13"/>
  <c r="O1441" i="13"/>
  <c r="U1440" i="13"/>
  <c r="T1440" i="13"/>
  <c r="S1440" i="13"/>
  <c r="R1440" i="13"/>
  <c r="Q1440" i="13"/>
  <c r="P1440" i="13"/>
  <c r="O1440" i="13"/>
  <c r="U1439" i="13"/>
  <c r="T1439" i="13"/>
  <c r="S1439" i="13"/>
  <c r="R1439" i="13"/>
  <c r="Q1439" i="13"/>
  <c r="P1439" i="13"/>
  <c r="O1439" i="13"/>
  <c r="U1438" i="13"/>
  <c r="T1438" i="13"/>
  <c r="S1438" i="13"/>
  <c r="R1438" i="13"/>
  <c r="Q1438" i="13"/>
  <c r="P1438" i="13"/>
  <c r="O1438" i="13"/>
  <c r="U1437" i="13"/>
  <c r="T1437" i="13"/>
  <c r="S1437" i="13"/>
  <c r="R1437" i="13"/>
  <c r="Q1437" i="13"/>
  <c r="P1437" i="13"/>
  <c r="O1437" i="13"/>
  <c r="U1436" i="13"/>
  <c r="T1436" i="13"/>
  <c r="S1436" i="13"/>
  <c r="R1436" i="13"/>
  <c r="Q1436" i="13"/>
  <c r="P1436" i="13"/>
  <c r="O1436" i="13"/>
  <c r="U1435" i="13"/>
  <c r="T1435" i="13"/>
  <c r="S1435" i="13"/>
  <c r="R1435" i="13"/>
  <c r="Q1435" i="13"/>
  <c r="P1435" i="13"/>
  <c r="O1435" i="13"/>
  <c r="U1434" i="13"/>
  <c r="T1434" i="13"/>
  <c r="S1434" i="13"/>
  <c r="R1434" i="13"/>
  <c r="Q1434" i="13"/>
  <c r="P1434" i="13"/>
  <c r="O1434" i="13"/>
  <c r="U1433" i="13"/>
  <c r="T1433" i="13"/>
  <c r="S1433" i="13"/>
  <c r="R1433" i="13"/>
  <c r="Q1433" i="13"/>
  <c r="P1433" i="13"/>
  <c r="O1433" i="13"/>
  <c r="U1432" i="13"/>
  <c r="T1432" i="13"/>
  <c r="S1432" i="13"/>
  <c r="R1432" i="13"/>
  <c r="Q1432" i="13"/>
  <c r="P1432" i="13"/>
  <c r="O1432" i="13"/>
  <c r="U1431" i="13"/>
  <c r="T1431" i="13"/>
  <c r="S1431" i="13"/>
  <c r="R1431" i="13"/>
  <c r="Q1431" i="13"/>
  <c r="P1431" i="13"/>
  <c r="O1431" i="13"/>
  <c r="U1430" i="13"/>
  <c r="T1430" i="13"/>
  <c r="S1430" i="13"/>
  <c r="R1430" i="13"/>
  <c r="Q1430" i="13"/>
  <c r="P1430" i="13"/>
  <c r="O1430" i="13"/>
  <c r="U1429" i="13"/>
  <c r="T1429" i="13"/>
  <c r="S1429" i="13"/>
  <c r="R1429" i="13"/>
  <c r="Q1429" i="13"/>
  <c r="P1429" i="13"/>
  <c r="O1429" i="13"/>
  <c r="U1428" i="13"/>
  <c r="T1428" i="13"/>
  <c r="S1428" i="13"/>
  <c r="R1428" i="13"/>
  <c r="Q1428" i="13"/>
  <c r="P1428" i="13"/>
  <c r="O1428" i="13"/>
  <c r="U1427" i="13"/>
  <c r="T1427" i="13"/>
  <c r="S1427" i="13"/>
  <c r="R1427" i="13"/>
  <c r="Q1427" i="13"/>
  <c r="P1427" i="13"/>
  <c r="O1427" i="13"/>
  <c r="U1426" i="13"/>
  <c r="T1426" i="13"/>
  <c r="S1426" i="13"/>
  <c r="R1426" i="13"/>
  <c r="Q1426" i="13"/>
  <c r="P1426" i="13"/>
  <c r="O1426" i="13"/>
  <c r="U1425" i="13"/>
  <c r="T1425" i="13"/>
  <c r="S1425" i="13"/>
  <c r="R1425" i="13"/>
  <c r="Q1425" i="13"/>
  <c r="P1425" i="13"/>
  <c r="O1425" i="13"/>
  <c r="U1424" i="13"/>
  <c r="T1424" i="13"/>
  <c r="S1424" i="13"/>
  <c r="R1424" i="13"/>
  <c r="Q1424" i="13"/>
  <c r="P1424" i="13"/>
  <c r="O1424" i="13"/>
  <c r="U1423" i="13"/>
  <c r="T1423" i="13"/>
  <c r="S1423" i="13"/>
  <c r="R1423" i="13"/>
  <c r="Q1423" i="13"/>
  <c r="P1423" i="13"/>
  <c r="O1423" i="13"/>
  <c r="U1422" i="13"/>
  <c r="T1422" i="13"/>
  <c r="S1422" i="13"/>
  <c r="R1422" i="13"/>
  <c r="Q1422" i="13"/>
  <c r="P1422" i="13"/>
  <c r="O1422" i="13"/>
  <c r="U1421" i="13"/>
  <c r="T1421" i="13"/>
  <c r="S1421" i="13"/>
  <c r="R1421" i="13"/>
  <c r="Q1421" i="13"/>
  <c r="P1421" i="13"/>
  <c r="O1421" i="13"/>
  <c r="U1420" i="13"/>
  <c r="T1420" i="13"/>
  <c r="S1420" i="13"/>
  <c r="R1420" i="13"/>
  <c r="Q1420" i="13"/>
  <c r="P1420" i="13"/>
  <c r="O1420" i="13"/>
  <c r="U1419" i="13"/>
  <c r="T1419" i="13"/>
  <c r="S1419" i="13"/>
  <c r="R1419" i="13"/>
  <c r="Q1419" i="13"/>
  <c r="P1419" i="13"/>
  <c r="O1419" i="13"/>
  <c r="U1418" i="13"/>
  <c r="T1418" i="13"/>
  <c r="S1418" i="13"/>
  <c r="R1418" i="13"/>
  <c r="Q1418" i="13"/>
  <c r="P1418" i="13"/>
  <c r="O1418" i="13"/>
  <c r="U1417" i="13"/>
  <c r="T1417" i="13"/>
  <c r="S1417" i="13"/>
  <c r="R1417" i="13"/>
  <c r="Q1417" i="13"/>
  <c r="P1417" i="13"/>
  <c r="O1417" i="13"/>
  <c r="U1416" i="13"/>
  <c r="T1416" i="13"/>
  <c r="S1416" i="13"/>
  <c r="R1416" i="13"/>
  <c r="Q1416" i="13"/>
  <c r="P1416" i="13"/>
  <c r="O1416" i="13"/>
  <c r="U1415" i="13"/>
  <c r="T1415" i="13"/>
  <c r="S1415" i="13"/>
  <c r="R1415" i="13"/>
  <c r="Q1415" i="13"/>
  <c r="P1415" i="13"/>
  <c r="O1415" i="13"/>
  <c r="U1414" i="13"/>
  <c r="T1414" i="13"/>
  <c r="S1414" i="13"/>
  <c r="R1414" i="13"/>
  <c r="Q1414" i="13"/>
  <c r="P1414" i="13"/>
  <c r="O1414" i="13"/>
  <c r="U1413" i="13"/>
  <c r="T1413" i="13"/>
  <c r="S1413" i="13"/>
  <c r="R1413" i="13"/>
  <c r="Q1413" i="13"/>
  <c r="P1413" i="13"/>
  <c r="O1413" i="13"/>
  <c r="U1412" i="13"/>
  <c r="T1412" i="13"/>
  <c r="S1412" i="13"/>
  <c r="R1412" i="13"/>
  <c r="Q1412" i="13"/>
  <c r="P1412" i="13"/>
  <c r="O1412" i="13"/>
  <c r="U1411" i="13"/>
  <c r="T1411" i="13"/>
  <c r="S1411" i="13"/>
  <c r="R1411" i="13"/>
  <c r="Q1411" i="13"/>
  <c r="P1411" i="13"/>
  <c r="O1411" i="13"/>
  <c r="U1410" i="13"/>
  <c r="T1410" i="13"/>
  <c r="S1410" i="13"/>
  <c r="R1410" i="13"/>
  <c r="Q1410" i="13"/>
  <c r="P1410" i="13"/>
  <c r="O1410" i="13"/>
  <c r="U1409" i="13"/>
  <c r="T1409" i="13"/>
  <c r="S1409" i="13"/>
  <c r="R1409" i="13"/>
  <c r="Q1409" i="13"/>
  <c r="P1409" i="13"/>
  <c r="O1409" i="13"/>
  <c r="U1408" i="13"/>
  <c r="T1408" i="13"/>
  <c r="S1408" i="13"/>
  <c r="R1408" i="13"/>
  <c r="Q1408" i="13"/>
  <c r="P1408" i="13"/>
  <c r="O1408" i="13"/>
  <c r="U1407" i="13"/>
  <c r="T1407" i="13"/>
  <c r="S1407" i="13"/>
  <c r="R1407" i="13"/>
  <c r="Q1407" i="13"/>
  <c r="P1407" i="13"/>
  <c r="O1407" i="13"/>
  <c r="U1406" i="13"/>
  <c r="T1406" i="13"/>
  <c r="S1406" i="13"/>
  <c r="R1406" i="13"/>
  <c r="Q1406" i="13"/>
  <c r="P1406" i="13"/>
  <c r="O1406" i="13"/>
  <c r="U1405" i="13"/>
  <c r="T1405" i="13"/>
  <c r="S1405" i="13"/>
  <c r="R1405" i="13"/>
  <c r="Q1405" i="13"/>
  <c r="P1405" i="13"/>
  <c r="O1405" i="13"/>
  <c r="U1404" i="13"/>
  <c r="T1404" i="13"/>
  <c r="S1404" i="13"/>
  <c r="R1404" i="13"/>
  <c r="Q1404" i="13"/>
  <c r="P1404" i="13"/>
  <c r="O1404" i="13"/>
  <c r="U1403" i="13"/>
  <c r="T1403" i="13"/>
  <c r="S1403" i="13"/>
  <c r="R1403" i="13"/>
  <c r="Q1403" i="13"/>
  <c r="P1403" i="13"/>
  <c r="O1403" i="13"/>
  <c r="U1402" i="13"/>
  <c r="T1402" i="13"/>
  <c r="S1402" i="13"/>
  <c r="R1402" i="13"/>
  <c r="Q1402" i="13"/>
  <c r="P1402" i="13"/>
  <c r="O1402" i="13"/>
  <c r="U1401" i="13"/>
  <c r="T1401" i="13"/>
  <c r="S1401" i="13"/>
  <c r="R1401" i="13"/>
  <c r="Q1401" i="13"/>
  <c r="P1401" i="13"/>
  <c r="O1401" i="13"/>
  <c r="U1400" i="13"/>
  <c r="T1400" i="13"/>
  <c r="S1400" i="13"/>
  <c r="R1400" i="13"/>
  <c r="Q1400" i="13"/>
  <c r="P1400" i="13"/>
  <c r="O1400" i="13"/>
  <c r="U1399" i="13"/>
  <c r="T1399" i="13"/>
  <c r="S1399" i="13"/>
  <c r="R1399" i="13"/>
  <c r="Q1399" i="13"/>
  <c r="P1399" i="13"/>
  <c r="O1399" i="13"/>
  <c r="U1398" i="13"/>
  <c r="T1398" i="13"/>
  <c r="S1398" i="13"/>
  <c r="R1398" i="13"/>
  <c r="Q1398" i="13"/>
  <c r="P1398" i="13"/>
  <c r="O1398" i="13"/>
  <c r="U1397" i="13"/>
  <c r="T1397" i="13"/>
  <c r="S1397" i="13"/>
  <c r="R1397" i="13"/>
  <c r="Q1397" i="13"/>
  <c r="P1397" i="13"/>
  <c r="O1397" i="13"/>
  <c r="U1396" i="13"/>
  <c r="T1396" i="13"/>
  <c r="S1396" i="13"/>
  <c r="R1396" i="13"/>
  <c r="Q1396" i="13"/>
  <c r="P1396" i="13"/>
  <c r="O1396" i="13"/>
  <c r="U1395" i="13"/>
  <c r="T1395" i="13"/>
  <c r="S1395" i="13"/>
  <c r="R1395" i="13"/>
  <c r="Q1395" i="13"/>
  <c r="P1395" i="13"/>
  <c r="O1395" i="13"/>
  <c r="U1394" i="13"/>
  <c r="T1394" i="13"/>
  <c r="S1394" i="13"/>
  <c r="R1394" i="13"/>
  <c r="Q1394" i="13"/>
  <c r="P1394" i="13"/>
  <c r="O1394" i="13"/>
  <c r="U1393" i="13"/>
  <c r="T1393" i="13"/>
  <c r="S1393" i="13"/>
  <c r="R1393" i="13"/>
  <c r="Q1393" i="13"/>
  <c r="P1393" i="13"/>
  <c r="O1393" i="13"/>
  <c r="U1392" i="13"/>
  <c r="T1392" i="13"/>
  <c r="S1392" i="13"/>
  <c r="R1392" i="13"/>
  <c r="Q1392" i="13"/>
  <c r="P1392" i="13"/>
  <c r="O1392" i="13"/>
  <c r="U1391" i="13"/>
  <c r="T1391" i="13"/>
  <c r="S1391" i="13"/>
  <c r="R1391" i="13"/>
  <c r="Q1391" i="13"/>
  <c r="P1391" i="13"/>
  <c r="O1391" i="13"/>
  <c r="U1390" i="13"/>
  <c r="T1390" i="13"/>
  <c r="S1390" i="13"/>
  <c r="R1390" i="13"/>
  <c r="Q1390" i="13"/>
  <c r="P1390" i="13"/>
  <c r="O1390" i="13"/>
  <c r="U1389" i="13"/>
  <c r="T1389" i="13"/>
  <c r="S1389" i="13"/>
  <c r="R1389" i="13"/>
  <c r="Q1389" i="13"/>
  <c r="P1389" i="13"/>
  <c r="O1389" i="13"/>
  <c r="U1388" i="13"/>
  <c r="T1388" i="13"/>
  <c r="S1388" i="13"/>
  <c r="R1388" i="13"/>
  <c r="Q1388" i="13"/>
  <c r="P1388" i="13"/>
  <c r="O1388" i="13"/>
  <c r="U1387" i="13"/>
  <c r="T1387" i="13"/>
  <c r="S1387" i="13"/>
  <c r="R1387" i="13"/>
  <c r="Q1387" i="13"/>
  <c r="P1387" i="13"/>
  <c r="O1387" i="13"/>
  <c r="U1386" i="13"/>
  <c r="T1386" i="13"/>
  <c r="S1386" i="13"/>
  <c r="R1386" i="13"/>
  <c r="Q1386" i="13"/>
  <c r="P1386" i="13"/>
  <c r="O1386" i="13"/>
  <c r="U1385" i="13"/>
  <c r="T1385" i="13"/>
  <c r="S1385" i="13"/>
  <c r="R1385" i="13"/>
  <c r="Q1385" i="13"/>
  <c r="P1385" i="13"/>
  <c r="O1385" i="13"/>
  <c r="U1384" i="13"/>
  <c r="T1384" i="13"/>
  <c r="S1384" i="13"/>
  <c r="R1384" i="13"/>
  <c r="Q1384" i="13"/>
  <c r="P1384" i="13"/>
  <c r="O1384" i="13"/>
  <c r="U1383" i="13"/>
  <c r="T1383" i="13"/>
  <c r="S1383" i="13"/>
  <c r="R1383" i="13"/>
  <c r="Q1383" i="13"/>
  <c r="P1383" i="13"/>
  <c r="O1383" i="13"/>
  <c r="U1382" i="13"/>
  <c r="T1382" i="13"/>
  <c r="S1382" i="13"/>
  <c r="R1382" i="13"/>
  <c r="Q1382" i="13"/>
  <c r="P1382" i="13"/>
  <c r="O1382" i="13"/>
  <c r="U1381" i="13"/>
  <c r="T1381" i="13"/>
  <c r="S1381" i="13"/>
  <c r="R1381" i="13"/>
  <c r="Q1381" i="13"/>
  <c r="P1381" i="13"/>
  <c r="O1381" i="13"/>
  <c r="U1380" i="13"/>
  <c r="T1380" i="13"/>
  <c r="S1380" i="13"/>
  <c r="R1380" i="13"/>
  <c r="Q1380" i="13"/>
  <c r="P1380" i="13"/>
  <c r="O1380" i="13"/>
  <c r="U1379" i="13"/>
  <c r="T1379" i="13"/>
  <c r="S1379" i="13"/>
  <c r="R1379" i="13"/>
  <c r="Q1379" i="13"/>
  <c r="P1379" i="13"/>
  <c r="O1379" i="13"/>
  <c r="U1378" i="13"/>
  <c r="T1378" i="13"/>
  <c r="S1378" i="13"/>
  <c r="R1378" i="13"/>
  <c r="Q1378" i="13"/>
  <c r="P1378" i="13"/>
  <c r="O1378" i="13"/>
  <c r="U1377" i="13"/>
  <c r="T1377" i="13"/>
  <c r="S1377" i="13"/>
  <c r="R1377" i="13"/>
  <c r="Q1377" i="13"/>
  <c r="P1377" i="13"/>
  <c r="O1377" i="13"/>
  <c r="U1376" i="13"/>
  <c r="T1376" i="13"/>
  <c r="S1376" i="13"/>
  <c r="R1376" i="13"/>
  <c r="Q1376" i="13"/>
  <c r="P1376" i="13"/>
  <c r="O1376" i="13"/>
  <c r="U1375" i="13"/>
  <c r="T1375" i="13"/>
  <c r="S1375" i="13"/>
  <c r="R1375" i="13"/>
  <c r="Q1375" i="13"/>
  <c r="P1375" i="13"/>
  <c r="O1375" i="13"/>
  <c r="U1374" i="13"/>
  <c r="T1374" i="13"/>
  <c r="S1374" i="13"/>
  <c r="R1374" i="13"/>
  <c r="Q1374" i="13"/>
  <c r="P1374" i="13"/>
  <c r="O1374" i="13"/>
  <c r="U1373" i="13"/>
  <c r="T1373" i="13"/>
  <c r="S1373" i="13"/>
  <c r="R1373" i="13"/>
  <c r="Q1373" i="13"/>
  <c r="P1373" i="13"/>
  <c r="O1373" i="13"/>
  <c r="U1372" i="13"/>
  <c r="T1372" i="13"/>
  <c r="S1372" i="13"/>
  <c r="R1372" i="13"/>
  <c r="Q1372" i="13"/>
  <c r="P1372" i="13"/>
  <c r="O1372" i="13"/>
  <c r="U1371" i="13"/>
  <c r="T1371" i="13"/>
  <c r="S1371" i="13"/>
  <c r="R1371" i="13"/>
  <c r="Q1371" i="13"/>
  <c r="P1371" i="13"/>
  <c r="O1371" i="13"/>
  <c r="U1370" i="13"/>
  <c r="T1370" i="13"/>
  <c r="S1370" i="13"/>
  <c r="R1370" i="13"/>
  <c r="Q1370" i="13"/>
  <c r="P1370" i="13"/>
  <c r="O1370" i="13"/>
  <c r="U1369" i="13"/>
  <c r="T1369" i="13"/>
  <c r="S1369" i="13"/>
  <c r="R1369" i="13"/>
  <c r="Q1369" i="13"/>
  <c r="P1369" i="13"/>
  <c r="O1369" i="13"/>
  <c r="U1368" i="13"/>
  <c r="T1368" i="13"/>
  <c r="S1368" i="13"/>
  <c r="R1368" i="13"/>
  <c r="Q1368" i="13"/>
  <c r="P1368" i="13"/>
  <c r="O1368" i="13"/>
  <c r="U1367" i="13"/>
  <c r="T1367" i="13"/>
  <c r="S1367" i="13"/>
  <c r="R1367" i="13"/>
  <c r="Q1367" i="13"/>
  <c r="P1367" i="13"/>
  <c r="O1367" i="13"/>
  <c r="U1366" i="13"/>
  <c r="T1366" i="13"/>
  <c r="S1366" i="13"/>
  <c r="R1366" i="13"/>
  <c r="Q1366" i="13"/>
  <c r="P1366" i="13"/>
  <c r="O1366" i="13"/>
  <c r="U1365" i="13"/>
  <c r="T1365" i="13"/>
  <c r="S1365" i="13"/>
  <c r="R1365" i="13"/>
  <c r="Q1365" i="13"/>
  <c r="P1365" i="13"/>
  <c r="O1365" i="13"/>
  <c r="U1364" i="13"/>
  <c r="T1364" i="13"/>
  <c r="S1364" i="13"/>
  <c r="R1364" i="13"/>
  <c r="Q1364" i="13"/>
  <c r="P1364" i="13"/>
  <c r="O1364" i="13"/>
  <c r="U1363" i="13"/>
  <c r="T1363" i="13"/>
  <c r="S1363" i="13"/>
  <c r="R1363" i="13"/>
  <c r="Q1363" i="13"/>
  <c r="P1363" i="13"/>
  <c r="O1363" i="13"/>
  <c r="U1362" i="13"/>
  <c r="T1362" i="13"/>
  <c r="S1362" i="13"/>
  <c r="R1362" i="13"/>
  <c r="Q1362" i="13"/>
  <c r="P1362" i="13"/>
  <c r="O1362" i="13"/>
  <c r="U1361" i="13"/>
  <c r="T1361" i="13"/>
  <c r="S1361" i="13"/>
  <c r="R1361" i="13"/>
  <c r="Q1361" i="13"/>
  <c r="P1361" i="13"/>
  <c r="O1361" i="13"/>
  <c r="U1360" i="13"/>
  <c r="T1360" i="13"/>
  <c r="S1360" i="13"/>
  <c r="R1360" i="13"/>
  <c r="Q1360" i="13"/>
  <c r="P1360" i="13"/>
  <c r="O1360" i="13"/>
  <c r="U1359" i="13"/>
  <c r="T1359" i="13"/>
  <c r="S1359" i="13"/>
  <c r="R1359" i="13"/>
  <c r="Q1359" i="13"/>
  <c r="P1359" i="13"/>
  <c r="O1359" i="13"/>
  <c r="U1358" i="13"/>
  <c r="T1358" i="13"/>
  <c r="S1358" i="13"/>
  <c r="R1358" i="13"/>
  <c r="Q1358" i="13"/>
  <c r="P1358" i="13"/>
  <c r="O1358" i="13"/>
  <c r="U1357" i="13"/>
  <c r="T1357" i="13"/>
  <c r="S1357" i="13"/>
  <c r="R1357" i="13"/>
  <c r="Q1357" i="13"/>
  <c r="P1357" i="13"/>
  <c r="O1357" i="13"/>
  <c r="U1356" i="13"/>
  <c r="T1356" i="13"/>
  <c r="S1356" i="13"/>
  <c r="R1356" i="13"/>
  <c r="Q1356" i="13"/>
  <c r="P1356" i="13"/>
  <c r="O1356" i="13"/>
  <c r="U1355" i="13"/>
  <c r="T1355" i="13"/>
  <c r="S1355" i="13"/>
  <c r="R1355" i="13"/>
  <c r="Q1355" i="13"/>
  <c r="P1355" i="13"/>
  <c r="O1355" i="13"/>
  <c r="U1354" i="13"/>
  <c r="T1354" i="13"/>
  <c r="S1354" i="13"/>
  <c r="R1354" i="13"/>
  <c r="Q1354" i="13"/>
  <c r="P1354" i="13"/>
  <c r="O1354" i="13"/>
  <c r="U1353" i="13"/>
  <c r="T1353" i="13"/>
  <c r="S1353" i="13"/>
  <c r="R1353" i="13"/>
  <c r="Q1353" i="13"/>
  <c r="P1353" i="13"/>
  <c r="O1353" i="13"/>
  <c r="U1352" i="13"/>
  <c r="T1352" i="13"/>
  <c r="S1352" i="13"/>
  <c r="R1352" i="13"/>
  <c r="Q1352" i="13"/>
  <c r="P1352" i="13"/>
  <c r="O1352" i="13"/>
  <c r="U1351" i="13"/>
  <c r="T1351" i="13"/>
  <c r="S1351" i="13"/>
  <c r="R1351" i="13"/>
  <c r="Q1351" i="13"/>
  <c r="P1351" i="13"/>
  <c r="O1351" i="13"/>
  <c r="U1350" i="13"/>
  <c r="T1350" i="13"/>
  <c r="S1350" i="13"/>
  <c r="R1350" i="13"/>
  <c r="Q1350" i="13"/>
  <c r="P1350" i="13"/>
  <c r="O1350" i="13"/>
  <c r="U1349" i="13"/>
  <c r="T1349" i="13"/>
  <c r="S1349" i="13"/>
  <c r="R1349" i="13"/>
  <c r="Q1349" i="13"/>
  <c r="P1349" i="13"/>
  <c r="O1349" i="13"/>
  <c r="U1348" i="13"/>
  <c r="T1348" i="13"/>
  <c r="S1348" i="13"/>
  <c r="R1348" i="13"/>
  <c r="Q1348" i="13"/>
  <c r="P1348" i="13"/>
  <c r="O1348" i="13"/>
  <c r="U1347" i="13"/>
  <c r="T1347" i="13"/>
  <c r="S1347" i="13"/>
  <c r="R1347" i="13"/>
  <c r="Q1347" i="13"/>
  <c r="P1347" i="13"/>
  <c r="O1347" i="13"/>
  <c r="U1346" i="13"/>
  <c r="T1346" i="13"/>
  <c r="S1346" i="13"/>
  <c r="R1346" i="13"/>
  <c r="Q1346" i="13"/>
  <c r="P1346" i="13"/>
  <c r="O1346" i="13"/>
  <c r="U1345" i="13"/>
  <c r="T1345" i="13"/>
  <c r="S1345" i="13"/>
  <c r="R1345" i="13"/>
  <c r="Q1345" i="13"/>
  <c r="P1345" i="13"/>
  <c r="O1345" i="13"/>
  <c r="U1344" i="13"/>
  <c r="T1344" i="13"/>
  <c r="S1344" i="13"/>
  <c r="R1344" i="13"/>
  <c r="Q1344" i="13"/>
  <c r="P1344" i="13"/>
  <c r="O1344" i="13"/>
  <c r="U1343" i="13"/>
  <c r="T1343" i="13"/>
  <c r="S1343" i="13"/>
  <c r="R1343" i="13"/>
  <c r="Q1343" i="13"/>
  <c r="P1343" i="13"/>
  <c r="O1343" i="13"/>
  <c r="U1342" i="13"/>
  <c r="T1342" i="13"/>
  <c r="S1342" i="13"/>
  <c r="R1342" i="13"/>
  <c r="Q1342" i="13"/>
  <c r="P1342" i="13"/>
  <c r="O1342" i="13"/>
  <c r="U1341" i="13"/>
  <c r="T1341" i="13"/>
  <c r="S1341" i="13"/>
  <c r="R1341" i="13"/>
  <c r="Q1341" i="13"/>
  <c r="P1341" i="13"/>
  <c r="O1341" i="13"/>
  <c r="U1340" i="13"/>
  <c r="T1340" i="13"/>
  <c r="S1340" i="13"/>
  <c r="R1340" i="13"/>
  <c r="Q1340" i="13"/>
  <c r="P1340" i="13"/>
  <c r="O1340" i="13"/>
  <c r="U1339" i="13"/>
  <c r="T1339" i="13"/>
  <c r="S1339" i="13"/>
  <c r="R1339" i="13"/>
  <c r="Q1339" i="13"/>
  <c r="P1339" i="13"/>
  <c r="O1339" i="13"/>
  <c r="U1338" i="13"/>
  <c r="T1338" i="13"/>
  <c r="S1338" i="13"/>
  <c r="R1338" i="13"/>
  <c r="Q1338" i="13"/>
  <c r="P1338" i="13"/>
  <c r="O1338" i="13"/>
  <c r="U1337" i="13"/>
  <c r="T1337" i="13"/>
  <c r="S1337" i="13"/>
  <c r="R1337" i="13"/>
  <c r="Q1337" i="13"/>
  <c r="P1337" i="13"/>
  <c r="O1337" i="13"/>
  <c r="U1336" i="13"/>
  <c r="T1336" i="13"/>
  <c r="S1336" i="13"/>
  <c r="R1336" i="13"/>
  <c r="Q1336" i="13"/>
  <c r="P1336" i="13"/>
  <c r="O1336" i="13"/>
  <c r="U1335" i="13"/>
  <c r="T1335" i="13"/>
  <c r="S1335" i="13"/>
  <c r="R1335" i="13"/>
  <c r="Q1335" i="13"/>
  <c r="P1335" i="13"/>
  <c r="O1335" i="13"/>
  <c r="U1334" i="13"/>
  <c r="T1334" i="13"/>
  <c r="S1334" i="13"/>
  <c r="R1334" i="13"/>
  <c r="Q1334" i="13"/>
  <c r="P1334" i="13"/>
  <c r="O1334" i="13"/>
  <c r="U1333" i="13"/>
  <c r="T1333" i="13"/>
  <c r="S1333" i="13"/>
  <c r="R1333" i="13"/>
  <c r="Q1333" i="13"/>
  <c r="P1333" i="13"/>
  <c r="O1333" i="13"/>
  <c r="U1332" i="13"/>
  <c r="T1332" i="13"/>
  <c r="S1332" i="13"/>
  <c r="R1332" i="13"/>
  <c r="Q1332" i="13"/>
  <c r="P1332" i="13"/>
  <c r="O1332" i="13"/>
  <c r="U1331" i="13"/>
  <c r="T1331" i="13"/>
  <c r="S1331" i="13"/>
  <c r="R1331" i="13"/>
  <c r="Q1331" i="13"/>
  <c r="P1331" i="13"/>
  <c r="O1331" i="13"/>
  <c r="U1330" i="13"/>
  <c r="T1330" i="13"/>
  <c r="S1330" i="13"/>
  <c r="R1330" i="13"/>
  <c r="Q1330" i="13"/>
  <c r="P1330" i="13"/>
  <c r="O1330" i="13"/>
  <c r="U1329" i="13"/>
  <c r="T1329" i="13"/>
  <c r="S1329" i="13"/>
  <c r="R1329" i="13"/>
  <c r="Q1329" i="13"/>
  <c r="P1329" i="13"/>
  <c r="O1329" i="13"/>
  <c r="U1328" i="13"/>
  <c r="T1328" i="13"/>
  <c r="S1328" i="13"/>
  <c r="R1328" i="13"/>
  <c r="Q1328" i="13"/>
  <c r="P1328" i="13"/>
  <c r="O1328" i="13"/>
  <c r="U1327" i="13"/>
  <c r="T1327" i="13"/>
  <c r="S1327" i="13"/>
  <c r="R1327" i="13"/>
  <c r="Q1327" i="13"/>
  <c r="P1327" i="13"/>
  <c r="O1327" i="13"/>
  <c r="U1326" i="13"/>
  <c r="T1326" i="13"/>
  <c r="S1326" i="13"/>
  <c r="R1326" i="13"/>
  <c r="Q1326" i="13"/>
  <c r="P1326" i="13"/>
  <c r="O1326" i="13"/>
  <c r="U1325" i="13"/>
  <c r="T1325" i="13"/>
  <c r="S1325" i="13"/>
  <c r="R1325" i="13"/>
  <c r="Q1325" i="13"/>
  <c r="P1325" i="13"/>
  <c r="O1325" i="13"/>
  <c r="U1324" i="13"/>
  <c r="T1324" i="13"/>
  <c r="S1324" i="13"/>
  <c r="R1324" i="13"/>
  <c r="Q1324" i="13"/>
  <c r="P1324" i="13"/>
  <c r="O1324" i="13"/>
  <c r="U1323" i="13"/>
  <c r="T1323" i="13"/>
  <c r="S1323" i="13"/>
  <c r="R1323" i="13"/>
  <c r="Q1323" i="13"/>
  <c r="P1323" i="13"/>
  <c r="O1323" i="13"/>
  <c r="U1322" i="13"/>
  <c r="T1322" i="13"/>
  <c r="S1322" i="13"/>
  <c r="R1322" i="13"/>
  <c r="Q1322" i="13"/>
  <c r="P1322" i="13"/>
  <c r="O1322" i="13"/>
  <c r="U1321" i="13"/>
  <c r="T1321" i="13"/>
  <c r="S1321" i="13"/>
  <c r="R1321" i="13"/>
  <c r="Q1321" i="13"/>
  <c r="P1321" i="13"/>
  <c r="O1321" i="13"/>
  <c r="U1320" i="13"/>
  <c r="T1320" i="13"/>
  <c r="S1320" i="13"/>
  <c r="R1320" i="13"/>
  <c r="Q1320" i="13"/>
  <c r="P1320" i="13"/>
  <c r="O1320" i="13"/>
  <c r="U1319" i="13"/>
  <c r="T1319" i="13"/>
  <c r="S1319" i="13"/>
  <c r="R1319" i="13"/>
  <c r="Q1319" i="13"/>
  <c r="P1319" i="13"/>
  <c r="O1319" i="13"/>
  <c r="U1318" i="13"/>
  <c r="T1318" i="13"/>
  <c r="S1318" i="13"/>
  <c r="R1318" i="13"/>
  <c r="Q1318" i="13"/>
  <c r="P1318" i="13"/>
  <c r="O1318" i="13"/>
  <c r="U1317" i="13"/>
  <c r="T1317" i="13"/>
  <c r="S1317" i="13"/>
  <c r="R1317" i="13"/>
  <c r="Q1317" i="13"/>
  <c r="P1317" i="13"/>
  <c r="O1317" i="13"/>
  <c r="U1316" i="13"/>
  <c r="T1316" i="13"/>
  <c r="S1316" i="13"/>
  <c r="R1316" i="13"/>
  <c r="Q1316" i="13"/>
  <c r="P1316" i="13"/>
  <c r="O1316" i="13"/>
  <c r="U1315" i="13"/>
  <c r="T1315" i="13"/>
  <c r="S1315" i="13"/>
  <c r="R1315" i="13"/>
  <c r="Q1315" i="13"/>
  <c r="P1315" i="13"/>
  <c r="O1315" i="13"/>
  <c r="U1314" i="13"/>
  <c r="T1314" i="13"/>
  <c r="S1314" i="13"/>
  <c r="R1314" i="13"/>
  <c r="Q1314" i="13"/>
  <c r="P1314" i="13"/>
  <c r="O1314" i="13"/>
  <c r="U1313" i="13"/>
  <c r="T1313" i="13"/>
  <c r="S1313" i="13"/>
  <c r="R1313" i="13"/>
  <c r="Q1313" i="13"/>
  <c r="P1313" i="13"/>
  <c r="O1313" i="13"/>
  <c r="U1312" i="13"/>
  <c r="T1312" i="13"/>
  <c r="S1312" i="13"/>
  <c r="R1312" i="13"/>
  <c r="Q1312" i="13"/>
  <c r="P1312" i="13"/>
  <c r="O1312" i="13"/>
  <c r="U1311" i="13"/>
  <c r="T1311" i="13"/>
  <c r="S1311" i="13"/>
  <c r="R1311" i="13"/>
  <c r="Q1311" i="13"/>
  <c r="P1311" i="13"/>
  <c r="O1311" i="13"/>
  <c r="U1310" i="13"/>
  <c r="T1310" i="13"/>
  <c r="S1310" i="13"/>
  <c r="R1310" i="13"/>
  <c r="Q1310" i="13"/>
  <c r="P1310" i="13"/>
  <c r="O1310" i="13"/>
  <c r="U1309" i="13"/>
  <c r="T1309" i="13"/>
  <c r="S1309" i="13"/>
  <c r="R1309" i="13"/>
  <c r="Q1309" i="13"/>
  <c r="P1309" i="13"/>
  <c r="O1309" i="13"/>
  <c r="U1308" i="13"/>
  <c r="T1308" i="13"/>
  <c r="S1308" i="13"/>
  <c r="R1308" i="13"/>
  <c r="Q1308" i="13"/>
  <c r="P1308" i="13"/>
  <c r="O1308" i="13"/>
  <c r="U1307" i="13"/>
  <c r="T1307" i="13"/>
  <c r="S1307" i="13"/>
  <c r="R1307" i="13"/>
  <c r="Q1307" i="13"/>
  <c r="P1307" i="13"/>
  <c r="O1307" i="13"/>
  <c r="U1306" i="13"/>
  <c r="T1306" i="13"/>
  <c r="S1306" i="13"/>
  <c r="R1306" i="13"/>
  <c r="Q1306" i="13"/>
  <c r="P1306" i="13"/>
  <c r="O1306" i="13"/>
  <c r="U1305" i="13"/>
  <c r="T1305" i="13"/>
  <c r="S1305" i="13"/>
  <c r="R1305" i="13"/>
  <c r="Q1305" i="13"/>
  <c r="P1305" i="13"/>
  <c r="O1305" i="13"/>
  <c r="U1304" i="13"/>
  <c r="T1304" i="13"/>
  <c r="S1304" i="13"/>
  <c r="R1304" i="13"/>
  <c r="Q1304" i="13"/>
  <c r="P1304" i="13"/>
  <c r="O1304" i="13"/>
  <c r="U1303" i="13"/>
  <c r="T1303" i="13"/>
  <c r="S1303" i="13"/>
  <c r="R1303" i="13"/>
  <c r="Q1303" i="13"/>
  <c r="P1303" i="13"/>
  <c r="O1303" i="13"/>
  <c r="U1302" i="13"/>
  <c r="T1302" i="13"/>
  <c r="S1302" i="13"/>
  <c r="R1302" i="13"/>
  <c r="Q1302" i="13"/>
  <c r="P1302" i="13"/>
  <c r="O1302" i="13"/>
  <c r="U1301" i="13"/>
  <c r="T1301" i="13"/>
  <c r="S1301" i="13"/>
  <c r="R1301" i="13"/>
  <c r="Q1301" i="13"/>
  <c r="P1301" i="13"/>
  <c r="O1301" i="13"/>
  <c r="U1300" i="13"/>
  <c r="T1300" i="13"/>
  <c r="S1300" i="13"/>
  <c r="R1300" i="13"/>
  <c r="Q1300" i="13"/>
  <c r="P1300" i="13"/>
  <c r="O1300" i="13"/>
  <c r="U1299" i="13"/>
  <c r="T1299" i="13"/>
  <c r="S1299" i="13"/>
  <c r="R1299" i="13"/>
  <c r="Q1299" i="13"/>
  <c r="P1299" i="13"/>
  <c r="O1299" i="13"/>
  <c r="U1298" i="13"/>
  <c r="T1298" i="13"/>
  <c r="S1298" i="13"/>
  <c r="R1298" i="13"/>
  <c r="Q1298" i="13"/>
  <c r="P1298" i="13"/>
  <c r="O1298" i="13"/>
  <c r="U1297" i="13"/>
  <c r="T1297" i="13"/>
  <c r="S1297" i="13"/>
  <c r="R1297" i="13"/>
  <c r="Q1297" i="13"/>
  <c r="P1297" i="13"/>
  <c r="O1297" i="13"/>
  <c r="U1296" i="13"/>
  <c r="T1296" i="13"/>
  <c r="S1296" i="13"/>
  <c r="R1296" i="13"/>
  <c r="Q1296" i="13"/>
  <c r="P1296" i="13"/>
  <c r="O1296" i="13"/>
  <c r="U1295" i="13"/>
  <c r="T1295" i="13"/>
  <c r="S1295" i="13"/>
  <c r="R1295" i="13"/>
  <c r="Q1295" i="13"/>
  <c r="P1295" i="13"/>
  <c r="O1295" i="13"/>
  <c r="U1294" i="13"/>
  <c r="T1294" i="13"/>
  <c r="S1294" i="13"/>
  <c r="R1294" i="13"/>
  <c r="Q1294" i="13"/>
  <c r="P1294" i="13"/>
  <c r="O1294" i="13"/>
  <c r="U1293" i="13"/>
  <c r="T1293" i="13"/>
  <c r="S1293" i="13"/>
  <c r="R1293" i="13"/>
  <c r="Q1293" i="13"/>
  <c r="P1293" i="13"/>
  <c r="O1293" i="13"/>
  <c r="U1292" i="13"/>
  <c r="T1292" i="13"/>
  <c r="S1292" i="13"/>
  <c r="R1292" i="13"/>
  <c r="Q1292" i="13"/>
  <c r="P1292" i="13"/>
  <c r="O1292" i="13"/>
  <c r="U1291" i="13"/>
  <c r="T1291" i="13"/>
  <c r="S1291" i="13"/>
  <c r="R1291" i="13"/>
  <c r="Q1291" i="13"/>
  <c r="P1291" i="13"/>
  <c r="O1291" i="13"/>
  <c r="U1290" i="13"/>
  <c r="T1290" i="13"/>
  <c r="S1290" i="13"/>
  <c r="R1290" i="13"/>
  <c r="Q1290" i="13"/>
  <c r="P1290" i="13"/>
  <c r="O1290" i="13"/>
  <c r="U1289" i="13"/>
  <c r="T1289" i="13"/>
  <c r="S1289" i="13"/>
  <c r="R1289" i="13"/>
  <c r="Q1289" i="13"/>
  <c r="P1289" i="13"/>
  <c r="O1289" i="13"/>
  <c r="U1288" i="13"/>
  <c r="T1288" i="13"/>
  <c r="S1288" i="13"/>
  <c r="R1288" i="13"/>
  <c r="Q1288" i="13"/>
  <c r="P1288" i="13"/>
  <c r="O1288" i="13"/>
  <c r="U1287" i="13"/>
  <c r="T1287" i="13"/>
  <c r="S1287" i="13"/>
  <c r="R1287" i="13"/>
  <c r="Q1287" i="13"/>
  <c r="P1287" i="13"/>
  <c r="O1287" i="13"/>
  <c r="U1286" i="13"/>
  <c r="T1286" i="13"/>
  <c r="S1286" i="13"/>
  <c r="R1286" i="13"/>
  <c r="Q1286" i="13"/>
  <c r="P1286" i="13"/>
  <c r="O1286" i="13"/>
  <c r="U1285" i="13"/>
  <c r="T1285" i="13"/>
  <c r="S1285" i="13"/>
  <c r="R1285" i="13"/>
  <c r="Q1285" i="13"/>
  <c r="P1285" i="13"/>
  <c r="O1285" i="13"/>
  <c r="U1284" i="13"/>
  <c r="T1284" i="13"/>
  <c r="S1284" i="13"/>
  <c r="R1284" i="13"/>
  <c r="Q1284" i="13"/>
  <c r="P1284" i="13"/>
  <c r="O1284" i="13"/>
  <c r="U1283" i="13"/>
  <c r="T1283" i="13"/>
  <c r="S1283" i="13"/>
  <c r="R1283" i="13"/>
  <c r="Q1283" i="13"/>
  <c r="P1283" i="13"/>
  <c r="O1283" i="13"/>
  <c r="U1282" i="13"/>
  <c r="T1282" i="13"/>
  <c r="S1282" i="13"/>
  <c r="R1282" i="13"/>
  <c r="Q1282" i="13"/>
  <c r="P1282" i="13"/>
  <c r="O1282" i="13"/>
  <c r="U1281" i="13"/>
  <c r="T1281" i="13"/>
  <c r="S1281" i="13"/>
  <c r="R1281" i="13"/>
  <c r="Q1281" i="13"/>
  <c r="P1281" i="13"/>
  <c r="O1281" i="13"/>
  <c r="U1280" i="13"/>
  <c r="T1280" i="13"/>
  <c r="S1280" i="13"/>
  <c r="R1280" i="13"/>
  <c r="Q1280" i="13"/>
  <c r="P1280" i="13"/>
  <c r="O1280" i="13"/>
  <c r="U1279" i="13"/>
  <c r="T1279" i="13"/>
  <c r="S1279" i="13"/>
  <c r="R1279" i="13"/>
  <c r="Q1279" i="13"/>
  <c r="P1279" i="13"/>
  <c r="O1279" i="13"/>
  <c r="U1278" i="13"/>
  <c r="T1278" i="13"/>
  <c r="S1278" i="13"/>
  <c r="R1278" i="13"/>
  <c r="Q1278" i="13"/>
  <c r="P1278" i="13"/>
  <c r="O1278" i="13"/>
  <c r="U1277" i="13"/>
  <c r="T1277" i="13"/>
  <c r="S1277" i="13"/>
  <c r="R1277" i="13"/>
  <c r="Q1277" i="13"/>
  <c r="P1277" i="13"/>
  <c r="O1277" i="13"/>
  <c r="U1276" i="13"/>
  <c r="T1276" i="13"/>
  <c r="S1276" i="13"/>
  <c r="R1276" i="13"/>
  <c r="Q1276" i="13"/>
  <c r="P1276" i="13"/>
  <c r="O1276" i="13"/>
  <c r="U1275" i="13"/>
  <c r="T1275" i="13"/>
  <c r="S1275" i="13"/>
  <c r="R1275" i="13"/>
  <c r="Q1275" i="13"/>
  <c r="P1275" i="13"/>
  <c r="O1275" i="13"/>
  <c r="U1274" i="13"/>
  <c r="T1274" i="13"/>
  <c r="S1274" i="13"/>
  <c r="R1274" i="13"/>
  <c r="Q1274" i="13"/>
  <c r="P1274" i="13"/>
  <c r="O1274" i="13"/>
  <c r="U1273" i="13"/>
  <c r="T1273" i="13"/>
  <c r="S1273" i="13"/>
  <c r="R1273" i="13"/>
  <c r="Q1273" i="13"/>
  <c r="P1273" i="13"/>
  <c r="O1273" i="13"/>
  <c r="U1272" i="13"/>
  <c r="T1272" i="13"/>
  <c r="S1272" i="13"/>
  <c r="R1272" i="13"/>
  <c r="Q1272" i="13"/>
  <c r="P1272" i="13"/>
  <c r="O1272" i="13"/>
  <c r="U1271" i="13"/>
  <c r="T1271" i="13"/>
  <c r="S1271" i="13"/>
  <c r="R1271" i="13"/>
  <c r="Q1271" i="13"/>
  <c r="P1271" i="13"/>
  <c r="O1271" i="13"/>
  <c r="U1270" i="13"/>
  <c r="T1270" i="13"/>
  <c r="S1270" i="13"/>
  <c r="R1270" i="13"/>
  <c r="Q1270" i="13"/>
  <c r="P1270" i="13"/>
  <c r="O1270" i="13"/>
  <c r="U1269" i="13"/>
  <c r="T1269" i="13"/>
  <c r="S1269" i="13"/>
  <c r="R1269" i="13"/>
  <c r="Q1269" i="13"/>
  <c r="P1269" i="13"/>
  <c r="O1269" i="13"/>
  <c r="U1268" i="13"/>
  <c r="T1268" i="13"/>
  <c r="S1268" i="13"/>
  <c r="R1268" i="13"/>
  <c r="Q1268" i="13"/>
  <c r="P1268" i="13"/>
  <c r="O1268" i="13"/>
  <c r="U1267" i="13"/>
  <c r="T1267" i="13"/>
  <c r="S1267" i="13"/>
  <c r="R1267" i="13"/>
  <c r="Q1267" i="13"/>
  <c r="P1267" i="13"/>
  <c r="O1267" i="13"/>
  <c r="U1266" i="13"/>
  <c r="T1266" i="13"/>
  <c r="S1266" i="13"/>
  <c r="R1266" i="13"/>
  <c r="Q1266" i="13"/>
  <c r="P1266" i="13"/>
  <c r="O1266" i="13"/>
  <c r="U1265" i="13"/>
  <c r="T1265" i="13"/>
  <c r="S1265" i="13"/>
  <c r="R1265" i="13"/>
  <c r="Q1265" i="13"/>
  <c r="P1265" i="13"/>
  <c r="O1265" i="13"/>
  <c r="U1264" i="13"/>
  <c r="T1264" i="13"/>
  <c r="S1264" i="13"/>
  <c r="R1264" i="13"/>
  <c r="Q1264" i="13"/>
  <c r="P1264" i="13"/>
  <c r="O1264" i="13"/>
  <c r="U1263" i="13"/>
  <c r="T1263" i="13"/>
  <c r="S1263" i="13"/>
  <c r="R1263" i="13"/>
  <c r="Q1263" i="13"/>
  <c r="P1263" i="13"/>
  <c r="O1263" i="13"/>
  <c r="U1262" i="13"/>
  <c r="T1262" i="13"/>
  <c r="S1262" i="13"/>
  <c r="R1262" i="13"/>
  <c r="Q1262" i="13"/>
  <c r="P1262" i="13"/>
  <c r="O1262" i="13"/>
  <c r="U1261" i="13"/>
  <c r="T1261" i="13"/>
  <c r="S1261" i="13"/>
  <c r="R1261" i="13"/>
  <c r="Q1261" i="13"/>
  <c r="P1261" i="13"/>
  <c r="O1261" i="13"/>
  <c r="U1260" i="13"/>
  <c r="T1260" i="13"/>
  <c r="S1260" i="13"/>
  <c r="R1260" i="13"/>
  <c r="Q1260" i="13"/>
  <c r="P1260" i="13"/>
  <c r="O1260" i="13"/>
  <c r="U1259" i="13"/>
  <c r="T1259" i="13"/>
  <c r="S1259" i="13"/>
  <c r="R1259" i="13"/>
  <c r="Q1259" i="13"/>
  <c r="P1259" i="13"/>
  <c r="O1259" i="13"/>
  <c r="U1258" i="13"/>
  <c r="T1258" i="13"/>
  <c r="S1258" i="13"/>
  <c r="R1258" i="13"/>
  <c r="Q1258" i="13"/>
  <c r="P1258" i="13"/>
  <c r="O1258" i="13"/>
  <c r="U1257" i="13"/>
  <c r="T1257" i="13"/>
  <c r="S1257" i="13"/>
  <c r="R1257" i="13"/>
  <c r="Q1257" i="13"/>
  <c r="P1257" i="13"/>
  <c r="O1257" i="13"/>
  <c r="U1256" i="13"/>
  <c r="T1256" i="13"/>
  <c r="S1256" i="13"/>
  <c r="R1256" i="13"/>
  <c r="Q1256" i="13"/>
  <c r="P1256" i="13"/>
  <c r="O1256" i="13"/>
  <c r="U1255" i="13"/>
  <c r="T1255" i="13"/>
  <c r="S1255" i="13"/>
  <c r="R1255" i="13"/>
  <c r="Q1255" i="13"/>
  <c r="P1255" i="13"/>
  <c r="O1255" i="13"/>
  <c r="U1254" i="13"/>
  <c r="T1254" i="13"/>
  <c r="S1254" i="13"/>
  <c r="R1254" i="13"/>
  <c r="Q1254" i="13"/>
  <c r="P1254" i="13"/>
  <c r="O1254" i="13"/>
  <c r="U1253" i="13"/>
  <c r="T1253" i="13"/>
  <c r="S1253" i="13"/>
  <c r="R1253" i="13"/>
  <c r="Q1253" i="13"/>
  <c r="P1253" i="13"/>
  <c r="O1253" i="13"/>
  <c r="U1252" i="13"/>
  <c r="T1252" i="13"/>
  <c r="S1252" i="13"/>
  <c r="R1252" i="13"/>
  <c r="Q1252" i="13"/>
  <c r="P1252" i="13"/>
  <c r="O1252" i="13"/>
  <c r="U1251" i="13"/>
  <c r="T1251" i="13"/>
  <c r="S1251" i="13"/>
  <c r="R1251" i="13"/>
  <c r="Q1251" i="13"/>
  <c r="P1251" i="13"/>
  <c r="O1251" i="13"/>
  <c r="U1250" i="13"/>
  <c r="T1250" i="13"/>
  <c r="S1250" i="13"/>
  <c r="R1250" i="13"/>
  <c r="Q1250" i="13"/>
  <c r="P1250" i="13"/>
  <c r="O1250" i="13"/>
  <c r="U1249" i="13"/>
  <c r="T1249" i="13"/>
  <c r="S1249" i="13"/>
  <c r="R1249" i="13"/>
  <c r="Q1249" i="13"/>
  <c r="P1249" i="13"/>
  <c r="O1249" i="13"/>
  <c r="U1248" i="13"/>
  <c r="T1248" i="13"/>
  <c r="S1248" i="13"/>
  <c r="R1248" i="13"/>
  <c r="Q1248" i="13"/>
  <c r="P1248" i="13"/>
  <c r="O1248" i="13"/>
  <c r="U1247" i="13"/>
  <c r="T1247" i="13"/>
  <c r="S1247" i="13"/>
  <c r="R1247" i="13"/>
  <c r="Q1247" i="13"/>
  <c r="P1247" i="13"/>
  <c r="O1247" i="13"/>
  <c r="U1246" i="13"/>
  <c r="T1246" i="13"/>
  <c r="S1246" i="13"/>
  <c r="R1246" i="13"/>
  <c r="Q1246" i="13"/>
  <c r="P1246" i="13"/>
  <c r="O1246" i="13"/>
  <c r="U1245" i="13"/>
  <c r="T1245" i="13"/>
  <c r="S1245" i="13"/>
  <c r="R1245" i="13"/>
  <c r="Q1245" i="13"/>
  <c r="P1245" i="13"/>
  <c r="O1245" i="13"/>
  <c r="U1244" i="13"/>
  <c r="T1244" i="13"/>
  <c r="S1244" i="13"/>
  <c r="R1244" i="13"/>
  <c r="Q1244" i="13"/>
  <c r="P1244" i="13"/>
  <c r="O1244" i="13"/>
  <c r="U1243" i="13"/>
  <c r="T1243" i="13"/>
  <c r="S1243" i="13"/>
  <c r="R1243" i="13"/>
  <c r="Q1243" i="13"/>
  <c r="P1243" i="13"/>
  <c r="O1243" i="13"/>
  <c r="U1242" i="13"/>
  <c r="T1242" i="13"/>
  <c r="S1242" i="13"/>
  <c r="R1242" i="13"/>
  <c r="Q1242" i="13"/>
  <c r="P1242" i="13"/>
  <c r="O1242" i="13"/>
  <c r="U1241" i="13"/>
  <c r="T1241" i="13"/>
  <c r="S1241" i="13"/>
  <c r="R1241" i="13"/>
  <c r="Q1241" i="13"/>
  <c r="P1241" i="13"/>
  <c r="O1241" i="13"/>
  <c r="U1240" i="13"/>
  <c r="T1240" i="13"/>
  <c r="S1240" i="13"/>
  <c r="R1240" i="13"/>
  <c r="Q1240" i="13"/>
  <c r="P1240" i="13"/>
  <c r="O1240" i="13"/>
  <c r="U1239" i="13"/>
  <c r="T1239" i="13"/>
  <c r="S1239" i="13"/>
  <c r="R1239" i="13"/>
  <c r="Q1239" i="13"/>
  <c r="P1239" i="13"/>
  <c r="O1239" i="13"/>
  <c r="U1238" i="13"/>
  <c r="T1238" i="13"/>
  <c r="S1238" i="13"/>
  <c r="R1238" i="13"/>
  <c r="Q1238" i="13"/>
  <c r="P1238" i="13"/>
  <c r="O1238" i="13"/>
  <c r="U1237" i="13"/>
  <c r="T1237" i="13"/>
  <c r="S1237" i="13"/>
  <c r="R1237" i="13"/>
  <c r="Q1237" i="13"/>
  <c r="P1237" i="13"/>
  <c r="O1237" i="13"/>
  <c r="U1236" i="13"/>
  <c r="T1236" i="13"/>
  <c r="S1236" i="13"/>
  <c r="R1236" i="13"/>
  <c r="Q1236" i="13"/>
  <c r="P1236" i="13"/>
  <c r="O1236" i="13"/>
  <c r="U1235" i="13"/>
  <c r="T1235" i="13"/>
  <c r="S1235" i="13"/>
  <c r="R1235" i="13"/>
  <c r="Q1235" i="13"/>
  <c r="P1235" i="13"/>
  <c r="O1235" i="13"/>
  <c r="U1234" i="13"/>
  <c r="T1234" i="13"/>
  <c r="S1234" i="13"/>
  <c r="R1234" i="13"/>
  <c r="Q1234" i="13"/>
  <c r="P1234" i="13"/>
  <c r="O1234" i="13"/>
  <c r="U1233" i="13"/>
  <c r="T1233" i="13"/>
  <c r="S1233" i="13"/>
  <c r="R1233" i="13"/>
  <c r="Q1233" i="13"/>
  <c r="P1233" i="13"/>
  <c r="O1233" i="13"/>
  <c r="U1232" i="13"/>
  <c r="T1232" i="13"/>
  <c r="S1232" i="13"/>
  <c r="R1232" i="13"/>
  <c r="Q1232" i="13"/>
  <c r="P1232" i="13"/>
  <c r="O1232" i="13"/>
  <c r="U1231" i="13"/>
  <c r="T1231" i="13"/>
  <c r="S1231" i="13"/>
  <c r="R1231" i="13"/>
  <c r="Q1231" i="13"/>
  <c r="P1231" i="13"/>
  <c r="O1231" i="13"/>
  <c r="U1230" i="13"/>
  <c r="T1230" i="13"/>
  <c r="S1230" i="13"/>
  <c r="R1230" i="13"/>
  <c r="Q1230" i="13"/>
  <c r="P1230" i="13"/>
  <c r="O1230" i="13"/>
  <c r="U1229" i="13"/>
  <c r="T1229" i="13"/>
  <c r="S1229" i="13"/>
  <c r="R1229" i="13"/>
  <c r="Q1229" i="13"/>
  <c r="P1229" i="13"/>
  <c r="O1229" i="13"/>
  <c r="U1228" i="13"/>
  <c r="T1228" i="13"/>
  <c r="S1228" i="13"/>
  <c r="R1228" i="13"/>
  <c r="Q1228" i="13"/>
  <c r="P1228" i="13"/>
  <c r="O1228" i="13"/>
  <c r="U1227" i="13"/>
  <c r="T1227" i="13"/>
  <c r="S1227" i="13"/>
  <c r="R1227" i="13"/>
  <c r="Q1227" i="13"/>
  <c r="P1227" i="13"/>
  <c r="O1227" i="13"/>
  <c r="U1226" i="13"/>
  <c r="T1226" i="13"/>
  <c r="S1226" i="13"/>
  <c r="R1226" i="13"/>
  <c r="Q1226" i="13"/>
  <c r="P1226" i="13"/>
  <c r="O1226" i="13"/>
  <c r="U1225" i="13"/>
  <c r="T1225" i="13"/>
  <c r="S1225" i="13"/>
  <c r="R1225" i="13"/>
  <c r="Q1225" i="13"/>
  <c r="P1225" i="13"/>
  <c r="O1225" i="13"/>
  <c r="U1224" i="13"/>
  <c r="T1224" i="13"/>
  <c r="S1224" i="13"/>
  <c r="R1224" i="13"/>
  <c r="Q1224" i="13"/>
  <c r="P1224" i="13"/>
  <c r="O1224" i="13"/>
  <c r="U1223" i="13"/>
  <c r="T1223" i="13"/>
  <c r="S1223" i="13"/>
  <c r="R1223" i="13"/>
  <c r="Q1223" i="13"/>
  <c r="P1223" i="13"/>
  <c r="O1223" i="13"/>
  <c r="U1222" i="13"/>
  <c r="T1222" i="13"/>
  <c r="S1222" i="13"/>
  <c r="R1222" i="13"/>
  <c r="Q1222" i="13"/>
  <c r="P1222" i="13"/>
  <c r="O1222" i="13"/>
  <c r="U1221" i="13"/>
  <c r="T1221" i="13"/>
  <c r="S1221" i="13"/>
  <c r="R1221" i="13"/>
  <c r="Q1221" i="13"/>
  <c r="P1221" i="13"/>
  <c r="O1221" i="13"/>
  <c r="U1220" i="13"/>
  <c r="T1220" i="13"/>
  <c r="S1220" i="13"/>
  <c r="R1220" i="13"/>
  <c r="Q1220" i="13"/>
  <c r="P1220" i="13"/>
  <c r="O1220" i="13"/>
  <c r="U1219" i="13"/>
  <c r="T1219" i="13"/>
  <c r="S1219" i="13"/>
  <c r="R1219" i="13"/>
  <c r="Q1219" i="13"/>
  <c r="P1219" i="13"/>
  <c r="O1219" i="13"/>
  <c r="U1218" i="13"/>
  <c r="T1218" i="13"/>
  <c r="S1218" i="13"/>
  <c r="R1218" i="13"/>
  <c r="Q1218" i="13"/>
  <c r="P1218" i="13"/>
  <c r="O1218" i="13"/>
  <c r="U1217" i="13"/>
  <c r="T1217" i="13"/>
  <c r="S1217" i="13"/>
  <c r="R1217" i="13"/>
  <c r="Q1217" i="13"/>
  <c r="P1217" i="13"/>
  <c r="O1217" i="13"/>
  <c r="U1216" i="13"/>
  <c r="T1216" i="13"/>
  <c r="S1216" i="13"/>
  <c r="R1216" i="13"/>
  <c r="Q1216" i="13"/>
  <c r="P1216" i="13"/>
  <c r="O1216" i="13"/>
  <c r="U1215" i="13"/>
  <c r="T1215" i="13"/>
  <c r="S1215" i="13"/>
  <c r="R1215" i="13"/>
  <c r="Q1215" i="13"/>
  <c r="P1215" i="13"/>
  <c r="O1215" i="13"/>
  <c r="U1214" i="13"/>
  <c r="T1214" i="13"/>
  <c r="S1214" i="13"/>
  <c r="R1214" i="13"/>
  <c r="Q1214" i="13"/>
  <c r="P1214" i="13"/>
  <c r="O1214" i="13"/>
  <c r="U1213" i="13"/>
  <c r="T1213" i="13"/>
  <c r="S1213" i="13"/>
  <c r="R1213" i="13"/>
  <c r="Q1213" i="13"/>
  <c r="P1213" i="13"/>
  <c r="O1213" i="13"/>
  <c r="U1212" i="13"/>
  <c r="T1212" i="13"/>
  <c r="S1212" i="13"/>
  <c r="R1212" i="13"/>
  <c r="Q1212" i="13"/>
  <c r="P1212" i="13"/>
  <c r="O1212" i="13"/>
  <c r="U1211" i="13"/>
  <c r="T1211" i="13"/>
  <c r="S1211" i="13"/>
  <c r="R1211" i="13"/>
  <c r="Q1211" i="13"/>
  <c r="P1211" i="13"/>
  <c r="O1211" i="13"/>
  <c r="U1210" i="13"/>
  <c r="T1210" i="13"/>
  <c r="S1210" i="13"/>
  <c r="R1210" i="13"/>
  <c r="Q1210" i="13"/>
  <c r="P1210" i="13"/>
  <c r="O1210" i="13"/>
  <c r="U1209" i="13"/>
  <c r="T1209" i="13"/>
  <c r="S1209" i="13"/>
  <c r="R1209" i="13"/>
  <c r="Q1209" i="13"/>
  <c r="P1209" i="13"/>
  <c r="O1209" i="13"/>
  <c r="U1208" i="13"/>
  <c r="T1208" i="13"/>
  <c r="S1208" i="13"/>
  <c r="R1208" i="13"/>
  <c r="Q1208" i="13"/>
  <c r="P1208" i="13"/>
  <c r="O1208" i="13"/>
  <c r="U1207" i="13"/>
  <c r="T1207" i="13"/>
  <c r="S1207" i="13"/>
  <c r="R1207" i="13"/>
  <c r="Q1207" i="13"/>
  <c r="P1207" i="13"/>
  <c r="O1207" i="13"/>
  <c r="U1206" i="13"/>
  <c r="T1206" i="13"/>
  <c r="S1206" i="13"/>
  <c r="R1206" i="13"/>
  <c r="Q1206" i="13"/>
  <c r="P1206" i="13"/>
  <c r="O1206" i="13"/>
  <c r="U1205" i="13"/>
  <c r="T1205" i="13"/>
  <c r="S1205" i="13"/>
  <c r="R1205" i="13"/>
  <c r="Q1205" i="13"/>
  <c r="P1205" i="13"/>
  <c r="O1205" i="13"/>
  <c r="U1204" i="13"/>
  <c r="T1204" i="13"/>
  <c r="S1204" i="13"/>
  <c r="R1204" i="13"/>
  <c r="Q1204" i="13"/>
  <c r="P1204" i="13"/>
  <c r="O1204" i="13"/>
  <c r="U1203" i="13"/>
  <c r="T1203" i="13"/>
  <c r="S1203" i="13"/>
  <c r="R1203" i="13"/>
  <c r="Q1203" i="13"/>
  <c r="P1203" i="13"/>
  <c r="O1203" i="13"/>
  <c r="U1202" i="13"/>
  <c r="T1202" i="13"/>
  <c r="S1202" i="13"/>
  <c r="R1202" i="13"/>
  <c r="Q1202" i="13"/>
  <c r="P1202" i="13"/>
  <c r="O1202" i="13"/>
  <c r="U1201" i="13"/>
  <c r="T1201" i="13"/>
  <c r="S1201" i="13"/>
  <c r="R1201" i="13"/>
  <c r="Q1201" i="13"/>
  <c r="P1201" i="13"/>
  <c r="O1201" i="13"/>
  <c r="U1200" i="13"/>
  <c r="T1200" i="13"/>
  <c r="S1200" i="13"/>
  <c r="R1200" i="13"/>
  <c r="Q1200" i="13"/>
  <c r="P1200" i="13"/>
  <c r="O1200" i="13"/>
  <c r="U1199" i="13"/>
  <c r="T1199" i="13"/>
  <c r="S1199" i="13"/>
  <c r="R1199" i="13"/>
  <c r="Q1199" i="13"/>
  <c r="P1199" i="13"/>
  <c r="O1199" i="13"/>
  <c r="U1198" i="13"/>
  <c r="T1198" i="13"/>
  <c r="S1198" i="13"/>
  <c r="R1198" i="13"/>
  <c r="Q1198" i="13"/>
  <c r="P1198" i="13"/>
  <c r="O1198" i="13"/>
  <c r="U1197" i="13"/>
  <c r="T1197" i="13"/>
  <c r="S1197" i="13"/>
  <c r="R1197" i="13"/>
  <c r="Q1197" i="13"/>
  <c r="P1197" i="13"/>
  <c r="O1197" i="13"/>
  <c r="U1196" i="13"/>
  <c r="T1196" i="13"/>
  <c r="S1196" i="13"/>
  <c r="R1196" i="13"/>
  <c r="Q1196" i="13"/>
  <c r="P1196" i="13"/>
  <c r="O1196" i="13"/>
  <c r="U1195" i="13"/>
  <c r="T1195" i="13"/>
  <c r="S1195" i="13"/>
  <c r="R1195" i="13"/>
  <c r="Q1195" i="13"/>
  <c r="P1195" i="13"/>
  <c r="O1195" i="13"/>
  <c r="U1194" i="13"/>
  <c r="T1194" i="13"/>
  <c r="S1194" i="13"/>
  <c r="R1194" i="13"/>
  <c r="Q1194" i="13"/>
  <c r="P1194" i="13"/>
  <c r="O1194" i="13"/>
  <c r="U1193" i="13"/>
  <c r="T1193" i="13"/>
  <c r="S1193" i="13"/>
  <c r="R1193" i="13"/>
  <c r="Q1193" i="13"/>
  <c r="P1193" i="13"/>
  <c r="O1193" i="13"/>
  <c r="U1192" i="13"/>
  <c r="T1192" i="13"/>
  <c r="S1192" i="13"/>
  <c r="R1192" i="13"/>
  <c r="Q1192" i="13"/>
  <c r="P1192" i="13"/>
  <c r="O1192" i="13"/>
  <c r="U1191" i="13"/>
  <c r="T1191" i="13"/>
  <c r="S1191" i="13"/>
  <c r="R1191" i="13"/>
  <c r="Q1191" i="13"/>
  <c r="P1191" i="13"/>
  <c r="O1191" i="13"/>
  <c r="U1190" i="13"/>
  <c r="T1190" i="13"/>
  <c r="S1190" i="13"/>
  <c r="R1190" i="13"/>
  <c r="Q1190" i="13"/>
  <c r="P1190" i="13"/>
  <c r="O1190" i="13"/>
  <c r="U1189" i="13"/>
  <c r="T1189" i="13"/>
  <c r="S1189" i="13"/>
  <c r="R1189" i="13"/>
  <c r="Q1189" i="13"/>
  <c r="P1189" i="13"/>
  <c r="O1189" i="13"/>
  <c r="U1188" i="13"/>
  <c r="T1188" i="13"/>
  <c r="S1188" i="13"/>
  <c r="R1188" i="13"/>
  <c r="Q1188" i="13"/>
  <c r="P1188" i="13"/>
  <c r="O1188" i="13"/>
  <c r="U1187" i="13"/>
  <c r="T1187" i="13"/>
  <c r="S1187" i="13"/>
  <c r="R1187" i="13"/>
  <c r="Q1187" i="13"/>
  <c r="P1187" i="13"/>
  <c r="O1187" i="13"/>
  <c r="U1186" i="13"/>
  <c r="T1186" i="13"/>
  <c r="S1186" i="13"/>
  <c r="R1186" i="13"/>
  <c r="Q1186" i="13"/>
  <c r="P1186" i="13"/>
  <c r="O1186" i="13"/>
  <c r="U1185" i="13"/>
  <c r="T1185" i="13"/>
  <c r="S1185" i="13"/>
  <c r="R1185" i="13"/>
  <c r="Q1185" i="13"/>
  <c r="P1185" i="13"/>
  <c r="O1185" i="13"/>
  <c r="U1184" i="13"/>
  <c r="T1184" i="13"/>
  <c r="S1184" i="13"/>
  <c r="R1184" i="13"/>
  <c r="Q1184" i="13"/>
  <c r="P1184" i="13"/>
  <c r="O1184" i="13"/>
  <c r="U1183" i="13"/>
  <c r="T1183" i="13"/>
  <c r="S1183" i="13"/>
  <c r="R1183" i="13"/>
  <c r="Q1183" i="13"/>
  <c r="P1183" i="13"/>
  <c r="O1183" i="13"/>
  <c r="U1182" i="13"/>
  <c r="T1182" i="13"/>
  <c r="S1182" i="13"/>
  <c r="R1182" i="13"/>
  <c r="Q1182" i="13"/>
  <c r="P1182" i="13"/>
  <c r="O1182" i="13"/>
  <c r="U1181" i="13"/>
  <c r="T1181" i="13"/>
  <c r="S1181" i="13"/>
  <c r="R1181" i="13"/>
  <c r="Q1181" i="13"/>
  <c r="P1181" i="13"/>
  <c r="O1181" i="13"/>
  <c r="U1180" i="13"/>
  <c r="T1180" i="13"/>
  <c r="S1180" i="13"/>
  <c r="R1180" i="13"/>
  <c r="Q1180" i="13"/>
  <c r="P1180" i="13"/>
  <c r="O1180" i="13"/>
  <c r="U1179" i="13"/>
  <c r="T1179" i="13"/>
  <c r="S1179" i="13"/>
  <c r="R1179" i="13"/>
  <c r="Q1179" i="13"/>
  <c r="P1179" i="13"/>
  <c r="O1179" i="13"/>
  <c r="U1178" i="13"/>
  <c r="T1178" i="13"/>
  <c r="S1178" i="13"/>
  <c r="R1178" i="13"/>
  <c r="Q1178" i="13"/>
  <c r="P1178" i="13"/>
  <c r="O1178" i="13"/>
  <c r="U1177" i="13"/>
  <c r="T1177" i="13"/>
  <c r="S1177" i="13"/>
  <c r="R1177" i="13"/>
  <c r="Q1177" i="13"/>
  <c r="P1177" i="13"/>
  <c r="O1177" i="13"/>
  <c r="U1176" i="13"/>
  <c r="T1176" i="13"/>
  <c r="S1176" i="13"/>
  <c r="R1176" i="13"/>
  <c r="Q1176" i="13"/>
  <c r="P1176" i="13"/>
  <c r="O1176" i="13"/>
  <c r="U1175" i="13"/>
  <c r="T1175" i="13"/>
  <c r="S1175" i="13"/>
  <c r="R1175" i="13"/>
  <c r="Q1175" i="13"/>
  <c r="P1175" i="13"/>
  <c r="O1175" i="13"/>
  <c r="U1174" i="13"/>
  <c r="T1174" i="13"/>
  <c r="S1174" i="13"/>
  <c r="R1174" i="13"/>
  <c r="Q1174" i="13"/>
  <c r="P1174" i="13"/>
  <c r="O1174" i="13"/>
  <c r="U1173" i="13"/>
  <c r="T1173" i="13"/>
  <c r="S1173" i="13"/>
  <c r="R1173" i="13"/>
  <c r="Q1173" i="13"/>
  <c r="P1173" i="13"/>
  <c r="O1173" i="13"/>
  <c r="U1172" i="13"/>
  <c r="T1172" i="13"/>
  <c r="S1172" i="13"/>
  <c r="R1172" i="13"/>
  <c r="Q1172" i="13"/>
  <c r="P1172" i="13"/>
  <c r="O1172" i="13"/>
  <c r="U1171" i="13"/>
  <c r="T1171" i="13"/>
  <c r="S1171" i="13"/>
  <c r="R1171" i="13"/>
  <c r="Q1171" i="13"/>
  <c r="P1171" i="13"/>
  <c r="O1171" i="13"/>
  <c r="U1170" i="13"/>
  <c r="T1170" i="13"/>
  <c r="S1170" i="13"/>
  <c r="R1170" i="13"/>
  <c r="Q1170" i="13"/>
  <c r="P1170" i="13"/>
  <c r="O1170" i="13"/>
  <c r="U1169" i="13"/>
  <c r="T1169" i="13"/>
  <c r="S1169" i="13"/>
  <c r="R1169" i="13"/>
  <c r="Q1169" i="13"/>
  <c r="P1169" i="13"/>
  <c r="O1169" i="13"/>
  <c r="U1168" i="13"/>
  <c r="T1168" i="13"/>
  <c r="S1168" i="13"/>
  <c r="R1168" i="13"/>
  <c r="Q1168" i="13"/>
  <c r="P1168" i="13"/>
  <c r="O1168" i="13"/>
  <c r="U1167" i="13"/>
  <c r="T1167" i="13"/>
  <c r="S1167" i="13"/>
  <c r="R1167" i="13"/>
  <c r="Q1167" i="13"/>
  <c r="P1167" i="13"/>
  <c r="O1167" i="13"/>
  <c r="U1166" i="13"/>
  <c r="T1166" i="13"/>
  <c r="S1166" i="13"/>
  <c r="R1166" i="13"/>
  <c r="Q1166" i="13"/>
  <c r="P1166" i="13"/>
  <c r="O1166" i="13"/>
  <c r="U1165" i="13"/>
  <c r="T1165" i="13"/>
  <c r="S1165" i="13"/>
  <c r="R1165" i="13"/>
  <c r="Q1165" i="13"/>
  <c r="P1165" i="13"/>
  <c r="O1165" i="13"/>
  <c r="U1164" i="13"/>
  <c r="T1164" i="13"/>
  <c r="S1164" i="13"/>
  <c r="R1164" i="13"/>
  <c r="Q1164" i="13"/>
  <c r="P1164" i="13"/>
  <c r="O1164" i="13"/>
  <c r="U1163" i="13"/>
  <c r="T1163" i="13"/>
  <c r="S1163" i="13"/>
  <c r="R1163" i="13"/>
  <c r="Q1163" i="13"/>
  <c r="P1163" i="13"/>
  <c r="O1163" i="13"/>
  <c r="U1162" i="13"/>
  <c r="T1162" i="13"/>
  <c r="S1162" i="13"/>
  <c r="R1162" i="13"/>
  <c r="Q1162" i="13"/>
  <c r="P1162" i="13"/>
  <c r="O1162" i="13"/>
  <c r="U1161" i="13"/>
  <c r="T1161" i="13"/>
  <c r="S1161" i="13"/>
  <c r="R1161" i="13"/>
  <c r="Q1161" i="13"/>
  <c r="P1161" i="13"/>
  <c r="O1161" i="13"/>
  <c r="U1160" i="13"/>
  <c r="T1160" i="13"/>
  <c r="S1160" i="13"/>
  <c r="R1160" i="13"/>
  <c r="Q1160" i="13"/>
  <c r="P1160" i="13"/>
  <c r="O1160" i="13"/>
  <c r="U1159" i="13"/>
  <c r="T1159" i="13"/>
  <c r="S1159" i="13"/>
  <c r="R1159" i="13"/>
  <c r="Q1159" i="13"/>
  <c r="P1159" i="13"/>
  <c r="O1159" i="13"/>
  <c r="U1158" i="13"/>
  <c r="T1158" i="13"/>
  <c r="S1158" i="13"/>
  <c r="R1158" i="13"/>
  <c r="Q1158" i="13"/>
  <c r="P1158" i="13"/>
  <c r="O1158" i="13"/>
  <c r="U1157" i="13"/>
  <c r="T1157" i="13"/>
  <c r="S1157" i="13"/>
  <c r="R1157" i="13"/>
  <c r="Q1157" i="13"/>
  <c r="P1157" i="13"/>
  <c r="O1157" i="13"/>
  <c r="U1156" i="13"/>
  <c r="T1156" i="13"/>
  <c r="S1156" i="13"/>
  <c r="R1156" i="13"/>
  <c r="Q1156" i="13"/>
  <c r="P1156" i="13"/>
  <c r="O1156" i="13"/>
  <c r="U1155" i="13"/>
  <c r="T1155" i="13"/>
  <c r="S1155" i="13"/>
  <c r="R1155" i="13"/>
  <c r="Q1155" i="13"/>
  <c r="P1155" i="13"/>
  <c r="O1155" i="13"/>
  <c r="U1154" i="13"/>
  <c r="T1154" i="13"/>
  <c r="S1154" i="13"/>
  <c r="R1154" i="13"/>
  <c r="Q1154" i="13"/>
  <c r="P1154" i="13"/>
  <c r="O1154" i="13"/>
  <c r="U1153" i="13"/>
  <c r="T1153" i="13"/>
  <c r="S1153" i="13"/>
  <c r="R1153" i="13"/>
  <c r="Q1153" i="13"/>
  <c r="P1153" i="13"/>
  <c r="O1153" i="13"/>
  <c r="U1152" i="13"/>
  <c r="T1152" i="13"/>
  <c r="S1152" i="13"/>
  <c r="R1152" i="13"/>
  <c r="Q1152" i="13"/>
  <c r="P1152" i="13"/>
  <c r="O1152" i="13"/>
  <c r="U1151" i="13"/>
  <c r="T1151" i="13"/>
  <c r="S1151" i="13"/>
  <c r="R1151" i="13"/>
  <c r="Q1151" i="13"/>
  <c r="P1151" i="13"/>
  <c r="O1151" i="13"/>
  <c r="U1150" i="13"/>
  <c r="T1150" i="13"/>
  <c r="S1150" i="13"/>
  <c r="R1150" i="13"/>
  <c r="Q1150" i="13"/>
  <c r="P1150" i="13"/>
  <c r="O1150" i="13"/>
  <c r="U1149" i="13"/>
  <c r="T1149" i="13"/>
  <c r="S1149" i="13"/>
  <c r="R1149" i="13"/>
  <c r="Q1149" i="13"/>
  <c r="P1149" i="13"/>
  <c r="O1149" i="13"/>
  <c r="U1148" i="13"/>
  <c r="T1148" i="13"/>
  <c r="S1148" i="13"/>
  <c r="R1148" i="13"/>
  <c r="Q1148" i="13"/>
  <c r="P1148" i="13"/>
  <c r="O1148" i="13"/>
  <c r="U1147" i="13"/>
  <c r="T1147" i="13"/>
  <c r="S1147" i="13"/>
  <c r="R1147" i="13"/>
  <c r="Q1147" i="13"/>
  <c r="P1147" i="13"/>
  <c r="O1147" i="13"/>
  <c r="U1146" i="13"/>
  <c r="T1146" i="13"/>
  <c r="S1146" i="13"/>
  <c r="R1146" i="13"/>
  <c r="Q1146" i="13"/>
  <c r="P1146" i="13"/>
  <c r="O1146" i="13"/>
  <c r="U1145" i="13"/>
  <c r="T1145" i="13"/>
  <c r="S1145" i="13"/>
  <c r="R1145" i="13"/>
  <c r="Q1145" i="13"/>
  <c r="P1145" i="13"/>
  <c r="O1145" i="13"/>
  <c r="U1144" i="13"/>
  <c r="T1144" i="13"/>
  <c r="S1144" i="13"/>
  <c r="R1144" i="13"/>
  <c r="Q1144" i="13"/>
  <c r="P1144" i="13"/>
  <c r="O1144" i="13"/>
  <c r="U1143" i="13"/>
  <c r="T1143" i="13"/>
  <c r="S1143" i="13"/>
  <c r="R1143" i="13"/>
  <c r="Q1143" i="13"/>
  <c r="P1143" i="13"/>
  <c r="O1143" i="13"/>
  <c r="U1142" i="13"/>
  <c r="T1142" i="13"/>
  <c r="S1142" i="13"/>
  <c r="R1142" i="13"/>
  <c r="Q1142" i="13"/>
  <c r="P1142" i="13"/>
  <c r="O1142" i="13"/>
  <c r="U1141" i="13"/>
  <c r="T1141" i="13"/>
  <c r="S1141" i="13"/>
  <c r="R1141" i="13"/>
  <c r="Q1141" i="13"/>
  <c r="P1141" i="13"/>
  <c r="O1141" i="13"/>
  <c r="U1140" i="13"/>
  <c r="T1140" i="13"/>
  <c r="S1140" i="13"/>
  <c r="R1140" i="13"/>
  <c r="Q1140" i="13"/>
  <c r="P1140" i="13"/>
  <c r="O1140" i="13"/>
  <c r="U1139" i="13"/>
  <c r="T1139" i="13"/>
  <c r="S1139" i="13"/>
  <c r="R1139" i="13"/>
  <c r="Q1139" i="13"/>
  <c r="P1139" i="13"/>
  <c r="O1139" i="13"/>
  <c r="U1138" i="13"/>
  <c r="T1138" i="13"/>
  <c r="S1138" i="13"/>
  <c r="R1138" i="13"/>
  <c r="Q1138" i="13"/>
  <c r="P1138" i="13"/>
  <c r="O1138" i="13"/>
  <c r="U1137" i="13"/>
  <c r="T1137" i="13"/>
  <c r="S1137" i="13"/>
  <c r="R1137" i="13"/>
  <c r="Q1137" i="13"/>
  <c r="P1137" i="13"/>
  <c r="O1137" i="13"/>
  <c r="U1136" i="13"/>
  <c r="T1136" i="13"/>
  <c r="S1136" i="13"/>
  <c r="R1136" i="13"/>
  <c r="Q1136" i="13"/>
  <c r="P1136" i="13"/>
  <c r="O1136" i="13"/>
  <c r="U1135" i="13"/>
  <c r="T1135" i="13"/>
  <c r="S1135" i="13"/>
  <c r="R1135" i="13"/>
  <c r="Q1135" i="13"/>
  <c r="P1135" i="13"/>
  <c r="O1135" i="13"/>
  <c r="U1134" i="13"/>
  <c r="T1134" i="13"/>
  <c r="S1134" i="13"/>
  <c r="R1134" i="13"/>
  <c r="Q1134" i="13"/>
  <c r="P1134" i="13"/>
  <c r="O1134" i="13"/>
  <c r="U1133" i="13"/>
  <c r="T1133" i="13"/>
  <c r="S1133" i="13"/>
  <c r="R1133" i="13"/>
  <c r="Q1133" i="13"/>
  <c r="P1133" i="13"/>
  <c r="O1133" i="13"/>
  <c r="U1132" i="13"/>
  <c r="T1132" i="13"/>
  <c r="S1132" i="13"/>
  <c r="R1132" i="13"/>
  <c r="Q1132" i="13"/>
  <c r="P1132" i="13"/>
  <c r="O1132" i="13"/>
  <c r="U1131" i="13"/>
  <c r="T1131" i="13"/>
  <c r="S1131" i="13"/>
  <c r="R1131" i="13"/>
  <c r="Q1131" i="13"/>
  <c r="P1131" i="13"/>
  <c r="O1131" i="13"/>
  <c r="U1130" i="13"/>
  <c r="T1130" i="13"/>
  <c r="S1130" i="13"/>
  <c r="R1130" i="13"/>
  <c r="Q1130" i="13"/>
  <c r="P1130" i="13"/>
  <c r="O1130" i="13"/>
  <c r="U1129" i="13"/>
  <c r="T1129" i="13"/>
  <c r="S1129" i="13"/>
  <c r="R1129" i="13"/>
  <c r="Q1129" i="13"/>
  <c r="P1129" i="13"/>
  <c r="O1129" i="13"/>
  <c r="U1128" i="13"/>
  <c r="T1128" i="13"/>
  <c r="S1128" i="13"/>
  <c r="R1128" i="13"/>
  <c r="Q1128" i="13"/>
  <c r="P1128" i="13"/>
  <c r="O1128" i="13"/>
  <c r="U1127" i="13"/>
  <c r="T1127" i="13"/>
  <c r="S1127" i="13"/>
  <c r="R1127" i="13"/>
  <c r="Q1127" i="13"/>
  <c r="P1127" i="13"/>
  <c r="O1127" i="13"/>
  <c r="U1126" i="13"/>
  <c r="T1126" i="13"/>
  <c r="S1126" i="13"/>
  <c r="R1126" i="13"/>
  <c r="Q1126" i="13"/>
  <c r="P1126" i="13"/>
  <c r="O1126" i="13"/>
  <c r="U1125" i="13"/>
  <c r="T1125" i="13"/>
  <c r="S1125" i="13"/>
  <c r="R1125" i="13"/>
  <c r="Q1125" i="13"/>
  <c r="P1125" i="13"/>
  <c r="O1125" i="13"/>
  <c r="U1124" i="13"/>
  <c r="T1124" i="13"/>
  <c r="S1124" i="13"/>
  <c r="R1124" i="13"/>
  <c r="Q1124" i="13"/>
  <c r="P1124" i="13"/>
  <c r="O1124" i="13"/>
  <c r="U1123" i="13"/>
  <c r="T1123" i="13"/>
  <c r="S1123" i="13"/>
  <c r="R1123" i="13"/>
  <c r="Q1123" i="13"/>
  <c r="P1123" i="13"/>
  <c r="O1123" i="13"/>
  <c r="U1122" i="13"/>
  <c r="T1122" i="13"/>
  <c r="S1122" i="13"/>
  <c r="R1122" i="13"/>
  <c r="Q1122" i="13"/>
  <c r="P1122" i="13"/>
  <c r="O1122" i="13"/>
  <c r="U1121" i="13"/>
  <c r="T1121" i="13"/>
  <c r="S1121" i="13"/>
  <c r="R1121" i="13"/>
  <c r="Q1121" i="13"/>
  <c r="P1121" i="13"/>
  <c r="O1121" i="13"/>
  <c r="U1120" i="13"/>
  <c r="T1120" i="13"/>
  <c r="S1120" i="13"/>
  <c r="R1120" i="13"/>
  <c r="Q1120" i="13"/>
  <c r="P1120" i="13"/>
  <c r="O1120" i="13"/>
  <c r="U1119" i="13"/>
  <c r="T1119" i="13"/>
  <c r="S1119" i="13"/>
  <c r="R1119" i="13"/>
  <c r="Q1119" i="13"/>
  <c r="P1119" i="13"/>
  <c r="O1119" i="13"/>
  <c r="U1118" i="13"/>
  <c r="T1118" i="13"/>
  <c r="S1118" i="13"/>
  <c r="R1118" i="13"/>
  <c r="Q1118" i="13"/>
  <c r="P1118" i="13"/>
  <c r="O1118" i="13"/>
  <c r="U1117" i="13"/>
  <c r="T1117" i="13"/>
  <c r="S1117" i="13"/>
  <c r="R1117" i="13"/>
  <c r="Q1117" i="13"/>
  <c r="P1117" i="13"/>
  <c r="O1117" i="13"/>
  <c r="U1116" i="13"/>
  <c r="T1116" i="13"/>
  <c r="S1116" i="13"/>
  <c r="R1116" i="13"/>
  <c r="Q1116" i="13"/>
  <c r="P1116" i="13"/>
  <c r="O1116" i="13"/>
  <c r="U1115" i="13"/>
  <c r="T1115" i="13"/>
  <c r="S1115" i="13"/>
  <c r="R1115" i="13"/>
  <c r="Q1115" i="13"/>
  <c r="P1115" i="13"/>
  <c r="O1115" i="13"/>
  <c r="U1114" i="13"/>
  <c r="T1114" i="13"/>
  <c r="S1114" i="13"/>
  <c r="R1114" i="13"/>
  <c r="Q1114" i="13"/>
  <c r="P1114" i="13"/>
  <c r="O1114" i="13"/>
  <c r="U1113" i="13"/>
  <c r="T1113" i="13"/>
  <c r="S1113" i="13"/>
  <c r="R1113" i="13"/>
  <c r="Q1113" i="13"/>
  <c r="P1113" i="13"/>
  <c r="O1113" i="13"/>
  <c r="U1112" i="13"/>
  <c r="T1112" i="13"/>
  <c r="S1112" i="13"/>
  <c r="R1112" i="13"/>
  <c r="Q1112" i="13"/>
  <c r="P1112" i="13"/>
  <c r="O1112" i="13"/>
  <c r="U1111" i="13"/>
  <c r="T1111" i="13"/>
  <c r="S1111" i="13"/>
  <c r="R1111" i="13"/>
  <c r="Q1111" i="13"/>
  <c r="P1111" i="13"/>
  <c r="O1111" i="13"/>
  <c r="U1110" i="13"/>
  <c r="T1110" i="13"/>
  <c r="S1110" i="13"/>
  <c r="R1110" i="13"/>
  <c r="Q1110" i="13"/>
  <c r="P1110" i="13"/>
  <c r="O1110" i="13"/>
  <c r="U1109" i="13"/>
  <c r="T1109" i="13"/>
  <c r="S1109" i="13"/>
  <c r="R1109" i="13"/>
  <c r="Q1109" i="13"/>
  <c r="P1109" i="13"/>
  <c r="O1109" i="13"/>
  <c r="U1108" i="13"/>
  <c r="T1108" i="13"/>
  <c r="S1108" i="13"/>
  <c r="R1108" i="13"/>
  <c r="Q1108" i="13"/>
  <c r="P1108" i="13"/>
  <c r="O1108" i="13"/>
  <c r="U1107" i="13"/>
  <c r="T1107" i="13"/>
  <c r="S1107" i="13"/>
  <c r="R1107" i="13"/>
  <c r="Q1107" i="13"/>
  <c r="P1107" i="13"/>
  <c r="O1107" i="13"/>
  <c r="U1106" i="13"/>
  <c r="T1106" i="13"/>
  <c r="S1106" i="13"/>
  <c r="R1106" i="13"/>
  <c r="Q1106" i="13"/>
  <c r="P1106" i="13"/>
  <c r="O1106" i="13"/>
  <c r="U1105" i="13"/>
  <c r="T1105" i="13"/>
  <c r="S1105" i="13"/>
  <c r="R1105" i="13"/>
  <c r="Q1105" i="13"/>
  <c r="P1105" i="13"/>
  <c r="O1105" i="13"/>
  <c r="U1104" i="13"/>
  <c r="T1104" i="13"/>
  <c r="S1104" i="13"/>
  <c r="R1104" i="13"/>
  <c r="Q1104" i="13"/>
  <c r="P1104" i="13"/>
  <c r="O1104" i="13"/>
  <c r="U1103" i="13"/>
  <c r="T1103" i="13"/>
  <c r="S1103" i="13"/>
  <c r="R1103" i="13"/>
  <c r="Q1103" i="13"/>
  <c r="P1103" i="13"/>
  <c r="O1103" i="13"/>
  <c r="U1102" i="13"/>
  <c r="T1102" i="13"/>
  <c r="S1102" i="13"/>
  <c r="R1102" i="13"/>
  <c r="Q1102" i="13"/>
  <c r="P1102" i="13"/>
  <c r="O1102" i="13"/>
  <c r="U1101" i="13"/>
  <c r="T1101" i="13"/>
  <c r="S1101" i="13"/>
  <c r="R1101" i="13"/>
  <c r="Q1101" i="13"/>
  <c r="P1101" i="13"/>
  <c r="O1101" i="13"/>
  <c r="U1100" i="13"/>
  <c r="T1100" i="13"/>
  <c r="S1100" i="13"/>
  <c r="R1100" i="13"/>
  <c r="Q1100" i="13"/>
  <c r="P1100" i="13"/>
  <c r="O1100" i="13"/>
  <c r="U1099" i="13"/>
  <c r="T1099" i="13"/>
  <c r="S1099" i="13"/>
  <c r="R1099" i="13"/>
  <c r="Q1099" i="13"/>
  <c r="P1099" i="13"/>
  <c r="O1099" i="13"/>
  <c r="U1098" i="13"/>
  <c r="T1098" i="13"/>
  <c r="S1098" i="13"/>
  <c r="R1098" i="13"/>
  <c r="Q1098" i="13"/>
  <c r="P1098" i="13"/>
  <c r="O1098" i="13"/>
  <c r="U1097" i="13"/>
  <c r="T1097" i="13"/>
  <c r="S1097" i="13"/>
  <c r="R1097" i="13"/>
  <c r="Q1097" i="13"/>
  <c r="P1097" i="13"/>
  <c r="O1097" i="13"/>
  <c r="U1096" i="13"/>
  <c r="T1096" i="13"/>
  <c r="S1096" i="13"/>
  <c r="R1096" i="13"/>
  <c r="Q1096" i="13"/>
  <c r="P1096" i="13"/>
  <c r="O1096" i="13"/>
  <c r="U1095" i="13"/>
  <c r="T1095" i="13"/>
  <c r="S1095" i="13"/>
  <c r="R1095" i="13"/>
  <c r="Q1095" i="13"/>
  <c r="P1095" i="13"/>
  <c r="O1095" i="13"/>
  <c r="U1094" i="13"/>
  <c r="T1094" i="13"/>
  <c r="S1094" i="13"/>
  <c r="R1094" i="13"/>
  <c r="Q1094" i="13"/>
  <c r="P1094" i="13"/>
  <c r="O1094" i="13"/>
  <c r="U1093" i="13"/>
  <c r="T1093" i="13"/>
  <c r="S1093" i="13"/>
  <c r="R1093" i="13"/>
  <c r="Q1093" i="13"/>
  <c r="P1093" i="13"/>
  <c r="O1093" i="13"/>
  <c r="U1092" i="13"/>
  <c r="T1092" i="13"/>
  <c r="S1092" i="13"/>
  <c r="R1092" i="13"/>
  <c r="Q1092" i="13"/>
  <c r="P1092" i="13"/>
  <c r="O1092" i="13"/>
  <c r="U1091" i="13"/>
  <c r="T1091" i="13"/>
  <c r="S1091" i="13"/>
  <c r="R1091" i="13"/>
  <c r="Q1091" i="13"/>
  <c r="P1091" i="13"/>
  <c r="O1091" i="13"/>
  <c r="U1090" i="13"/>
  <c r="T1090" i="13"/>
  <c r="S1090" i="13"/>
  <c r="R1090" i="13"/>
  <c r="Q1090" i="13"/>
  <c r="P1090" i="13"/>
  <c r="O1090" i="13"/>
  <c r="U1089" i="13"/>
  <c r="T1089" i="13"/>
  <c r="S1089" i="13"/>
  <c r="R1089" i="13"/>
  <c r="Q1089" i="13"/>
  <c r="P1089" i="13"/>
  <c r="O1089" i="13"/>
  <c r="U1088" i="13"/>
  <c r="T1088" i="13"/>
  <c r="S1088" i="13"/>
  <c r="R1088" i="13"/>
  <c r="Q1088" i="13"/>
  <c r="P1088" i="13"/>
  <c r="O1088" i="13"/>
  <c r="U1087" i="13"/>
  <c r="T1087" i="13"/>
  <c r="S1087" i="13"/>
  <c r="R1087" i="13"/>
  <c r="Q1087" i="13"/>
  <c r="P1087" i="13"/>
  <c r="O1087" i="13"/>
  <c r="U1086" i="13"/>
  <c r="T1086" i="13"/>
  <c r="S1086" i="13"/>
  <c r="R1086" i="13"/>
  <c r="Q1086" i="13"/>
  <c r="P1086" i="13"/>
  <c r="O1086" i="13"/>
  <c r="U1085" i="13"/>
  <c r="T1085" i="13"/>
  <c r="S1085" i="13"/>
  <c r="R1085" i="13"/>
  <c r="Q1085" i="13"/>
  <c r="P1085" i="13"/>
  <c r="O1085" i="13"/>
  <c r="U1084" i="13"/>
  <c r="T1084" i="13"/>
  <c r="S1084" i="13"/>
  <c r="R1084" i="13"/>
  <c r="Q1084" i="13"/>
  <c r="P1084" i="13"/>
  <c r="O1084" i="13"/>
  <c r="U1083" i="13"/>
  <c r="T1083" i="13"/>
  <c r="S1083" i="13"/>
  <c r="R1083" i="13"/>
  <c r="Q1083" i="13"/>
  <c r="P1083" i="13"/>
  <c r="O1083" i="13"/>
  <c r="U1082" i="13"/>
  <c r="T1082" i="13"/>
  <c r="S1082" i="13"/>
  <c r="R1082" i="13"/>
  <c r="Q1082" i="13"/>
  <c r="P1082" i="13"/>
  <c r="O1082" i="13"/>
  <c r="U1081" i="13"/>
  <c r="T1081" i="13"/>
  <c r="S1081" i="13"/>
  <c r="R1081" i="13"/>
  <c r="Q1081" i="13"/>
  <c r="P1081" i="13"/>
  <c r="O1081" i="13"/>
  <c r="U1080" i="13"/>
  <c r="T1080" i="13"/>
  <c r="S1080" i="13"/>
  <c r="R1080" i="13"/>
  <c r="Q1080" i="13"/>
  <c r="P1080" i="13"/>
  <c r="O1080" i="13"/>
  <c r="U1079" i="13"/>
  <c r="T1079" i="13"/>
  <c r="S1079" i="13"/>
  <c r="R1079" i="13"/>
  <c r="Q1079" i="13"/>
  <c r="P1079" i="13"/>
  <c r="O1079" i="13"/>
  <c r="U1078" i="13"/>
  <c r="T1078" i="13"/>
  <c r="S1078" i="13"/>
  <c r="R1078" i="13"/>
  <c r="Q1078" i="13"/>
  <c r="P1078" i="13"/>
  <c r="O1078" i="13"/>
  <c r="U1077" i="13"/>
  <c r="T1077" i="13"/>
  <c r="S1077" i="13"/>
  <c r="R1077" i="13"/>
  <c r="Q1077" i="13"/>
  <c r="P1077" i="13"/>
  <c r="O1077" i="13"/>
  <c r="U1076" i="13"/>
  <c r="T1076" i="13"/>
  <c r="S1076" i="13"/>
  <c r="R1076" i="13"/>
  <c r="Q1076" i="13"/>
  <c r="P1076" i="13"/>
  <c r="O1076" i="13"/>
  <c r="U1075" i="13"/>
  <c r="T1075" i="13"/>
  <c r="S1075" i="13"/>
  <c r="R1075" i="13"/>
  <c r="Q1075" i="13"/>
  <c r="P1075" i="13"/>
  <c r="O1075" i="13"/>
  <c r="U1074" i="13"/>
  <c r="T1074" i="13"/>
  <c r="S1074" i="13"/>
  <c r="R1074" i="13"/>
  <c r="Q1074" i="13"/>
  <c r="P1074" i="13"/>
  <c r="O1074" i="13"/>
  <c r="U1073" i="13"/>
  <c r="T1073" i="13"/>
  <c r="S1073" i="13"/>
  <c r="R1073" i="13"/>
  <c r="Q1073" i="13"/>
  <c r="P1073" i="13"/>
  <c r="O1073" i="13"/>
  <c r="U1072" i="13"/>
  <c r="T1072" i="13"/>
  <c r="S1072" i="13"/>
  <c r="R1072" i="13"/>
  <c r="Q1072" i="13"/>
  <c r="P1072" i="13"/>
  <c r="O1072" i="13"/>
  <c r="U1071" i="13"/>
  <c r="T1071" i="13"/>
  <c r="S1071" i="13"/>
  <c r="R1071" i="13"/>
  <c r="Q1071" i="13"/>
  <c r="P1071" i="13"/>
  <c r="O1071" i="13"/>
  <c r="U1070" i="13"/>
  <c r="T1070" i="13"/>
  <c r="S1070" i="13"/>
  <c r="R1070" i="13"/>
  <c r="Q1070" i="13"/>
  <c r="P1070" i="13"/>
  <c r="O1070" i="13"/>
  <c r="U1069" i="13"/>
  <c r="T1069" i="13"/>
  <c r="S1069" i="13"/>
  <c r="R1069" i="13"/>
  <c r="Q1069" i="13"/>
  <c r="P1069" i="13"/>
  <c r="O1069" i="13"/>
  <c r="U1068" i="13"/>
  <c r="T1068" i="13"/>
  <c r="S1068" i="13"/>
  <c r="R1068" i="13"/>
  <c r="Q1068" i="13"/>
  <c r="P1068" i="13"/>
  <c r="O1068" i="13"/>
  <c r="U1067" i="13"/>
  <c r="T1067" i="13"/>
  <c r="S1067" i="13"/>
  <c r="R1067" i="13"/>
  <c r="Q1067" i="13"/>
  <c r="P1067" i="13"/>
  <c r="O1067" i="13"/>
  <c r="U1066" i="13"/>
  <c r="T1066" i="13"/>
  <c r="S1066" i="13"/>
  <c r="R1066" i="13"/>
  <c r="Q1066" i="13"/>
  <c r="P1066" i="13"/>
  <c r="O1066" i="13"/>
  <c r="U1065" i="13"/>
  <c r="T1065" i="13"/>
  <c r="S1065" i="13"/>
  <c r="R1065" i="13"/>
  <c r="Q1065" i="13"/>
  <c r="P1065" i="13"/>
  <c r="O1065" i="13"/>
  <c r="U1064" i="13"/>
  <c r="T1064" i="13"/>
  <c r="S1064" i="13"/>
  <c r="R1064" i="13"/>
  <c r="Q1064" i="13"/>
  <c r="P1064" i="13"/>
  <c r="O1064" i="13"/>
  <c r="U1063" i="13"/>
  <c r="T1063" i="13"/>
  <c r="S1063" i="13"/>
  <c r="R1063" i="13"/>
  <c r="Q1063" i="13"/>
  <c r="P1063" i="13"/>
  <c r="O1063" i="13"/>
  <c r="U1062" i="13"/>
  <c r="T1062" i="13"/>
  <c r="S1062" i="13"/>
  <c r="R1062" i="13"/>
  <c r="Q1062" i="13"/>
  <c r="P1062" i="13"/>
  <c r="O1062" i="13"/>
  <c r="U1061" i="13"/>
  <c r="T1061" i="13"/>
  <c r="S1061" i="13"/>
  <c r="R1061" i="13"/>
  <c r="Q1061" i="13"/>
  <c r="P1061" i="13"/>
  <c r="O1061" i="13"/>
  <c r="U1060" i="13"/>
  <c r="T1060" i="13"/>
  <c r="S1060" i="13"/>
  <c r="R1060" i="13"/>
  <c r="Q1060" i="13"/>
  <c r="P1060" i="13"/>
  <c r="O1060" i="13"/>
  <c r="U1059" i="13"/>
  <c r="T1059" i="13"/>
  <c r="S1059" i="13"/>
  <c r="R1059" i="13"/>
  <c r="Q1059" i="13"/>
  <c r="P1059" i="13"/>
  <c r="O1059" i="13"/>
  <c r="U1058" i="13"/>
  <c r="T1058" i="13"/>
  <c r="S1058" i="13"/>
  <c r="R1058" i="13"/>
  <c r="Q1058" i="13"/>
  <c r="P1058" i="13"/>
  <c r="O1058" i="13"/>
  <c r="U1057" i="13"/>
  <c r="T1057" i="13"/>
  <c r="S1057" i="13"/>
  <c r="R1057" i="13"/>
  <c r="Q1057" i="13"/>
  <c r="P1057" i="13"/>
  <c r="O1057" i="13"/>
  <c r="U1056" i="13"/>
  <c r="T1056" i="13"/>
  <c r="S1056" i="13"/>
  <c r="R1056" i="13"/>
  <c r="Q1056" i="13"/>
  <c r="P1056" i="13"/>
  <c r="O1056" i="13"/>
  <c r="U1055" i="13"/>
  <c r="T1055" i="13"/>
  <c r="S1055" i="13"/>
  <c r="R1055" i="13"/>
  <c r="Q1055" i="13"/>
  <c r="P1055" i="13"/>
  <c r="O1055" i="13"/>
  <c r="U1054" i="13"/>
  <c r="T1054" i="13"/>
  <c r="S1054" i="13"/>
  <c r="R1054" i="13"/>
  <c r="Q1054" i="13"/>
  <c r="P1054" i="13"/>
  <c r="O1054" i="13"/>
  <c r="U1053" i="13"/>
  <c r="T1053" i="13"/>
  <c r="S1053" i="13"/>
  <c r="R1053" i="13"/>
  <c r="Q1053" i="13"/>
  <c r="P1053" i="13"/>
  <c r="O1053" i="13"/>
  <c r="U1052" i="13"/>
  <c r="T1052" i="13"/>
  <c r="S1052" i="13"/>
  <c r="R1052" i="13"/>
  <c r="Q1052" i="13"/>
  <c r="P1052" i="13"/>
  <c r="O1052" i="13"/>
  <c r="U1051" i="13"/>
  <c r="T1051" i="13"/>
  <c r="S1051" i="13"/>
  <c r="R1051" i="13"/>
  <c r="Q1051" i="13"/>
  <c r="P1051" i="13"/>
  <c r="O1051" i="13"/>
  <c r="U1050" i="13"/>
  <c r="T1050" i="13"/>
  <c r="S1050" i="13"/>
  <c r="R1050" i="13"/>
  <c r="Q1050" i="13"/>
  <c r="P1050" i="13"/>
  <c r="O1050" i="13"/>
  <c r="U1049" i="13"/>
  <c r="T1049" i="13"/>
  <c r="S1049" i="13"/>
  <c r="R1049" i="13"/>
  <c r="Q1049" i="13"/>
  <c r="P1049" i="13"/>
  <c r="O1049" i="13"/>
  <c r="U1048" i="13"/>
  <c r="T1048" i="13"/>
  <c r="S1048" i="13"/>
  <c r="R1048" i="13"/>
  <c r="Q1048" i="13"/>
  <c r="P1048" i="13"/>
  <c r="O1048" i="13"/>
  <c r="U1047" i="13"/>
  <c r="T1047" i="13"/>
  <c r="S1047" i="13"/>
  <c r="R1047" i="13"/>
  <c r="Q1047" i="13"/>
  <c r="P1047" i="13"/>
  <c r="O1047" i="13"/>
  <c r="U1046" i="13"/>
  <c r="T1046" i="13"/>
  <c r="S1046" i="13"/>
  <c r="R1046" i="13"/>
  <c r="Q1046" i="13"/>
  <c r="P1046" i="13"/>
  <c r="O1046" i="13"/>
  <c r="U1045" i="13"/>
  <c r="T1045" i="13"/>
  <c r="S1045" i="13"/>
  <c r="R1045" i="13"/>
  <c r="Q1045" i="13"/>
  <c r="P1045" i="13"/>
  <c r="O1045" i="13"/>
  <c r="U1044" i="13"/>
  <c r="T1044" i="13"/>
  <c r="S1044" i="13"/>
  <c r="R1044" i="13"/>
  <c r="Q1044" i="13"/>
  <c r="P1044" i="13"/>
  <c r="O1044" i="13"/>
  <c r="U1043" i="13"/>
  <c r="T1043" i="13"/>
  <c r="S1043" i="13"/>
  <c r="R1043" i="13"/>
  <c r="Q1043" i="13"/>
  <c r="P1043" i="13"/>
  <c r="O1043" i="13"/>
  <c r="U1042" i="13"/>
  <c r="T1042" i="13"/>
  <c r="S1042" i="13"/>
  <c r="R1042" i="13"/>
  <c r="Q1042" i="13"/>
  <c r="P1042" i="13"/>
  <c r="O1042" i="13"/>
  <c r="U1041" i="13"/>
  <c r="T1041" i="13"/>
  <c r="S1041" i="13"/>
  <c r="R1041" i="13"/>
  <c r="Q1041" i="13"/>
  <c r="P1041" i="13"/>
  <c r="O1041" i="13"/>
  <c r="U1040" i="13"/>
  <c r="T1040" i="13"/>
  <c r="S1040" i="13"/>
  <c r="R1040" i="13"/>
  <c r="Q1040" i="13"/>
  <c r="P1040" i="13"/>
  <c r="O1040" i="13"/>
  <c r="U1039" i="13"/>
  <c r="T1039" i="13"/>
  <c r="S1039" i="13"/>
  <c r="R1039" i="13"/>
  <c r="Q1039" i="13"/>
  <c r="P1039" i="13"/>
  <c r="O1039" i="13"/>
  <c r="U1038" i="13"/>
  <c r="T1038" i="13"/>
  <c r="S1038" i="13"/>
  <c r="R1038" i="13"/>
  <c r="Q1038" i="13"/>
  <c r="P1038" i="13"/>
  <c r="O1038" i="13"/>
  <c r="U1037" i="13"/>
  <c r="T1037" i="13"/>
  <c r="S1037" i="13"/>
  <c r="R1037" i="13"/>
  <c r="Q1037" i="13"/>
  <c r="P1037" i="13"/>
  <c r="O1037" i="13"/>
  <c r="U1036" i="13"/>
  <c r="T1036" i="13"/>
  <c r="S1036" i="13"/>
  <c r="R1036" i="13"/>
  <c r="Q1036" i="13"/>
  <c r="P1036" i="13"/>
  <c r="O1036" i="13"/>
  <c r="U1035" i="13"/>
  <c r="T1035" i="13"/>
  <c r="S1035" i="13"/>
  <c r="R1035" i="13"/>
  <c r="Q1035" i="13"/>
  <c r="P1035" i="13"/>
  <c r="O1035" i="13"/>
  <c r="U1034" i="13"/>
  <c r="T1034" i="13"/>
  <c r="S1034" i="13"/>
  <c r="R1034" i="13"/>
  <c r="Q1034" i="13"/>
  <c r="P1034" i="13"/>
  <c r="O1034" i="13"/>
  <c r="U1033" i="13"/>
  <c r="T1033" i="13"/>
  <c r="S1033" i="13"/>
  <c r="R1033" i="13"/>
  <c r="Q1033" i="13"/>
  <c r="P1033" i="13"/>
  <c r="O1033" i="13"/>
  <c r="U1032" i="13"/>
  <c r="T1032" i="13"/>
  <c r="S1032" i="13"/>
  <c r="R1032" i="13"/>
  <c r="Q1032" i="13"/>
  <c r="P1032" i="13"/>
  <c r="O1032" i="13"/>
  <c r="U1031" i="13"/>
  <c r="T1031" i="13"/>
  <c r="S1031" i="13"/>
  <c r="R1031" i="13"/>
  <c r="Q1031" i="13"/>
  <c r="P1031" i="13"/>
  <c r="O1031" i="13"/>
  <c r="U1030" i="13"/>
  <c r="T1030" i="13"/>
  <c r="S1030" i="13"/>
  <c r="R1030" i="13"/>
  <c r="Q1030" i="13"/>
  <c r="P1030" i="13"/>
  <c r="O1030" i="13"/>
  <c r="U1029" i="13"/>
  <c r="T1029" i="13"/>
  <c r="S1029" i="13"/>
  <c r="R1029" i="13"/>
  <c r="Q1029" i="13"/>
  <c r="P1029" i="13"/>
  <c r="O1029" i="13"/>
  <c r="U1028" i="13"/>
  <c r="T1028" i="13"/>
  <c r="S1028" i="13"/>
  <c r="R1028" i="13"/>
  <c r="Q1028" i="13"/>
  <c r="P1028" i="13"/>
  <c r="O1028" i="13"/>
  <c r="U1027" i="13"/>
  <c r="T1027" i="13"/>
  <c r="S1027" i="13"/>
  <c r="R1027" i="13"/>
  <c r="Q1027" i="13"/>
  <c r="P1027" i="13"/>
  <c r="O1027" i="13"/>
  <c r="U1026" i="13"/>
  <c r="T1026" i="13"/>
  <c r="S1026" i="13"/>
  <c r="R1026" i="13"/>
  <c r="Q1026" i="13"/>
  <c r="P1026" i="13"/>
  <c r="O1026" i="13"/>
  <c r="U1025" i="13"/>
  <c r="T1025" i="13"/>
  <c r="S1025" i="13"/>
  <c r="R1025" i="13"/>
  <c r="Q1025" i="13"/>
  <c r="P1025" i="13"/>
  <c r="O1025" i="13"/>
  <c r="U1024" i="13"/>
  <c r="T1024" i="13"/>
  <c r="S1024" i="13"/>
  <c r="R1024" i="13"/>
  <c r="Q1024" i="13"/>
  <c r="P1024" i="13"/>
  <c r="O1024" i="13"/>
  <c r="U1023" i="13"/>
  <c r="T1023" i="13"/>
  <c r="S1023" i="13"/>
  <c r="R1023" i="13"/>
  <c r="Q1023" i="13"/>
  <c r="P1023" i="13"/>
  <c r="O1023" i="13"/>
  <c r="U1022" i="13"/>
  <c r="T1022" i="13"/>
  <c r="S1022" i="13"/>
  <c r="R1022" i="13"/>
  <c r="Q1022" i="13"/>
  <c r="P1022" i="13"/>
  <c r="O1022" i="13"/>
  <c r="U1021" i="13"/>
  <c r="T1021" i="13"/>
  <c r="S1021" i="13"/>
  <c r="R1021" i="13"/>
  <c r="Q1021" i="13"/>
  <c r="P1021" i="13"/>
  <c r="O1021" i="13"/>
  <c r="U1020" i="13"/>
  <c r="T1020" i="13"/>
  <c r="S1020" i="13"/>
  <c r="R1020" i="13"/>
  <c r="Q1020" i="13"/>
  <c r="P1020" i="13"/>
  <c r="O1020" i="13"/>
  <c r="U1019" i="13"/>
  <c r="T1019" i="13"/>
  <c r="S1019" i="13"/>
  <c r="R1019" i="13"/>
  <c r="Q1019" i="13"/>
  <c r="P1019" i="13"/>
  <c r="O1019" i="13"/>
  <c r="U1018" i="13"/>
  <c r="T1018" i="13"/>
  <c r="S1018" i="13"/>
  <c r="R1018" i="13"/>
  <c r="Q1018" i="13"/>
  <c r="P1018" i="13"/>
  <c r="O1018" i="13"/>
  <c r="U1017" i="13"/>
  <c r="T1017" i="13"/>
  <c r="S1017" i="13"/>
  <c r="R1017" i="13"/>
  <c r="Q1017" i="13"/>
  <c r="P1017" i="13"/>
  <c r="O1017" i="13"/>
  <c r="U1016" i="13"/>
  <c r="T1016" i="13"/>
  <c r="S1016" i="13"/>
  <c r="R1016" i="13"/>
  <c r="Q1016" i="13"/>
  <c r="P1016" i="13"/>
  <c r="O1016" i="13"/>
  <c r="U1015" i="13"/>
  <c r="T1015" i="13"/>
  <c r="S1015" i="13"/>
  <c r="R1015" i="13"/>
  <c r="Q1015" i="13"/>
  <c r="P1015" i="13"/>
  <c r="O1015" i="13"/>
  <c r="U1014" i="13"/>
  <c r="T1014" i="13"/>
  <c r="S1014" i="13"/>
  <c r="R1014" i="13"/>
  <c r="Q1014" i="13"/>
  <c r="P1014" i="13"/>
  <c r="O1014" i="13"/>
  <c r="U1013" i="13"/>
  <c r="T1013" i="13"/>
  <c r="S1013" i="13"/>
  <c r="R1013" i="13"/>
  <c r="Q1013" i="13"/>
  <c r="P1013" i="13"/>
  <c r="O1013" i="13"/>
  <c r="U1012" i="13"/>
  <c r="T1012" i="13"/>
  <c r="S1012" i="13"/>
  <c r="R1012" i="13"/>
  <c r="Q1012" i="13"/>
  <c r="P1012" i="13"/>
  <c r="O1012" i="13"/>
  <c r="U1011" i="13"/>
  <c r="T1011" i="13"/>
  <c r="S1011" i="13"/>
  <c r="R1011" i="13"/>
  <c r="Q1011" i="13"/>
  <c r="P1011" i="13"/>
  <c r="O1011" i="13"/>
  <c r="U1010" i="13"/>
  <c r="T1010" i="13"/>
  <c r="S1010" i="13"/>
  <c r="R1010" i="13"/>
  <c r="Q1010" i="13"/>
  <c r="P1010" i="13"/>
  <c r="O1010" i="13"/>
  <c r="U1009" i="13"/>
  <c r="T1009" i="13"/>
  <c r="S1009" i="13"/>
  <c r="R1009" i="13"/>
  <c r="Q1009" i="13"/>
  <c r="P1009" i="13"/>
  <c r="O1009" i="13"/>
  <c r="U1008" i="13"/>
  <c r="T1008" i="13"/>
  <c r="S1008" i="13"/>
  <c r="R1008" i="13"/>
  <c r="Q1008" i="13"/>
  <c r="P1008" i="13"/>
  <c r="O1008" i="13"/>
  <c r="U1007" i="13"/>
  <c r="T1007" i="13"/>
  <c r="S1007" i="13"/>
  <c r="R1007" i="13"/>
  <c r="Q1007" i="13"/>
  <c r="P1007" i="13"/>
  <c r="O1007" i="13"/>
  <c r="U1006" i="13"/>
  <c r="T1006" i="13"/>
  <c r="S1006" i="13"/>
  <c r="R1006" i="13"/>
  <c r="Q1006" i="13"/>
  <c r="P1006" i="13"/>
  <c r="O1006" i="13"/>
  <c r="U1005" i="13"/>
  <c r="T1005" i="13"/>
  <c r="S1005" i="13"/>
  <c r="R1005" i="13"/>
  <c r="Q1005" i="13"/>
  <c r="P1005" i="13"/>
  <c r="O1005" i="13"/>
  <c r="U1004" i="13"/>
  <c r="T1004" i="13"/>
  <c r="S1004" i="13"/>
  <c r="R1004" i="13"/>
  <c r="Q1004" i="13"/>
  <c r="P1004" i="13"/>
  <c r="O1004" i="13"/>
  <c r="U1003" i="13"/>
  <c r="T1003" i="13"/>
  <c r="S1003" i="13"/>
  <c r="R1003" i="13"/>
  <c r="Q1003" i="13"/>
  <c r="P1003" i="13"/>
  <c r="O1003" i="13"/>
  <c r="U1002" i="13"/>
  <c r="T1002" i="13"/>
  <c r="S1002" i="13"/>
  <c r="R1002" i="13"/>
  <c r="Q1002" i="13"/>
  <c r="P1002" i="13"/>
  <c r="O1002" i="13"/>
  <c r="U1001" i="13"/>
  <c r="T1001" i="13"/>
  <c r="S1001" i="13"/>
  <c r="R1001" i="13"/>
  <c r="Q1001" i="13"/>
  <c r="P1001" i="13"/>
  <c r="O1001" i="13"/>
  <c r="U1000" i="13"/>
  <c r="T1000" i="13"/>
  <c r="S1000" i="13"/>
  <c r="R1000" i="13"/>
  <c r="Q1000" i="13"/>
  <c r="P1000" i="13"/>
  <c r="O1000" i="13"/>
  <c r="U999" i="13"/>
  <c r="T999" i="13"/>
  <c r="S999" i="13"/>
  <c r="R999" i="13"/>
  <c r="Q999" i="13"/>
  <c r="P999" i="13"/>
  <c r="O999" i="13"/>
  <c r="U998" i="13"/>
  <c r="T998" i="13"/>
  <c r="S998" i="13"/>
  <c r="R998" i="13"/>
  <c r="Q998" i="13"/>
  <c r="P998" i="13"/>
  <c r="O998" i="13"/>
  <c r="U997" i="13"/>
  <c r="T997" i="13"/>
  <c r="S997" i="13"/>
  <c r="R997" i="13"/>
  <c r="Q997" i="13"/>
  <c r="P997" i="13"/>
  <c r="O997" i="13"/>
  <c r="U996" i="13"/>
  <c r="T996" i="13"/>
  <c r="S996" i="13"/>
  <c r="R996" i="13"/>
  <c r="Q996" i="13"/>
  <c r="P996" i="13"/>
  <c r="O996" i="13"/>
  <c r="U995" i="13"/>
  <c r="T995" i="13"/>
  <c r="S995" i="13"/>
  <c r="R995" i="13"/>
  <c r="Q995" i="13"/>
  <c r="P995" i="13"/>
  <c r="O995" i="13"/>
  <c r="U994" i="13"/>
  <c r="T994" i="13"/>
  <c r="S994" i="13"/>
  <c r="R994" i="13"/>
  <c r="Q994" i="13"/>
  <c r="P994" i="13"/>
  <c r="O994" i="13"/>
  <c r="U993" i="13"/>
  <c r="T993" i="13"/>
  <c r="S993" i="13"/>
  <c r="R993" i="13"/>
  <c r="Q993" i="13"/>
  <c r="P993" i="13"/>
  <c r="O993" i="13"/>
  <c r="U992" i="13"/>
  <c r="T992" i="13"/>
  <c r="S992" i="13"/>
  <c r="R992" i="13"/>
  <c r="Q992" i="13"/>
  <c r="P992" i="13"/>
  <c r="O992" i="13"/>
  <c r="U991" i="13"/>
  <c r="T991" i="13"/>
  <c r="S991" i="13"/>
  <c r="R991" i="13"/>
  <c r="Q991" i="13"/>
  <c r="P991" i="13"/>
  <c r="O991" i="13"/>
  <c r="U990" i="13"/>
  <c r="T990" i="13"/>
  <c r="S990" i="13"/>
  <c r="R990" i="13"/>
  <c r="Q990" i="13"/>
  <c r="P990" i="13"/>
  <c r="O990" i="13"/>
  <c r="U989" i="13"/>
  <c r="T989" i="13"/>
  <c r="S989" i="13"/>
  <c r="R989" i="13"/>
  <c r="Q989" i="13"/>
  <c r="P989" i="13"/>
  <c r="O989" i="13"/>
  <c r="U988" i="13"/>
  <c r="T988" i="13"/>
  <c r="S988" i="13"/>
  <c r="R988" i="13"/>
  <c r="Q988" i="13"/>
  <c r="P988" i="13"/>
  <c r="O988" i="13"/>
  <c r="U987" i="13"/>
  <c r="T987" i="13"/>
  <c r="S987" i="13"/>
  <c r="R987" i="13"/>
  <c r="Q987" i="13"/>
  <c r="P987" i="13"/>
  <c r="O987" i="13"/>
  <c r="U986" i="13"/>
  <c r="T986" i="13"/>
  <c r="S986" i="13"/>
  <c r="R986" i="13"/>
  <c r="Q986" i="13"/>
  <c r="P986" i="13"/>
  <c r="O986" i="13"/>
  <c r="U985" i="13"/>
  <c r="T985" i="13"/>
  <c r="S985" i="13"/>
  <c r="R985" i="13"/>
  <c r="Q985" i="13"/>
  <c r="P985" i="13"/>
  <c r="O985" i="13"/>
  <c r="U984" i="13"/>
  <c r="T984" i="13"/>
  <c r="S984" i="13"/>
  <c r="R984" i="13"/>
  <c r="Q984" i="13"/>
  <c r="P984" i="13"/>
  <c r="O984" i="13"/>
  <c r="U983" i="13"/>
  <c r="T983" i="13"/>
  <c r="S983" i="13"/>
  <c r="R983" i="13"/>
  <c r="Q983" i="13"/>
  <c r="P983" i="13"/>
  <c r="O983" i="13"/>
  <c r="U982" i="13"/>
  <c r="T982" i="13"/>
  <c r="S982" i="13"/>
  <c r="R982" i="13"/>
  <c r="Q982" i="13"/>
  <c r="P982" i="13"/>
  <c r="O982" i="13"/>
  <c r="U981" i="13"/>
  <c r="T981" i="13"/>
  <c r="S981" i="13"/>
  <c r="R981" i="13"/>
  <c r="Q981" i="13"/>
  <c r="P981" i="13"/>
  <c r="O981" i="13"/>
  <c r="U980" i="13"/>
  <c r="T980" i="13"/>
  <c r="S980" i="13"/>
  <c r="R980" i="13"/>
  <c r="Q980" i="13"/>
  <c r="P980" i="13"/>
  <c r="O980" i="13"/>
  <c r="U979" i="13"/>
  <c r="T979" i="13"/>
  <c r="S979" i="13"/>
  <c r="R979" i="13"/>
  <c r="Q979" i="13"/>
  <c r="P979" i="13"/>
  <c r="O979" i="13"/>
  <c r="U978" i="13"/>
  <c r="T978" i="13"/>
  <c r="S978" i="13"/>
  <c r="R978" i="13"/>
  <c r="Q978" i="13"/>
  <c r="P978" i="13"/>
  <c r="O978" i="13"/>
  <c r="U977" i="13"/>
  <c r="T977" i="13"/>
  <c r="S977" i="13"/>
  <c r="R977" i="13"/>
  <c r="Q977" i="13"/>
  <c r="P977" i="13"/>
  <c r="O977" i="13"/>
  <c r="U976" i="13"/>
  <c r="T976" i="13"/>
  <c r="S976" i="13"/>
  <c r="R976" i="13"/>
  <c r="Q976" i="13"/>
  <c r="P976" i="13"/>
  <c r="O976" i="13"/>
  <c r="U975" i="13"/>
  <c r="T975" i="13"/>
  <c r="S975" i="13"/>
  <c r="R975" i="13"/>
  <c r="Q975" i="13"/>
  <c r="P975" i="13"/>
  <c r="O975" i="13"/>
  <c r="U974" i="13"/>
  <c r="T974" i="13"/>
  <c r="S974" i="13"/>
  <c r="R974" i="13"/>
  <c r="Q974" i="13"/>
  <c r="P974" i="13"/>
  <c r="O974" i="13"/>
  <c r="U973" i="13"/>
  <c r="T973" i="13"/>
  <c r="S973" i="13"/>
  <c r="R973" i="13"/>
  <c r="Q973" i="13"/>
  <c r="P973" i="13"/>
  <c r="O973" i="13"/>
  <c r="U972" i="13"/>
  <c r="T972" i="13"/>
  <c r="S972" i="13"/>
  <c r="R972" i="13"/>
  <c r="Q972" i="13"/>
  <c r="P972" i="13"/>
  <c r="O972" i="13"/>
  <c r="U971" i="13"/>
  <c r="T971" i="13"/>
  <c r="S971" i="13"/>
  <c r="R971" i="13"/>
  <c r="Q971" i="13"/>
  <c r="P971" i="13"/>
  <c r="O971" i="13"/>
  <c r="U970" i="13"/>
  <c r="T970" i="13"/>
  <c r="S970" i="13"/>
  <c r="R970" i="13"/>
  <c r="Q970" i="13"/>
  <c r="P970" i="13"/>
  <c r="O970" i="13"/>
  <c r="U969" i="13"/>
  <c r="S969" i="13"/>
  <c r="R969" i="13"/>
  <c r="Q969" i="13"/>
  <c r="P969" i="13"/>
  <c r="O969" i="13"/>
  <c r="U968" i="13"/>
  <c r="T968" i="13"/>
  <c r="S968" i="13"/>
  <c r="R968" i="13"/>
  <c r="Q968" i="13"/>
  <c r="P968" i="13"/>
  <c r="O968" i="13"/>
  <c r="U967" i="13"/>
  <c r="T967" i="13"/>
  <c r="S967" i="13"/>
  <c r="R967" i="13"/>
  <c r="Q967" i="13"/>
  <c r="P967" i="13"/>
  <c r="O967" i="13"/>
  <c r="U966" i="13"/>
  <c r="T966" i="13"/>
  <c r="S966" i="13"/>
  <c r="R966" i="13"/>
  <c r="Q966" i="13"/>
  <c r="P966" i="13"/>
  <c r="O966" i="13"/>
  <c r="U965" i="13"/>
  <c r="T965" i="13"/>
  <c r="S965" i="13"/>
  <c r="R965" i="13"/>
  <c r="Q965" i="13"/>
  <c r="P965" i="13"/>
  <c r="O965" i="13"/>
  <c r="U964" i="13"/>
  <c r="T964" i="13"/>
  <c r="S964" i="13"/>
  <c r="R964" i="13"/>
  <c r="Q964" i="13"/>
  <c r="P964" i="13"/>
  <c r="O964" i="13"/>
  <c r="U963" i="13"/>
  <c r="T963" i="13"/>
  <c r="S963" i="13"/>
  <c r="R963" i="13"/>
  <c r="Q963" i="13"/>
  <c r="P963" i="13"/>
  <c r="O963" i="13"/>
  <c r="U962" i="13"/>
  <c r="T962" i="13"/>
  <c r="S962" i="13"/>
  <c r="R962" i="13"/>
  <c r="Q962" i="13"/>
  <c r="P962" i="13"/>
  <c r="O962" i="13"/>
  <c r="U961" i="13"/>
  <c r="T961" i="13"/>
  <c r="S961" i="13"/>
  <c r="R961" i="13"/>
  <c r="Q961" i="13"/>
  <c r="P961" i="13"/>
  <c r="O961" i="13"/>
  <c r="U960" i="13"/>
  <c r="T960" i="13"/>
  <c r="S960" i="13"/>
  <c r="R960" i="13"/>
  <c r="Q960" i="13"/>
  <c r="P960" i="13"/>
  <c r="O960" i="13"/>
  <c r="U959" i="13"/>
  <c r="T959" i="13"/>
  <c r="S959" i="13"/>
  <c r="R959" i="13"/>
  <c r="Q959" i="13"/>
  <c r="P959" i="13"/>
  <c r="O959" i="13"/>
  <c r="U958" i="13"/>
  <c r="T958" i="13"/>
  <c r="S958" i="13"/>
  <c r="R958" i="13"/>
  <c r="Q958" i="13"/>
  <c r="P958" i="13"/>
  <c r="O958" i="13"/>
  <c r="U957" i="13"/>
  <c r="T957" i="13"/>
  <c r="S957" i="13"/>
  <c r="R957" i="13"/>
  <c r="Q957" i="13"/>
  <c r="P957" i="13"/>
  <c r="O957" i="13"/>
  <c r="U956" i="13"/>
  <c r="T956" i="13"/>
  <c r="S956" i="13"/>
  <c r="R956" i="13"/>
  <c r="Q956" i="13"/>
  <c r="P956" i="13"/>
  <c r="O956" i="13"/>
  <c r="U955" i="13"/>
  <c r="T955" i="13"/>
  <c r="S955" i="13"/>
  <c r="R955" i="13"/>
  <c r="Q955" i="13"/>
  <c r="P955" i="13"/>
  <c r="O955" i="13"/>
  <c r="U954" i="13"/>
  <c r="T954" i="13"/>
  <c r="S954" i="13"/>
  <c r="R954" i="13"/>
  <c r="Q954" i="13"/>
  <c r="P954" i="13"/>
  <c r="O954" i="13"/>
  <c r="U953" i="13"/>
  <c r="T953" i="13"/>
  <c r="S953" i="13"/>
  <c r="R953" i="13"/>
  <c r="Q953" i="13"/>
  <c r="P953" i="13"/>
  <c r="O953" i="13"/>
  <c r="U952" i="13"/>
  <c r="T952" i="13"/>
  <c r="S952" i="13"/>
  <c r="R952" i="13"/>
  <c r="Q952" i="13"/>
  <c r="P952" i="13"/>
  <c r="O952" i="13"/>
  <c r="U951" i="13"/>
  <c r="T951" i="13"/>
  <c r="S951" i="13"/>
  <c r="R951" i="13"/>
  <c r="Q951" i="13"/>
  <c r="P951" i="13"/>
  <c r="O951" i="13"/>
  <c r="U950" i="13"/>
  <c r="T950" i="13"/>
  <c r="S950" i="13"/>
  <c r="R950" i="13"/>
  <c r="Q950" i="13"/>
  <c r="P950" i="13"/>
  <c r="O950" i="13"/>
  <c r="U949" i="13"/>
  <c r="T949" i="13"/>
  <c r="S949" i="13"/>
  <c r="R949" i="13"/>
  <c r="Q949" i="13"/>
  <c r="P949" i="13"/>
  <c r="O949" i="13"/>
  <c r="U948" i="13"/>
  <c r="T948" i="13"/>
  <c r="S948" i="13"/>
  <c r="R948" i="13"/>
  <c r="Q948" i="13"/>
  <c r="P948" i="13"/>
  <c r="O948" i="13"/>
  <c r="U947" i="13"/>
  <c r="T947" i="13"/>
  <c r="S947" i="13"/>
  <c r="R947" i="13"/>
  <c r="Q947" i="13"/>
  <c r="P947" i="13"/>
  <c r="O947" i="13"/>
  <c r="U946" i="13"/>
  <c r="T946" i="13"/>
  <c r="S946" i="13"/>
  <c r="R946" i="13"/>
  <c r="Q946" i="13"/>
  <c r="P946" i="13"/>
  <c r="O946" i="13"/>
  <c r="U945" i="13"/>
  <c r="T945" i="13"/>
  <c r="S945" i="13"/>
  <c r="R945" i="13"/>
  <c r="Q945" i="13"/>
  <c r="P945" i="13"/>
  <c r="O945" i="13"/>
  <c r="U944" i="13"/>
  <c r="T944" i="13"/>
  <c r="S944" i="13"/>
  <c r="R944" i="13"/>
  <c r="Q944" i="13"/>
  <c r="P944" i="13"/>
  <c r="O944" i="13"/>
  <c r="U943" i="13"/>
  <c r="T943" i="13"/>
  <c r="S943" i="13"/>
  <c r="R943" i="13"/>
  <c r="Q943" i="13"/>
  <c r="P943" i="13"/>
  <c r="O943" i="13"/>
  <c r="U942" i="13"/>
  <c r="T942" i="13"/>
  <c r="S942" i="13"/>
  <c r="R942" i="13"/>
  <c r="Q942" i="13"/>
  <c r="P942" i="13"/>
  <c r="O942" i="13"/>
  <c r="U941" i="13"/>
  <c r="T941" i="13"/>
  <c r="S941" i="13"/>
  <c r="R941" i="13"/>
  <c r="Q941" i="13"/>
  <c r="P941" i="13"/>
  <c r="O941" i="13"/>
  <c r="U940" i="13"/>
  <c r="T940" i="13"/>
  <c r="S940" i="13"/>
  <c r="R940" i="13"/>
  <c r="Q940" i="13"/>
  <c r="P940" i="13"/>
  <c r="O940" i="13"/>
  <c r="U939" i="13"/>
  <c r="T939" i="13"/>
  <c r="S939" i="13"/>
  <c r="R939" i="13"/>
  <c r="Q939" i="13"/>
  <c r="P939" i="13"/>
  <c r="O939" i="13"/>
  <c r="U938" i="13"/>
  <c r="T938" i="13"/>
  <c r="S938" i="13"/>
  <c r="R938" i="13"/>
  <c r="Q938" i="13"/>
  <c r="P938" i="13"/>
  <c r="O938" i="13"/>
  <c r="U937" i="13"/>
  <c r="T937" i="13"/>
  <c r="S937" i="13"/>
  <c r="R937" i="13"/>
  <c r="Q937" i="13"/>
  <c r="P937" i="13"/>
  <c r="O937" i="13"/>
  <c r="U936" i="13"/>
  <c r="T936" i="13"/>
  <c r="S936" i="13"/>
  <c r="R936" i="13"/>
  <c r="Q936" i="13"/>
  <c r="P936" i="13"/>
  <c r="O936" i="13"/>
  <c r="U935" i="13"/>
  <c r="T935" i="13"/>
  <c r="S935" i="13"/>
  <c r="R935" i="13"/>
  <c r="Q935" i="13"/>
  <c r="P935" i="13"/>
  <c r="O935" i="13"/>
  <c r="U934" i="13"/>
  <c r="T934" i="13"/>
  <c r="S934" i="13"/>
  <c r="R934" i="13"/>
  <c r="Q934" i="13"/>
  <c r="P934" i="13"/>
  <c r="O934" i="13"/>
  <c r="U933" i="13"/>
  <c r="T933" i="13"/>
  <c r="S933" i="13"/>
  <c r="R933" i="13"/>
  <c r="Q933" i="13"/>
  <c r="P933" i="13"/>
  <c r="O933" i="13"/>
  <c r="U932" i="13"/>
  <c r="T932" i="13"/>
  <c r="S932" i="13"/>
  <c r="R932" i="13"/>
  <c r="Q932" i="13"/>
  <c r="P932" i="13"/>
  <c r="O932" i="13"/>
  <c r="U931" i="13"/>
  <c r="T931" i="13"/>
  <c r="S931" i="13"/>
  <c r="R931" i="13"/>
  <c r="Q931" i="13"/>
  <c r="P931" i="13"/>
  <c r="O931" i="13"/>
  <c r="U930" i="13"/>
  <c r="T930" i="13"/>
  <c r="S930" i="13"/>
  <c r="R930" i="13"/>
  <c r="Q930" i="13"/>
  <c r="P930" i="13"/>
  <c r="O930" i="13"/>
  <c r="U929" i="13"/>
  <c r="T929" i="13"/>
  <c r="S929" i="13"/>
  <c r="R929" i="13"/>
  <c r="Q929" i="13"/>
  <c r="P929" i="13"/>
  <c r="O929" i="13"/>
  <c r="U928" i="13"/>
  <c r="T928" i="13"/>
  <c r="S928" i="13"/>
  <c r="R928" i="13"/>
  <c r="Q928" i="13"/>
  <c r="P928" i="13"/>
  <c r="O928" i="13"/>
  <c r="U927" i="13"/>
  <c r="T927" i="13"/>
  <c r="S927" i="13"/>
  <c r="R927" i="13"/>
  <c r="Q927" i="13"/>
  <c r="P927" i="13"/>
  <c r="O927" i="13"/>
  <c r="U926" i="13"/>
  <c r="T926" i="13"/>
  <c r="S926" i="13"/>
  <c r="R926" i="13"/>
  <c r="Q926" i="13"/>
  <c r="P926" i="13"/>
  <c r="O926" i="13"/>
  <c r="U925" i="13"/>
  <c r="T925" i="13"/>
  <c r="S925" i="13"/>
  <c r="R925" i="13"/>
  <c r="Q925" i="13"/>
  <c r="P925" i="13"/>
  <c r="O925" i="13"/>
  <c r="U924" i="13"/>
  <c r="T924" i="13"/>
  <c r="S924" i="13"/>
  <c r="R924" i="13"/>
  <c r="Q924" i="13"/>
  <c r="P924" i="13"/>
  <c r="O924" i="13"/>
  <c r="U923" i="13"/>
  <c r="T923" i="13"/>
  <c r="S923" i="13"/>
  <c r="R923" i="13"/>
  <c r="Q923" i="13"/>
  <c r="P923" i="13"/>
  <c r="O923" i="13"/>
  <c r="U922" i="13"/>
  <c r="T922" i="13"/>
  <c r="S922" i="13"/>
  <c r="R922" i="13"/>
  <c r="Q922" i="13"/>
  <c r="P922" i="13"/>
  <c r="O922" i="13"/>
  <c r="U921" i="13"/>
  <c r="T921" i="13"/>
  <c r="S921" i="13"/>
  <c r="R921" i="13"/>
  <c r="Q921" i="13"/>
  <c r="P921" i="13"/>
  <c r="O921" i="13"/>
  <c r="U920" i="13"/>
  <c r="T920" i="13"/>
  <c r="S920" i="13"/>
  <c r="R920" i="13"/>
  <c r="Q920" i="13"/>
  <c r="P920" i="13"/>
  <c r="O920" i="13"/>
  <c r="U919" i="13"/>
  <c r="T919" i="13"/>
  <c r="S919" i="13"/>
  <c r="R919" i="13"/>
  <c r="Q919" i="13"/>
  <c r="P919" i="13"/>
  <c r="O919" i="13"/>
  <c r="U918" i="13"/>
  <c r="T918" i="13"/>
  <c r="S918" i="13"/>
  <c r="R918" i="13"/>
  <c r="Q918" i="13"/>
  <c r="P918" i="13"/>
  <c r="O918" i="13"/>
  <c r="U917" i="13"/>
  <c r="T917" i="13"/>
  <c r="S917" i="13"/>
  <c r="R917" i="13"/>
  <c r="Q917" i="13"/>
  <c r="P917" i="13"/>
  <c r="O917" i="13"/>
  <c r="U916" i="13"/>
  <c r="T916" i="13"/>
  <c r="S916" i="13"/>
  <c r="R916" i="13"/>
  <c r="Q916" i="13"/>
  <c r="P916" i="13"/>
  <c r="O916" i="13"/>
  <c r="U915" i="13"/>
  <c r="T915" i="13"/>
  <c r="S915" i="13"/>
  <c r="R915" i="13"/>
  <c r="Q915" i="13"/>
  <c r="P915" i="13"/>
  <c r="O915" i="13"/>
  <c r="U914" i="13"/>
  <c r="T914" i="13"/>
  <c r="S914" i="13"/>
  <c r="R914" i="13"/>
  <c r="Q914" i="13"/>
  <c r="P914" i="13"/>
  <c r="O914" i="13"/>
  <c r="U913" i="13"/>
  <c r="T913" i="13"/>
  <c r="S913" i="13"/>
  <c r="R913" i="13"/>
  <c r="Q913" i="13"/>
  <c r="P913" i="13"/>
  <c r="O913" i="13"/>
  <c r="U912" i="13"/>
  <c r="T912" i="13"/>
  <c r="S912" i="13"/>
  <c r="R912" i="13"/>
  <c r="Q912" i="13"/>
  <c r="P912" i="13"/>
  <c r="O912" i="13"/>
  <c r="U911" i="13"/>
  <c r="T911" i="13"/>
  <c r="S911" i="13"/>
  <c r="R911" i="13"/>
  <c r="Q911" i="13"/>
  <c r="P911" i="13"/>
  <c r="O911" i="13"/>
  <c r="U910" i="13"/>
  <c r="T910" i="13"/>
  <c r="S910" i="13"/>
  <c r="R910" i="13"/>
  <c r="Q910" i="13"/>
  <c r="P910" i="13"/>
  <c r="O910" i="13"/>
  <c r="U909" i="13"/>
  <c r="T909" i="13"/>
  <c r="S909" i="13"/>
  <c r="R909" i="13"/>
  <c r="Q909" i="13"/>
  <c r="P909" i="13"/>
  <c r="O909" i="13"/>
  <c r="U908" i="13"/>
  <c r="T908" i="13"/>
  <c r="S908" i="13"/>
  <c r="R908" i="13"/>
  <c r="Q908" i="13"/>
  <c r="P908" i="13"/>
  <c r="O908" i="13"/>
  <c r="U907" i="13"/>
  <c r="T907" i="13"/>
  <c r="S907" i="13"/>
  <c r="R907" i="13"/>
  <c r="Q907" i="13"/>
  <c r="P907" i="13"/>
  <c r="O907" i="13"/>
  <c r="U906" i="13"/>
  <c r="T906" i="13"/>
  <c r="S906" i="13"/>
  <c r="R906" i="13"/>
  <c r="Q906" i="13"/>
  <c r="P906" i="13"/>
  <c r="O906" i="13"/>
  <c r="U905" i="13"/>
  <c r="T905" i="13"/>
  <c r="S905" i="13"/>
  <c r="R905" i="13"/>
  <c r="Q905" i="13"/>
  <c r="P905" i="13"/>
  <c r="O905" i="13"/>
  <c r="U904" i="13"/>
  <c r="T904" i="13"/>
  <c r="S904" i="13"/>
  <c r="R904" i="13"/>
  <c r="Q904" i="13"/>
  <c r="P904" i="13"/>
  <c r="O904" i="13"/>
  <c r="U903" i="13"/>
  <c r="T903" i="13"/>
  <c r="S903" i="13"/>
  <c r="R903" i="13"/>
  <c r="Q903" i="13"/>
  <c r="P903" i="13"/>
  <c r="O903" i="13"/>
  <c r="U902" i="13"/>
  <c r="T902" i="13"/>
  <c r="S902" i="13"/>
  <c r="R902" i="13"/>
  <c r="Q902" i="13"/>
  <c r="P902" i="13"/>
  <c r="O902" i="13"/>
  <c r="U901" i="13"/>
  <c r="T901" i="13"/>
  <c r="S901" i="13"/>
  <c r="R901" i="13"/>
  <c r="Q901" i="13"/>
  <c r="P901" i="13"/>
  <c r="O901" i="13"/>
  <c r="U900" i="13"/>
  <c r="T900" i="13"/>
  <c r="S900" i="13"/>
  <c r="R900" i="13"/>
  <c r="Q900" i="13"/>
  <c r="P900" i="13"/>
  <c r="O900" i="13"/>
  <c r="U899" i="13"/>
  <c r="T899" i="13"/>
  <c r="S899" i="13"/>
  <c r="R899" i="13"/>
  <c r="Q899" i="13"/>
  <c r="P899" i="13"/>
  <c r="O899" i="13"/>
  <c r="U898" i="13"/>
  <c r="T898" i="13"/>
  <c r="S898" i="13"/>
  <c r="R898" i="13"/>
  <c r="Q898" i="13"/>
  <c r="P898" i="13"/>
  <c r="O898" i="13"/>
  <c r="U897" i="13"/>
  <c r="T897" i="13"/>
  <c r="S897" i="13"/>
  <c r="R897" i="13"/>
  <c r="Q897" i="13"/>
  <c r="P897" i="13"/>
  <c r="O897" i="13"/>
  <c r="U896" i="13"/>
  <c r="T896" i="13"/>
  <c r="S896" i="13"/>
  <c r="R896" i="13"/>
  <c r="Q896" i="13"/>
  <c r="P896" i="13"/>
  <c r="O896" i="13"/>
  <c r="U895" i="13"/>
  <c r="T895" i="13"/>
  <c r="S895" i="13"/>
  <c r="R895" i="13"/>
  <c r="Q895" i="13"/>
  <c r="P895" i="13"/>
  <c r="O895" i="13"/>
  <c r="U894" i="13"/>
  <c r="T894" i="13"/>
  <c r="S894" i="13"/>
  <c r="R894" i="13"/>
  <c r="Q894" i="13"/>
  <c r="P894" i="13"/>
  <c r="O894" i="13"/>
  <c r="U893" i="13"/>
  <c r="T893" i="13"/>
  <c r="S893" i="13"/>
  <c r="R893" i="13"/>
  <c r="Q893" i="13"/>
  <c r="P893" i="13"/>
  <c r="O893" i="13"/>
  <c r="U892" i="13"/>
  <c r="T892" i="13"/>
  <c r="S892" i="13"/>
  <c r="R892" i="13"/>
  <c r="Q892" i="13"/>
  <c r="P892" i="13"/>
  <c r="O892" i="13"/>
  <c r="U891" i="13"/>
  <c r="T891" i="13"/>
  <c r="S891" i="13"/>
  <c r="R891" i="13"/>
  <c r="Q891" i="13"/>
  <c r="P891" i="13"/>
  <c r="O891" i="13"/>
  <c r="U890" i="13"/>
  <c r="T890" i="13"/>
  <c r="S890" i="13"/>
  <c r="R890" i="13"/>
  <c r="Q890" i="13"/>
  <c r="P890" i="13"/>
  <c r="O890" i="13"/>
  <c r="U889" i="13"/>
  <c r="T889" i="13"/>
  <c r="S889" i="13"/>
  <c r="R889" i="13"/>
  <c r="Q889" i="13"/>
  <c r="P889" i="13"/>
  <c r="O889" i="13"/>
  <c r="U888" i="13"/>
  <c r="T888" i="13"/>
  <c r="S888" i="13"/>
  <c r="R888" i="13"/>
  <c r="Q888" i="13"/>
  <c r="P888" i="13"/>
  <c r="O888" i="13"/>
  <c r="U887" i="13"/>
  <c r="T887" i="13"/>
  <c r="S887" i="13"/>
  <c r="R887" i="13"/>
  <c r="Q887" i="13"/>
  <c r="P887" i="13"/>
  <c r="O887" i="13"/>
  <c r="U886" i="13"/>
  <c r="T886" i="13"/>
  <c r="S886" i="13"/>
  <c r="R886" i="13"/>
  <c r="Q886" i="13"/>
  <c r="P886" i="13"/>
  <c r="O886" i="13"/>
  <c r="U885" i="13"/>
  <c r="T885" i="13"/>
  <c r="S885" i="13"/>
  <c r="R885" i="13"/>
  <c r="Q885" i="13"/>
  <c r="P885" i="13"/>
  <c r="O885" i="13"/>
  <c r="U884" i="13"/>
  <c r="T884" i="13"/>
  <c r="S884" i="13"/>
  <c r="R884" i="13"/>
  <c r="Q884" i="13"/>
  <c r="P884" i="13"/>
  <c r="O884" i="13"/>
  <c r="U883" i="13"/>
  <c r="T883" i="13"/>
  <c r="S883" i="13"/>
  <c r="R883" i="13"/>
  <c r="Q883" i="13"/>
  <c r="P883" i="13"/>
  <c r="O883" i="13"/>
  <c r="U882" i="13"/>
  <c r="T882" i="13"/>
  <c r="S882" i="13"/>
  <c r="R882" i="13"/>
  <c r="Q882" i="13"/>
  <c r="P882" i="13"/>
  <c r="O882" i="13"/>
  <c r="U881" i="13"/>
  <c r="T881" i="13"/>
  <c r="S881" i="13"/>
  <c r="R881" i="13"/>
  <c r="Q881" i="13"/>
  <c r="P881" i="13"/>
  <c r="O881" i="13"/>
  <c r="U880" i="13"/>
  <c r="T880" i="13"/>
  <c r="S880" i="13"/>
  <c r="R880" i="13"/>
  <c r="Q880" i="13"/>
  <c r="P880" i="13"/>
  <c r="O880" i="13"/>
  <c r="U879" i="13"/>
  <c r="T879" i="13"/>
  <c r="S879" i="13"/>
  <c r="R879" i="13"/>
  <c r="Q879" i="13"/>
  <c r="P879" i="13"/>
  <c r="O879" i="13"/>
  <c r="U878" i="13"/>
  <c r="T878" i="13"/>
  <c r="S878" i="13"/>
  <c r="R878" i="13"/>
  <c r="Q878" i="13"/>
  <c r="P878" i="13"/>
  <c r="O878" i="13"/>
  <c r="U877" i="13"/>
  <c r="T877" i="13"/>
  <c r="S877" i="13"/>
  <c r="R877" i="13"/>
  <c r="Q877" i="13"/>
  <c r="P877" i="13"/>
  <c r="O877" i="13"/>
  <c r="U876" i="13"/>
  <c r="T876" i="13"/>
  <c r="S876" i="13"/>
  <c r="R876" i="13"/>
  <c r="Q876" i="13"/>
  <c r="P876" i="13"/>
  <c r="O876" i="13"/>
  <c r="U875" i="13"/>
  <c r="T875" i="13"/>
  <c r="S875" i="13"/>
  <c r="R875" i="13"/>
  <c r="Q875" i="13"/>
  <c r="P875" i="13"/>
  <c r="O875" i="13"/>
  <c r="U874" i="13"/>
  <c r="T874" i="13"/>
  <c r="S874" i="13"/>
  <c r="R874" i="13"/>
  <c r="Q874" i="13"/>
  <c r="P874" i="13"/>
  <c r="O874" i="13"/>
  <c r="U873" i="13"/>
  <c r="T873" i="13"/>
  <c r="S873" i="13"/>
  <c r="R873" i="13"/>
  <c r="Q873" i="13"/>
  <c r="P873" i="13"/>
  <c r="O873" i="13"/>
  <c r="U872" i="13"/>
  <c r="T872" i="13"/>
  <c r="S872" i="13"/>
  <c r="R872" i="13"/>
  <c r="Q872" i="13"/>
  <c r="P872" i="13"/>
  <c r="O872" i="13"/>
  <c r="U871" i="13"/>
  <c r="T871" i="13"/>
  <c r="S871" i="13"/>
  <c r="R871" i="13"/>
  <c r="Q871" i="13"/>
  <c r="P871" i="13"/>
  <c r="O871" i="13"/>
  <c r="U870" i="13"/>
  <c r="T870" i="13"/>
  <c r="S870" i="13"/>
  <c r="R870" i="13"/>
  <c r="Q870" i="13"/>
  <c r="P870" i="13"/>
  <c r="O870" i="13"/>
  <c r="U869" i="13"/>
  <c r="T869" i="13"/>
  <c r="S869" i="13"/>
  <c r="R869" i="13"/>
  <c r="Q869" i="13"/>
  <c r="P869" i="13"/>
  <c r="O869" i="13"/>
  <c r="U868" i="13"/>
  <c r="T868" i="13"/>
  <c r="S868" i="13"/>
  <c r="R868" i="13"/>
  <c r="Q868" i="13"/>
  <c r="P868" i="13"/>
  <c r="O868" i="13"/>
  <c r="U867" i="13"/>
  <c r="T867" i="13"/>
  <c r="S867" i="13"/>
  <c r="R867" i="13"/>
  <c r="Q867" i="13"/>
  <c r="P867" i="13"/>
  <c r="O867" i="13"/>
  <c r="U866" i="13"/>
  <c r="T866" i="13"/>
  <c r="S866" i="13"/>
  <c r="R866" i="13"/>
  <c r="Q866" i="13"/>
  <c r="P866" i="13"/>
  <c r="O866" i="13"/>
  <c r="U865" i="13"/>
  <c r="T865" i="13"/>
  <c r="S865" i="13"/>
  <c r="R865" i="13"/>
  <c r="Q865" i="13"/>
  <c r="P865" i="13"/>
  <c r="O865" i="13"/>
  <c r="U864" i="13"/>
  <c r="T864" i="13"/>
  <c r="S864" i="13"/>
  <c r="R864" i="13"/>
  <c r="Q864" i="13"/>
  <c r="P864" i="13"/>
  <c r="O864" i="13"/>
  <c r="U863" i="13"/>
  <c r="T863" i="13"/>
  <c r="S863" i="13"/>
  <c r="R863" i="13"/>
  <c r="Q863" i="13"/>
  <c r="P863" i="13"/>
  <c r="O863" i="13"/>
  <c r="U862" i="13"/>
  <c r="T862" i="13"/>
  <c r="S862" i="13"/>
  <c r="R862" i="13"/>
  <c r="Q862" i="13"/>
  <c r="P862" i="13"/>
  <c r="O862" i="13"/>
  <c r="U861" i="13"/>
  <c r="T861" i="13"/>
  <c r="S861" i="13"/>
  <c r="R861" i="13"/>
  <c r="Q861" i="13"/>
  <c r="P861" i="13"/>
  <c r="O861" i="13"/>
  <c r="U860" i="13"/>
  <c r="T860" i="13"/>
  <c r="S860" i="13"/>
  <c r="R860" i="13"/>
  <c r="Q860" i="13"/>
  <c r="P860" i="13"/>
  <c r="O860" i="13"/>
  <c r="U859" i="13"/>
  <c r="T859" i="13"/>
  <c r="S859" i="13"/>
  <c r="R859" i="13"/>
  <c r="Q859" i="13"/>
  <c r="P859" i="13"/>
  <c r="O859" i="13"/>
  <c r="U858" i="13"/>
  <c r="T858" i="13"/>
  <c r="S858" i="13"/>
  <c r="R858" i="13"/>
  <c r="Q858" i="13"/>
  <c r="P858" i="13"/>
  <c r="O858" i="13"/>
  <c r="U857" i="13"/>
  <c r="T857" i="13"/>
  <c r="S857" i="13"/>
  <c r="R857" i="13"/>
  <c r="Q857" i="13"/>
  <c r="P857" i="13"/>
  <c r="O857" i="13"/>
  <c r="U856" i="13"/>
  <c r="T856" i="13"/>
  <c r="S856" i="13"/>
  <c r="R856" i="13"/>
  <c r="Q856" i="13"/>
  <c r="P856" i="13"/>
  <c r="O856" i="13"/>
  <c r="U855" i="13"/>
  <c r="T855" i="13"/>
  <c r="S855" i="13"/>
  <c r="R855" i="13"/>
  <c r="Q855" i="13"/>
  <c r="P855" i="13"/>
  <c r="O855" i="13"/>
  <c r="U854" i="13"/>
  <c r="T854" i="13"/>
  <c r="S854" i="13"/>
  <c r="R854" i="13"/>
  <c r="Q854" i="13"/>
  <c r="P854" i="13"/>
  <c r="O854" i="13"/>
  <c r="U853" i="13"/>
  <c r="T853" i="13"/>
  <c r="S853" i="13"/>
  <c r="R853" i="13"/>
  <c r="Q853" i="13"/>
  <c r="P853" i="13"/>
  <c r="O853" i="13"/>
  <c r="U852" i="13"/>
  <c r="T852" i="13"/>
  <c r="S852" i="13"/>
  <c r="R852" i="13"/>
  <c r="Q852" i="13"/>
  <c r="P852" i="13"/>
  <c r="O852" i="13"/>
  <c r="U851" i="13"/>
  <c r="T851" i="13"/>
  <c r="S851" i="13"/>
  <c r="R851" i="13"/>
  <c r="Q851" i="13"/>
  <c r="P851" i="13"/>
  <c r="O851" i="13"/>
  <c r="U850" i="13"/>
  <c r="T850" i="13"/>
  <c r="S850" i="13"/>
  <c r="R850" i="13"/>
  <c r="Q850" i="13"/>
  <c r="P850" i="13"/>
  <c r="O850" i="13"/>
  <c r="U849" i="13"/>
  <c r="T849" i="13"/>
  <c r="S849" i="13"/>
  <c r="R849" i="13"/>
  <c r="Q849" i="13"/>
  <c r="P849" i="13"/>
  <c r="O849" i="13"/>
  <c r="U848" i="13"/>
  <c r="T848" i="13"/>
  <c r="S848" i="13"/>
  <c r="R848" i="13"/>
  <c r="Q848" i="13"/>
  <c r="P848" i="13"/>
  <c r="O848" i="13"/>
  <c r="U847" i="13"/>
  <c r="T847" i="13"/>
  <c r="S847" i="13"/>
  <c r="R847" i="13"/>
  <c r="Q847" i="13"/>
  <c r="P847" i="13"/>
  <c r="O847" i="13"/>
  <c r="U846" i="13"/>
  <c r="T846" i="13"/>
  <c r="S846" i="13"/>
  <c r="R846" i="13"/>
  <c r="Q846" i="13"/>
  <c r="P846" i="13"/>
  <c r="O846" i="13"/>
  <c r="U845" i="13"/>
  <c r="T845" i="13"/>
  <c r="S845" i="13"/>
  <c r="R845" i="13"/>
  <c r="Q845" i="13"/>
  <c r="P845" i="13"/>
  <c r="O845" i="13"/>
  <c r="U844" i="13"/>
  <c r="T844" i="13"/>
  <c r="S844" i="13"/>
  <c r="R844" i="13"/>
  <c r="Q844" i="13"/>
  <c r="P844" i="13"/>
  <c r="O844" i="13"/>
  <c r="U843" i="13"/>
  <c r="T843" i="13"/>
  <c r="S843" i="13"/>
  <c r="R843" i="13"/>
  <c r="Q843" i="13"/>
  <c r="P843" i="13"/>
  <c r="O843" i="13"/>
  <c r="U842" i="13"/>
  <c r="T842" i="13"/>
  <c r="S842" i="13"/>
  <c r="R842" i="13"/>
  <c r="Q842" i="13"/>
  <c r="P842" i="13"/>
  <c r="O842" i="13"/>
  <c r="U841" i="13"/>
  <c r="T841" i="13"/>
  <c r="S841" i="13"/>
  <c r="R841" i="13"/>
  <c r="Q841" i="13"/>
  <c r="P841" i="13"/>
  <c r="O841" i="13"/>
  <c r="U840" i="13"/>
  <c r="T840" i="13"/>
  <c r="S840" i="13"/>
  <c r="R840" i="13"/>
  <c r="Q840" i="13"/>
  <c r="P840" i="13"/>
  <c r="O840" i="13"/>
  <c r="U839" i="13"/>
  <c r="T839" i="13"/>
  <c r="S839" i="13"/>
  <c r="R839" i="13"/>
  <c r="Q839" i="13"/>
  <c r="P839" i="13"/>
  <c r="O839" i="13"/>
  <c r="U838" i="13"/>
  <c r="T838" i="13"/>
  <c r="S838" i="13"/>
  <c r="R838" i="13"/>
  <c r="Q838" i="13"/>
  <c r="P838" i="13"/>
  <c r="O838" i="13"/>
  <c r="U837" i="13"/>
  <c r="T837" i="13"/>
  <c r="S837" i="13"/>
  <c r="R837" i="13"/>
  <c r="Q837" i="13"/>
  <c r="P837" i="13"/>
  <c r="O837" i="13"/>
  <c r="U836" i="13"/>
  <c r="T836" i="13"/>
  <c r="S836" i="13"/>
  <c r="R836" i="13"/>
  <c r="Q836" i="13"/>
  <c r="P836" i="13"/>
  <c r="O836" i="13"/>
  <c r="U835" i="13"/>
  <c r="T835" i="13"/>
  <c r="S835" i="13"/>
  <c r="R835" i="13"/>
  <c r="Q835" i="13"/>
  <c r="P835" i="13"/>
  <c r="O835" i="13"/>
  <c r="U834" i="13"/>
  <c r="T834" i="13"/>
  <c r="S834" i="13"/>
  <c r="R834" i="13"/>
  <c r="Q834" i="13"/>
  <c r="P834" i="13"/>
  <c r="O834" i="13"/>
  <c r="U833" i="13"/>
  <c r="T833" i="13"/>
  <c r="S833" i="13"/>
  <c r="R833" i="13"/>
  <c r="Q833" i="13"/>
  <c r="P833" i="13"/>
  <c r="O833" i="13"/>
  <c r="U832" i="13"/>
  <c r="T832" i="13"/>
  <c r="S832" i="13"/>
  <c r="R832" i="13"/>
  <c r="Q832" i="13"/>
  <c r="P832" i="13"/>
  <c r="O832" i="13"/>
  <c r="U831" i="13"/>
  <c r="T831" i="13"/>
  <c r="S831" i="13"/>
  <c r="R831" i="13"/>
  <c r="Q831" i="13"/>
  <c r="P831" i="13"/>
  <c r="O831" i="13"/>
  <c r="U830" i="13"/>
  <c r="T830" i="13"/>
  <c r="S830" i="13"/>
  <c r="R830" i="13"/>
  <c r="Q830" i="13"/>
  <c r="P830" i="13"/>
  <c r="O830" i="13"/>
  <c r="U829" i="13"/>
  <c r="T829" i="13"/>
  <c r="S829" i="13"/>
  <c r="R829" i="13"/>
  <c r="Q829" i="13"/>
  <c r="P829" i="13"/>
  <c r="O829" i="13"/>
  <c r="U828" i="13"/>
  <c r="T828" i="13"/>
  <c r="S828" i="13"/>
  <c r="R828" i="13"/>
  <c r="Q828" i="13"/>
  <c r="P828" i="13"/>
  <c r="O828" i="13"/>
  <c r="U827" i="13"/>
  <c r="T827" i="13"/>
  <c r="S827" i="13"/>
  <c r="R827" i="13"/>
  <c r="Q827" i="13"/>
  <c r="P827" i="13"/>
  <c r="O827" i="13"/>
  <c r="U826" i="13"/>
  <c r="T826" i="13"/>
  <c r="S826" i="13"/>
  <c r="R826" i="13"/>
  <c r="Q826" i="13"/>
  <c r="P826" i="13"/>
  <c r="O826" i="13"/>
  <c r="U825" i="13"/>
  <c r="T825" i="13"/>
  <c r="S825" i="13"/>
  <c r="R825" i="13"/>
  <c r="Q825" i="13"/>
  <c r="P825" i="13"/>
  <c r="O825" i="13"/>
  <c r="U824" i="13"/>
  <c r="T824" i="13"/>
  <c r="S824" i="13"/>
  <c r="R824" i="13"/>
  <c r="Q824" i="13"/>
  <c r="P824" i="13"/>
  <c r="O824" i="13"/>
  <c r="U823" i="13"/>
  <c r="T823" i="13"/>
  <c r="S823" i="13"/>
  <c r="R823" i="13"/>
  <c r="Q823" i="13"/>
  <c r="P823" i="13"/>
  <c r="O823" i="13"/>
  <c r="U822" i="13"/>
  <c r="T822" i="13"/>
  <c r="S822" i="13"/>
  <c r="R822" i="13"/>
  <c r="Q822" i="13"/>
  <c r="P822" i="13"/>
  <c r="O822" i="13"/>
  <c r="U821" i="13"/>
  <c r="T821" i="13"/>
  <c r="S821" i="13"/>
  <c r="R821" i="13"/>
  <c r="Q821" i="13"/>
  <c r="P821" i="13"/>
  <c r="O821" i="13"/>
  <c r="U820" i="13"/>
  <c r="T820" i="13"/>
  <c r="S820" i="13"/>
  <c r="R820" i="13"/>
  <c r="Q820" i="13"/>
  <c r="P820" i="13"/>
  <c r="O820" i="13"/>
  <c r="U819" i="13"/>
  <c r="T819" i="13"/>
  <c r="S819" i="13"/>
  <c r="R819" i="13"/>
  <c r="Q819" i="13"/>
  <c r="P819" i="13"/>
  <c r="O819" i="13"/>
  <c r="U818" i="13"/>
  <c r="T818" i="13"/>
  <c r="S818" i="13"/>
  <c r="R818" i="13"/>
  <c r="Q818" i="13"/>
  <c r="P818" i="13"/>
  <c r="O818" i="13"/>
  <c r="U817" i="13"/>
  <c r="T817" i="13"/>
  <c r="S817" i="13"/>
  <c r="R817" i="13"/>
  <c r="Q817" i="13"/>
  <c r="P817" i="13"/>
  <c r="O817" i="13"/>
  <c r="U816" i="13"/>
  <c r="T816" i="13"/>
  <c r="S816" i="13"/>
  <c r="R816" i="13"/>
  <c r="Q816" i="13"/>
  <c r="P816" i="13"/>
  <c r="O816" i="13"/>
  <c r="U815" i="13"/>
  <c r="T815" i="13"/>
  <c r="S815" i="13"/>
  <c r="R815" i="13"/>
  <c r="Q815" i="13"/>
  <c r="P815" i="13"/>
  <c r="O815" i="13"/>
  <c r="U814" i="13"/>
  <c r="T814" i="13"/>
  <c r="S814" i="13"/>
  <c r="R814" i="13"/>
  <c r="Q814" i="13"/>
  <c r="P814" i="13"/>
  <c r="O814" i="13"/>
  <c r="U813" i="13"/>
  <c r="T813" i="13"/>
  <c r="S813" i="13"/>
  <c r="R813" i="13"/>
  <c r="Q813" i="13"/>
  <c r="P813" i="13"/>
  <c r="O813" i="13"/>
  <c r="U812" i="13"/>
  <c r="T812" i="13"/>
  <c r="S812" i="13"/>
  <c r="R812" i="13"/>
  <c r="Q812" i="13"/>
  <c r="P812" i="13"/>
  <c r="O812" i="13"/>
  <c r="U811" i="13"/>
  <c r="T811" i="13"/>
  <c r="S811" i="13"/>
  <c r="R811" i="13"/>
  <c r="Q811" i="13"/>
  <c r="P811" i="13"/>
  <c r="O811" i="13"/>
  <c r="U810" i="13"/>
  <c r="T810" i="13"/>
  <c r="S810" i="13"/>
  <c r="R810" i="13"/>
  <c r="Q810" i="13"/>
  <c r="P810" i="13"/>
  <c r="O810" i="13"/>
  <c r="U809" i="13"/>
  <c r="T809" i="13"/>
  <c r="S809" i="13"/>
  <c r="R809" i="13"/>
  <c r="Q809" i="13"/>
  <c r="P809" i="13"/>
  <c r="O809" i="13"/>
  <c r="U808" i="13"/>
  <c r="T808" i="13"/>
  <c r="S808" i="13"/>
  <c r="R808" i="13"/>
  <c r="Q808" i="13"/>
  <c r="P808" i="13"/>
  <c r="O808" i="13"/>
  <c r="U807" i="13"/>
  <c r="T807" i="13"/>
  <c r="S807" i="13"/>
  <c r="R807" i="13"/>
  <c r="Q807" i="13"/>
  <c r="P807" i="13"/>
  <c r="O807" i="13"/>
  <c r="U806" i="13"/>
  <c r="T806" i="13"/>
  <c r="S806" i="13"/>
  <c r="R806" i="13"/>
  <c r="Q806" i="13"/>
  <c r="P806" i="13"/>
  <c r="O806" i="13"/>
  <c r="U805" i="13"/>
  <c r="T805" i="13"/>
  <c r="S805" i="13"/>
  <c r="R805" i="13"/>
  <c r="Q805" i="13"/>
  <c r="P805" i="13"/>
  <c r="O805" i="13"/>
  <c r="U804" i="13"/>
  <c r="T804" i="13"/>
  <c r="S804" i="13"/>
  <c r="R804" i="13"/>
  <c r="Q804" i="13"/>
  <c r="P804" i="13"/>
  <c r="O804" i="13"/>
  <c r="U803" i="13"/>
  <c r="T803" i="13"/>
  <c r="S803" i="13"/>
  <c r="R803" i="13"/>
  <c r="Q803" i="13"/>
  <c r="P803" i="13"/>
  <c r="O803" i="13"/>
  <c r="U802" i="13"/>
  <c r="T802" i="13"/>
  <c r="S802" i="13"/>
  <c r="R802" i="13"/>
  <c r="Q802" i="13"/>
  <c r="P802" i="13"/>
  <c r="O802" i="13"/>
  <c r="U801" i="13"/>
  <c r="T801" i="13"/>
  <c r="S801" i="13"/>
  <c r="R801" i="13"/>
  <c r="Q801" i="13"/>
  <c r="P801" i="13"/>
  <c r="O801" i="13"/>
  <c r="U800" i="13"/>
  <c r="T800" i="13"/>
  <c r="S800" i="13"/>
  <c r="R800" i="13"/>
  <c r="Q800" i="13"/>
  <c r="P800" i="13"/>
  <c r="O800" i="13"/>
  <c r="U799" i="13"/>
  <c r="T799" i="13"/>
  <c r="S799" i="13"/>
  <c r="R799" i="13"/>
  <c r="Q799" i="13"/>
  <c r="P799" i="13"/>
  <c r="O799" i="13"/>
  <c r="U798" i="13"/>
  <c r="T798" i="13"/>
  <c r="S798" i="13"/>
  <c r="R798" i="13"/>
  <c r="Q798" i="13"/>
  <c r="P798" i="13"/>
  <c r="O798" i="13"/>
  <c r="U797" i="13"/>
  <c r="T797" i="13"/>
  <c r="S797" i="13"/>
  <c r="R797" i="13"/>
  <c r="Q797" i="13"/>
  <c r="P797" i="13"/>
  <c r="O797" i="13"/>
  <c r="U796" i="13"/>
  <c r="T796" i="13"/>
  <c r="S796" i="13"/>
  <c r="R796" i="13"/>
  <c r="Q796" i="13"/>
  <c r="P796" i="13"/>
  <c r="O796" i="13"/>
  <c r="U795" i="13"/>
  <c r="T795" i="13"/>
  <c r="S795" i="13"/>
  <c r="R795" i="13"/>
  <c r="Q795" i="13"/>
  <c r="P795" i="13"/>
  <c r="O795" i="13"/>
  <c r="U794" i="13"/>
  <c r="T794" i="13"/>
  <c r="S794" i="13"/>
  <c r="R794" i="13"/>
  <c r="Q794" i="13"/>
  <c r="P794" i="13"/>
  <c r="O794" i="13"/>
  <c r="U793" i="13"/>
  <c r="T793" i="13"/>
  <c r="S793" i="13"/>
  <c r="R793" i="13"/>
  <c r="Q793" i="13"/>
  <c r="P793" i="13"/>
  <c r="O793" i="13"/>
  <c r="U792" i="13"/>
  <c r="T792" i="13"/>
  <c r="S792" i="13"/>
  <c r="R792" i="13"/>
  <c r="Q792" i="13"/>
  <c r="P792" i="13"/>
  <c r="O792" i="13"/>
  <c r="U791" i="13"/>
  <c r="T791" i="13"/>
  <c r="S791" i="13"/>
  <c r="R791" i="13"/>
  <c r="Q791" i="13"/>
  <c r="P791" i="13"/>
  <c r="O791" i="13"/>
  <c r="U790" i="13"/>
  <c r="T790" i="13"/>
  <c r="S790" i="13"/>
  <c r="R790" i="13"/>
  <c r="Q790" i="13"/>
  <c r="P790" i="13"/>
  <c r="O790" i="13"/>
  <c r="U789" i="13"/>
  <c r="T789" i="13"/>
  <c r="S789" i="13"/>
  <c r="R789" i="13"/>
  <c r="Q789" i="13"/>
  <c r="P789" i="13"/>
  <c r="O789" i="13"/>
  <c r="U788" i="13"/>
  <c r="T788" i="13"/>
  <c r="S788" i="13"/>
  <c r="R788" i="13"/>
  <c r="Q788" i="13"/>
  <c r="P788" i="13"/>
  <c r="O788" i="13"/>
  <c r="U787" i="13"/>
  <c r="T787" i="13"/>
  <c r="S787" i="13"/>
  <c r="R787" i="13"/>
  <c r="Q787" i="13"/>
  <c r="P787" i="13"/>
  <c r="O787" i="13"/>
  <c r="U786" i="13"/>
  <c r="T786" i="13"/>
  <c r="S786" i="13"/>
  <c r="R786" i="13"/>
  <c r="Q786" i="13"/>
  <c r="P786" i="13"/>
  <c r="O786" i="13"/>
  <c r="U785" i="13"/>
  <c r="T785" i="13"/>
  <c r="S785" i="13"/>
  <c r="R785" i="13"/>
  <c r="Q785" i="13"/>
  <c r="P785" i="13"/>
  <c r="O785" i="13"/>
  <c r="U784" i="13"/>
  <c r="T784" i="13"/>
  <c r="S784" i="13"/>
  <c r="R784" i="13"/>
  <c r="Q784" i="13"/>
  <c r="P784" i="13"/>
  <c r="O784" i="13"/>
  <c r="U783" i="13"/>
  <c r="T783" i="13"/>
  <c r="S783" i="13"/>
  <c r="R783" i="13"/>
  <c r="Q783" i="13"/>
  <c r="P783" i="13"/>
  <c r="O783" i="13"/>
  <c r="U782" i="13"/>
  <c r="T782" i="13"/>
  <c r="S782" i="13"/>
  <c r="R782" i="13"/>
  <c r="Q782" i="13"/>
  <c r="P782" i="13"/>
  <c r="O782" i="13"/>
  <c r="U781" i="13"/>
  <c r="T781" i="13"/>
  <c r="S781" i="13"/>
  <c r="R781" i="13"/>
  <c r="Q781" i="13"/>
  <c r="P781" i="13"/>
  <c r="O781" i="13"/>
  <c r="U780" i="13"/>
  <c r="T780" i="13"/>
  <c r="S780" i="13"/>
  <c r="R780" i="13"/>
  <c r="Q780" i="13"/>
  <c r="P780" i="13"/>
  <c r="O780" i="13"/>
  <c r="U779" i="13"/>
  <c r="T779" i="13"/>
  <c r="S779" i="13"/>
  <c r="R779" i="13"/>
  <c r="Q779" i="13"/>
  <c r="P779" i="13"/>
  <c r="O779" i="13"/>
  <c r="U778" i="13"/>
  <c r="T778" i="13"/>
  <c r="S778" i="13"/>
  <c r="R778" i="13"/>
  <c r="Q778" i="13"/>
  <c r="P778" i="13"/>
  <c r="O778" i="13"/>
  <c r="U777" i="13"/>
  <c r="T777" i="13"/>
  <c r="S777" i="13"/>
  <c r="R777" i="13"/>
  <c r="Q777" i="13"/>
  <c r="P777" i="13"/>
  <c r="O777" i="13"/>
  <c r="U776" i="13"/>
  <c r="T776" i="13"/>
  <c r="S776" i="13"/>
  <c r="R776" i="13"/>
  <c r="Q776" i="13"/>
  <c r="P776" i="13"/>
  <c r="O776" i="13"/>
  <c r="U775" i="13"/>
  <c r="T775" i="13"/>
  <c r="S775" i="13"/>
  <c r="R775" i="13"/>
  <c r="Q775" i="13"/>
  <c r="P775" i="13"/>
  <c r="O775" i="13"/>
  <c r="U774" i="13"/>
  <c r="T774" i="13"/>
  <c r="S774" i="13"/>
  <c r="R774" i="13"/>
  <c r="Q774" i="13"/>
  <c r="P774" i="13"/>
  <c r="O774" i="13"/>
  <c r="U773" i="13"/>
  <c r="T773" i="13"/>
  <c r="S773" i="13"/>
  <c r="R773" i="13"/>
  <c r="Q773" i="13"/>
  <c r="P773" i="13"/>
  <c r="O773" i="13"/>
  <c r="U772" i="13"/>
  <c r="T772" i="13"/>
  <c r="S772" i="13"/>
  <c r="R772" i="13"/>
  <c r="Q772" i="13"/>
  <c r="P772" i="13"/>
  <c r="O772" i="13"/>
  <c r="U771" i="13"/>
  <c r="T771" i="13"/>
  <c r="S771" i="13"/>
  <c r="R771" i="13"/>
  <c r="Q771" i="13"/>
  <c r="P771" i="13"/>
  <c r="O771" i="13"/>
  <c r="U770" i="13"/>
  <c r="T770" i="13"/>
  <c r="S770" i="13"/>
  <c r="R770" i="13"/>
  <c r="Q770" i="13"/>
  <c r="P770" i="13"/>
  <c r="O770" i="13"/>
  <c r="U769" i="13"/>
  <c r="T769" i="13"/>
  <c r="S769" i="13"/>
  <c r="R769" i="13"/>
  <c r="Q769" i="13"/>
  <c r="P769" i="13"/>
  <c r="O769" i="13"/>
  <c r="U768" i="13"/>
  <c r="T768" i="13"/>
  <c r="S768" i="13"/>
  <c r="R768" i="13"/>
  <c r="Q768" i="13"/>
  <c r="P768" i="13"/>
  <c r="O768" i="13"/>
  <c r="U767" i="13"/>
  <c r="T767" i="13"/>
  <c r="S767" i="13"/>
  <c r="R767" i="13"/>
  <c r="Q767" i="13"/>
  <c r="P767" i="13"/>
  <c r="O767" i="13"/>
  <c r="U766" i="13"/>
  <c r="T766" i="13"/>
  <c r="S766" i="13"/>
  <c r="R766" i="13"/>
  <c r="Q766" i="13"/>
  <c r="P766" i="13"/>
  <c r="O766" i="13"/>
  <c r="U765" i="13"/>
  <c r="T765" i="13"/>
  <c r="S765" i="13"/>
  <c r="R765" i="13"/>
  <c r="Q765" i="13"/>
  <c r="P765" i="13"/>
  <c r="O765" i="13"/>
  <c r="U764" i="13"/>
  <c r="T764" i="13"/>
  <c r="S764" i="13"/>
  <c r="R764" i="13"/>
  <c r="Q764" i="13"/>
  <c r="P764" i="13"/>
  <c r="O764" i="13"/>
  <c r="U763" i="13"/>
  <c r="T763" i="13"/>
  <c r="S763" i="13"/>
  <c r="R763" i="13"/>
  <c r="Q763" i="13"/>
  <c r="P763" i="13"/>
  <c r="O763" i="13"/>
  <c r="U762" i="13"/>
  <c r="T762" i="13"/>
  <c r="S762" i="13"/>
  <c r="R762" i="13"/>
  <c r="Q762" i="13"/>
  <c r="P762" i="13"/>
  <c r="O762" i="13"/>
  <c r="U761" i="13"/>
  <c r="T761" i="13"/>
  <c r="S761" i="13"/>
  <c r="R761" i="13"/>
  <c r="Q761" i="13"/>
  <c r="P761" i="13"/>
  <c r="O761" i="13"/>
  <c r="U760" i="13"/>
  <c r="T760" i="13"/>
  <c r="S760" i="13"/>
  <c r="R760" i="13"/>
  <c r="Q760" i="13"/>
  <c r="P760" i="13"/>
  <c r="O760" i="13"/>
  <c r="U759" i="13"/>
  <c r="T759" i="13"/>
  <c r="S759" i="13"/>
  <c r="R759" i="13"/>
  <c r="Q759" i="13"/>
  <c r="P759" i="13"/>
  <c r="O759" i="13"/>
  <c r="U758" i="13"/>
  <c r="T758" i="13"/>
  <c r="S758" i="13"/>
  <c r="R758" i="13"/>
  <c r="Q758" i="13"/>
  <c r="P758" i="13"/>
  <c r="O758" i="13"/>
  <c r="U757" i="13"/>
  <c r="T757" i="13"/>
  <c r="S757" i="13"/>
  <c r="R757" i="13"/>
  <c r="Q757" i="13"/>
  <c r="P757" i="13"/>
  <c r="O757" i="13"/>
  <c r="U756" i="13"/>
  <c r="T756" i="13"/>
  <c r="S756" i="13"/>
  <c r="R756" i="13"/>
  <c r="Q756" i="13"/>
  <c r="P756" i="13"/>
  <c r="O756" i="13"/>
  <c r="U755" i="13"/>
  <c r="T755" i="13"/>
  <c r="S755" i="13"/>
  <c r="R755" i="13"/>
  <c r="Q755" i="13"/>
  <c r="P755" i="13"/>
  <c r="O755" i="13"/>
  <c r="U754" i="13"/>
  <c r="T754" i="13"/>
  <c r="S754" i="13"/>
  <c r="R754" i="13"/>
  <c r="Q754" i="13"/>
  <c r="P754" i="13"/>
  <c r="O754" i="13"/>
  <c r="U753" i="13"/>
  <c r="T753" i="13"/>
  <c r="S753" i="13"/>
  <c r="R753" i="13"/>
  <c r="Q753" i="13"/>
  <c r="P753" i="13"/>
  <c r="O753" i="13"/>
  <c r="U752" i="13"/>
  <c r="T752" i="13"/>
  <c r="S752" i="13"/>
  <c r="R752" i="13"/>
  <c r="Q752" i="13"/>
  <c r="P752" i="13"/>
  <c r="O752" i="13"/>
  <c r="U751" i="13"/>
  <c r="T751" i="13"/>
  <c r="S751" i="13"/>
  <c r="R751" i="13"/>
  <c r="Q751" i="13"/>
  <c r="P751" i="13"/>
  <c r="O751" i="13"/>
  <c r="U750" i="13"/>
  <c r="T750" i="13"/>
  <c r="S750" i="13"/>
  <c r="R750" i="13"/>
  <c r="Q750" i="13"/>
  <c r="P750" i="13"/>
  <c r="O750" i="13"/>
  <c r="U749" i="13"/>
  <c r="T749" i="13"/>
  <c r="S749" i="13"/>
  <c r="R749" i="13"/>
  <c r="Q749" i="13"/>
  <c r="P749" i="13"/>
  <c r="O749" i="13"/>
  <c r="U748" i="13"/>
  <c r="T748" i="13"/>
  <c r="S748" i="13"/>
  <c r="R748" i="13"/>
  <c r="Q748" i="13"/>
  <c r="P748" i="13"/>
  <c r="O748" i="13"/>
  <c r="U747" i="13"/>
  <c r="T747" i="13"/>
  <c r="S747" i="13"/>
  <c r="R747" i="13"/>
  <c r="Q747" i="13"/>
  <c r="P747" i="13"/>
  <c r="O747" i="13"/>
  <c r="U746" i="13"/>
  <c r="T746" i="13"/>
  <c r="S746" i="13"/>
  <c r="R746" i="13"/>
  <c r="Q746" i="13"/>
  <c r="P746" i="13"/>
  <c r="O746" i="13"/>
  <c r="U745" i="13"/>
  <c r="T745" i="13"/>
  <c r="S745" i="13"/>
  <c r="R745" i="13"/>
  <c r="Q745" i="13"/>
  <c r="P745" i="13"/>
  <c r="O745" i="13"/>
  <c r="U744" i="13"/>
  <c r="T744" i="13"/>
  <c r="S744" i="13"/>
  <c r="R744" i="13"/>
  <c r="Q744" i="13"/>
  <c r="P744" i="13"/>
  <c r="O744" i="13"/>
  <c r="U743" i="13"/>
  <c r="T743" i="13"/>
  <c r="S743" i="13"/>
  <c r="R743" i="13"/>
  <c r="Q743" i="13"/>
  <c r="P743" i="13"/>
  <c r="O743" i="13"/>
  <c r="U742" i="13"/>
  <c r="T742" i="13"/>
  <c r="S742" i="13"/>
  <c r="R742" i="13"/>
  <c r="Q742" i="13"/>
  <c r="P742" i="13"/>
  <c r="O742" i="13"/>
  <c r="U741" i="13"/>
  <c r="T741" i="13"/>
  <c r="S741" i="13"/>
  <c r="R741" i="13"/>
  <c r="Q741" i="13"/>
  <c r="P741" i="13"/>
  <c r="O741" i="13"/>
  <c r="U740" i="13"/>
  <c r="T740" i="13"/>
  <c r="S740" i="13"/>
  <c r="R740" i="13"/>
  <c r="Q740" i="13"/>
  <c r="P740" i="13"/>
  <c r="O740" i="13"/>
  <c r="U739" i="13"/>
  <c r="T739" i="13"/>
  <c r="S739" i="13"/>
  <c r="R739" i="13"/>
  <c r="Q739" i="13"/>
  <c r="P739" i="13"/>
  <c r="O739" i="13"/>
  <c r="U738" i="13"/>
  <c r="T738" i="13"/>
  <c r="S738" i="13"/>
  <c r="R738" i="13"/>
  <c r="Q738" i="13"/>
  <c r="P738" i="13"/>
  <c r="O738" i="13"/>
  <c r="U737" i="13"/>
  <c r="T737" i="13"/>
  <c r="S737" i="13"/>
  <c r="R737" i="13"/>
  <c r="Q737" i="13"/>
  <c r="P737" i="13"/>
  <c r="O737" i="13"/>
  <c r="U736" i="13"/>
  <c r="T736" i="13"/>
  <c r="S736" i="13"/>
  <c r="R736" i="13"/>
  <c r="Q736" i="13"/>
  <c r="P736" i="13"/>
  <c r="O736" i="13"/>
  <c r="U735" i="13"/>
  <c r="T735" i="13"/>
  <c r="S735" i="13"/>
  <c r="R735" i="13"/>
  <c r="Q735" i="13"/>
  <c r="P735" i="13"/>
  <c r="O735" i="13"/>
  <c r="U734" i="13"/>
  <c r="T734" i="13"/>
  <c r="S734" i="13"/>
  <c r="R734" i="13"/>
  <c r="Q734" i="13"/>
  <c r="P734" i="13"/>
  <c r="O734" i="13"/>
  <c r="U733" i="13"/>
  <c r="T733" i="13"/>
  <c r="S733" i="13"/>
  <c r="R733" i="13"/>
  <c r="Q733" i="13"/>
  <c r="P733" i="13"/>
  <c r="O733" i="13"/>
  <c r="U732" i="13"/>
  <c r="T732" i="13"/>
  <c r="S732" i="13"/>
  <c r="R732" i="13"/>
  <c r="Q732" i="13"/>
  <c r="P732" i="13"/>
  <c r="O732" i="13"/>
  <c r="U731" i="13"/>
  <c r="T731" i="13"/>
  <c r="S731" i="13"/>
  <c r="R731" i="13"/>
  <c r="Q731" i="13"/>
  <c r="P731" i="13"/>
  <c r="O731" i="13"/>
  <c r="U730" i="13"/>
  <c r="T730" i="13"/>
  <c r="S730" i="13"/>
  <c r="R730" i="13"/>
  <c r="Q730" i="13"/>
  <c r="P730" i="13"/>
  <c r="O730" i="13"/>
  <c r="U729" i="13"/>
  <c r="T729" i="13"/>
  <c r="S729" i="13"/>
  <c r="R729" i="13"/>
  <c r="Q729" i="13"/>
  <c r="P729" i="13"/>
  <c r="O729" i="13"/>
  <c r="U728" i="13"/>
  <c r="T728" i="13"/>
  <c r="S728" i="13"/>
  <c r="R728" i="13"/>
  <c r="Q728" i="13"/>
  <c r="P728" i="13"/>
  <c r="O728" i="13"/>
  <c r="U727" i="13"/>
  <c r="T727" i="13"/>
  <c r="S727" i="13"/>
  <c r="R727" i="13"/>
  <c r="Q727" i="13"/>
  <c r="P727" i="13"/>
  <c r="O727" i="13"/>
  <c r="U726" i="13"/>
  <c r="T726" i="13"/>
  <c r="S726" i="13"/>
  <c r="R726" i="13"/>
  <c r="Q726" i="13"/>
  <c r="P726" i="13"/>
  <c r="O726" i="13"/>
  <c r="U725" i="13"/>
  <c r="T725" i="13"/>
  <c r="S725" i="13"/>
  <c r="R725" i="13"/>
  <c r="Q725" i="13"/>
  <c r="P725" i="13"/>
  <c r="O725" i="13"/>
  <c r="U724" i="13"/>
  <c r="T724" i="13"/>
  <c r="S724" i="13"/>
  <c r="R724" i="13"/>
  <c r="Q724" i="13"/>
  <c r="P724" i="13"/>
  <c r="O724" i="13"/>
  <c r="U723" i="13"/>
  <c r="T723" i="13"/>
  <c r="S723" i="13"/>
  <c r="R723" i="13"/>
  <c r="Q723" i="13"/>
  <c r="P723" i="13"/>
  <c r="O723" i="13"/>
  <c r="U722" i="13"/>
  <c r="T722" i="13"/>
  <c r="S722" i="13"/>
  <c r="R722" i="13"/>
  <c r="Q722" i="13"/>
  <c r="P722" i="13"/>
  <c r="O722" i="13"/>
  <c r="U721" i="13"/>
  <c r="T721" i="13"/>
  <c r="S721" i="13"/>
  <c r="R721" i="13"/>
  <c r="Q721" i="13"/>
  <c r="P721" i="13"/>
  <c r="O721" i="13"/>
  <c r="U720" i="13"/>
  <c r="T720" i="13"/>
  <c r="S720" i="13"/>
  <c r="R720" i="13"/>
  <c r="Q720" i="13"/>
  <c r="P720" i="13"/>
  <c r="O720" i="13"/>
  <c r="U719" i="13"/>
  <c r="T719" i="13"/>
  <c r="S719" i="13"/>
  <c r="R719" i="13"/>
  <c r="Q719" i="13"/>
  <c r="P719" i="13"/>
  <c r="O719" i="13"/>
  <c r="U718" i="13"/>
  <c r="T718" i="13"/>
  <c r="S718" i="13"/>
  <c r="R718" i="13"/>
  <c r="Q718" i="13"/>
  <c r="P718" i="13"/>
  <c r="O718" i="13"/>
  <c r="U717" i="13"/>
  <c r="T717" i="13"/>
  <c r="S717" i="13"/>
  <c r="R717" i="13"/>
  <c r="Q717" i="13"/>
  <c r="P717" i="13"/>
  <c r="O717" i="13"/>
  <c r="U716" i="13"/>
  <c r="T716" i="13"/>
  <c r="S716" i="13"/>
  <c r="R716" i="13"/>
  <c r="Q716" i="13"/>
  <c r="P716" i="13"/>
  <c r="O716" i="13"/>
  <c r="U715" i="13"/>
  <c r="T715" i="13"/>
  <c r="S715" i="13"/>
  <c r="R715" i="13"/>
  <c r="Q715" i="13"/>
  <c r="P715" i="13"/>
  <c r="O715" i="13"/>
  <c r="U714" i="13"/>
  <c r="T714" i="13"/>
  <c r="S714" i="13"/>
  <c r="R714" i="13"/>
  <c r="Q714" i="13"/>
  <c r="P714" i="13"/>
  <c r="O714" i="13"/>
  <c r="U713" i="13"/>
  <c r="T713" i="13"/>
  <c r="S713" i="13"/>
  <c r="R713" i="13"/>
  <c r="Q713" i="13"/>
  <c r="P713" i="13"/>
  <c r="O713" i="13"/>
  <c r="U712" i="13"/>
  <c r="T712" i="13"/>
  <c r="S712" i="13"/>
  <c r="R712" i="13"/>
  <c r="Q712" i="13"/>
  <c r="P712" i="13"/>
  <c r="O712" i="13"/>
  <c r="U711" i="13"/>
  <c r="T711" i="13"/>
  <c r="S711" i="13"/>
  <c r="R711" i="13"/>
  <c r="Q711" i="13"/>
  <c r="P711" i="13"/>
  <c r="O711" i="13"/>
  <c r="U710" i="13"/>
  <c r="T710" i="13"/>
  <c r="S710" i="13"/>
  <c r="R710" i="13"/>
  <c r="Q710" i="13"/>
  <c r="P710" i="13"/>
  <c r="O710" i="13"/>
  <c r="U709" i="13"/>
  <c r="T709" i="13"/>
  <c r="S709" i="13"/>
  <c r="R709" i="13"/>
  <c r="Q709" i="13"/>
  <c r="P709" i="13"/>
  <c r="O709" i="13"/>
  <c r="U708" i="13"/>
  <c r="T708" i="13"/>
  <c r="S708" i="13"/>
  <c r="R708" i="13"/>
  <c r="Q708" i="13"/>
  <c r="P708" i="13"/>
  <c r="O708" i="13"/>
  <c r="U707" i="13"/>
  <c r="T707" i="13"/>
  <c r="S707" i="13"/>
  <c r="R707" i="13"/>
  <c r="Q707" i="13"/>
  <c r="P707" i="13"/>
  <c r="O707" i="13"/>
  <c r="U706" i="13"/>
  <c r="T706" i="13"/>
  <c r="S706" i="13"/>
  <c r="R706" i="13"/>
  <c r="Q706" i="13"/>
  <c r="P706" i="13"/>
  <c r="O706" i="13"/>
  <c r="U705" i="13"/>
  <c r="T705" i="13"/>
  <c r="S705" i="13"/>
  <c r="R705" i="13"/>
  <c r="Q705" i="13"/>
  <c r="P705" i="13"/>
  <c r="O705" i="13"/>
  <c r="U704" i="13"/>
  <c r="T704" i="13"/>
  <c r="S704" i="13"/>
  <c r="R704" i="13"/>
  <c r="Q704" i="13"/>
  <c r="P704" i="13"/>
  <c r="O704" i="13"/>
  <c r="U703" i="13"/>
  <c r="T703" i="13"/>
  <c r="S703" i="13"/>
  <c r="R703" i="13"/>
  <c r="Q703" i="13"/>
  <c r="P703" i="13"/>
  <c r="O703" i="13"/>
  <c r="U702" i="13"/>
  <c r="T702" i="13"/>
  <c r="S702" i="13"/>
  <c r="R702" i="13"/>
  <c r="Q702" i="13"/>
  <c r="P702" i="13"/>
  <c r="O702" i="13"/>
  <c r="U701" i="13"/>
  <c r="T701" i="13"/>
  <c r="S701" i="13"/>
  <c r="R701" i="13"/>
  <c r="Q701" i="13"/>
  <c r="P701" i="13"/>
  <c r="O701" i="13"/>
  <c r="U700" i="13"/>
  <c r="T700" i="13"/>
  <c r="S700" i="13"/>
  <c r="R700" i="13"/>
  <c r="Q700" i="13"/>
  <c r="P700" i="13"/>
  <c r="O700" i="13"/>
  <c r="U699" i="13"/>
  <c r="T699" i="13"/>
  <c r="S699" i="13"/>
  <c r="R699" i="13"/>
  <c r="Q699" i="13"/>
  <c r="P699" i="13"/>
  <c r="O699" i="13"/>
  <c r="U698" i="13"/>
  <c r="T698" i="13"/>
  <c r="S698" i="13"/>
  <c r="R698" i="13"/>
  <c r="Q698" i="13"/>
  <c r="P698" i="13"/>
  <c r="O698" i="13"/>
  <c r="U697" i="13"/>
  <c r="T697" i="13"/>
  <c r="S697" i="13"/>
  <c r="R697" i="13"/>
  <c r="Q697" i="13"/>
  <c r="P697" i="13"/>
  <c r="O697" i="13"/>
  <c r="U696" i="13"/>
  <c r="T696" i="13"/>
  <c r="S696" i="13"/>
  <c r="R696" i="13"/>
  <c r="Q696" i="13"/>
  <c r="P696" i="13"/>
  <c r="O696" i="13"/>
  <c r="U695" i="13"/>
  <c r="T695" i="13"/>
  <c r="S695" i="13"/>
  <c r="R695" i="13"/>
  <c r="Q695" i="13"/>
  <c r="P695" i="13"/>
  <c r="O695" i="13"/>
  <c r="U694" i="13"/>
  <c r="T694" i="13"/>
  <c r="S694" i="13"/>
  <c r="R694" i="13"/>
  <c r="Q694" i="13"/>
  <c r="P694" i="13"/>
  <c r="O694" i="13"/>
  <c r="U693" i="13"/>
  <c r="T693" i="13"/>
  <c r="S693" i="13"/>
  <c r="R693" i="13"/>
  <c r="Q693" i="13"/>
  <c r="P693" i="13"/>
  <c r="O693" i="13"/>
  <c r="U692" i="13"/>
  <c r="T692" i="13"/>
  <c r="S692" i="13"/>
  <c r="R692" i="13"/>
  <c r="Q692" i="13"/>
  <c r="P692" i="13"/>
  <c r="O692" i="13"/>
  <c r="U691" i="13"/>
  <c r="T691" i="13"/>
  <c r="S691" i="13"/>
  <c r="R691" i="13"/>
  <c r="Q691" i="13"/>
  <c r="P691" i="13"/>
  <c r="O691" i="13"/>
  <c r="U690" i="13"/>
  <c r="T690" i="13"/>
  <c r="S690" i="13"/>
  <c r="R690" i="13"/>
  <c r="Q690" i="13"/>
  <c r="P690" i="13"/>
  <c r="O690" i="13"/>
  <c r="U689" i="13"/>
  <c r="T689" i="13"/>
  <c r="S689" i="13"/>
  <c r="R689" i="13"/>
  <c r="Q689" i="13"/>
  <c r="P689" i="13"/>
  <c r="O689" i="13"/>
  <c r="U688" i="13"/>
  <c r="T688" i="13"/>
  <c r="S688" i="13"/>
  <c r="R688" i="13"/>
  <c r="Q688" i="13"/>
  <c r="P688" i="13"/>
  <c r="O688" i="13"/>
  <c r="U687" i="13"/>
  <c r="T687" i="13"/>
  <c r="S687" i="13"/>
  <c r="R687" i="13"/>
  <c r="Q687" i="13"/>
  <c r="P687" i="13"/>
  <c r="O687" i="13"/>
  <c r="U686" i="13"/>
  <c r="T686" i="13"/>
  <c r="S686" i="13"/>
  <c r="R686" i="13"/>
  <c r="Q686" i="13"/>
  <c r="P686" i="13"/>
  <c r="O686" i="13"/>
  <c r="U685" i="13"/>
  <c r="T685" i="13"/>
  <c r="S685" i="13"/>
  <c r="R685" i="13"/>
  <c r="Q685" i="13"/>
  <c r="P685" i="13"/>
  <c r="O685" i="13"/>
  <c r="U684" i="13"/>
  <c r="T684" i="13"/>
  <c r="S684" i="13"/>
  <c r="R684" i="13"/>
  <c r="Q684" i="13"/>
  <c r="P684" i="13"/>
  <c r="O684" i="13"/>
  <c r="U683" i="13"/>
  <c r="T683" i="13"/>
  <c r="S683" i="13"/>
  <c r="R683" i="13"/>
  <c r="Q683" i="13"/>
  <c r="P683" i="13"/>
  <c r="O683" i="13"/>
  <c r="U682" i="13"/>
  <c r="T682" i="13"/>
  <c r="S682" i="13"/>
  <c r="R682" i="13"/>
  <c r="Q682" i="13"/>
  <c r="P682" i="13"/>
  <c r="O682" i="13"/>
  <c r="U681" i="13"/>
  <c r="T681" i="13"/>
  <c r="S681" i="13"/>
  <c r="R681" i="13"/>
  <c r="Q681" i="13"/>
  <c r="P681" i="13"/>
  <c r="O681" i="13"/>
  <c r="U680" i="13"/>
  <c r="T680" i="13"/>
  <c r="S680" i="13"/>
  <c r="R680" i="13"/>
  <c r="Q680" i="13"/>
  <c r="P680" i="13"/>
  <c r="O680" i="13"/>
  <c r="U679" i="13"/>
  <c r="T679" i="13"/>
  <c r="S679" i="13"/>
  <c r="R679" i="13"/>
  <c r="Q679" i="13"/>
  <c r="P679" i="13"/>
  <c r="O679" i="13"/>
  <c r="U678" i="13"/>
  <c r="T678" i="13"/>
  <c r="S678" i="13"/>
  <c r="R678" i="13"/>
  <c r="Q678" i="13"/>
  <c r="P678" i="13"/>
  <c r="O678" i="13"/>
  <c r="U677" i="13"/>
  <c r="T677" i="13"/>
  <c r="S677" i="13"/>
  <c r="R677" i="13"/>
  <c r="Q677" i="13"/>
  <c r="P677" i="13"/>
  <c r="O677" i="13"/>
  <c r="U676" i="13"/>
  <c r="T676" i="13"/>
  <c r="S676" i="13"/>
  <c r="R676" i="13"/>
  <c r="Q676" i="13"/>
  <c r="P676" i="13"/>
  <c r="O676" i="13"/>
  <c r="U675" i="13"/>
  <c r="T675" i="13"/>
  <c r="S675" i="13"/>
  <c r="R675" i="13"/>
  <c r="Q675" i="13"/>
  <c r="P675" i="13"/>
  <c r="O675" i="13"/>
  <c r="U674" i="13"/>
  <c r="T674" i="13"/>
  <c r="S674" i="13"/>
  <c r="R674" i="13"/>
  <c r="Q674" i="13"/>
  <c r="P674" i="13"/>
  <c r="O674" i="13"/>
  <c r="U673" i="13"/>
  <c r="T673" i="13"/>
  <c r="S673" i="13"/>
  <c r="R673" i="13"/>
  <c r="Q673" i="13"/>
  <c r="P673" i="13"/>
  <c r="O673" i="13"/>
  <c r="U672" i="13"/>
  <c r="T672" i="13"/>
  <c r="S672" i="13"/>
  <c r="R672" i="13"/>
  <c r="Q672" i="13"/>
  <c r="P672" i="13"/>
  <c r="O672" i="13"/>
  <c r="U671" i="13"/>
  <c r="T671" i="13"/>
  <c r="S671" i="13"/>
  <c r="R671" i="13"/>
  <c r="Q671" i="13"/>
  <c r="P671" i="13"/>
  <c r="O671" i="13"/>
  <c r="U670" i="13"/>
  <c r="T670" i="13"/>
  <c r="S670" i="13"/>
  <c r="R670" i="13"/>
  <c r="Q670" i="13"/>
  <c r="P670" i="13"/>
  <c r="O670" i="13"/>
  <c r="U669" i="13"/>
  <c r="T669" i="13"/>
  <c r="S669" i="13"/>
  <c r="R669" i="13"/>
  <c r="Q669" i="13"/>
  <c r="P669" i="13"/>
  <c r="O669" i="13"/>
  <c r="U668" i="13"/>
  <c r="T668" i="13"/>
  <c r="S668" i="13"/>
  <c r="R668" i="13"/>
  <c r="Q668" i="13"/>
  <c r="P668" i="13"/>
  <c r="O668" i="13"/>
  <c r="U667" i="13"/>
  <c r="T667" i="13"/>
  <c r="S667" i="13"/>
  <c r="R667" i="13"/>
  <c r="Q667" i="13"/>
  <c r="P667" i="13"/>
  <c r="O667" i="13"/>
  <c r="U666" i="13"/>
  <c r="T666" i="13"/>
  <c r="S666" i="13"/>
  <c r="R666" i="13"/>
  <c r="Q666" i="13"/>
  <c r="P666" i="13"/>
  <c r="O666" i="13"/>
  <c r="U665" i="13"/>
  <c r="T665" i="13"/>
  <c r="S665" i="13"/>
  <c r="R665" i="13"/>
  <c r="Q665" i="13"/>
  <c r="P665" i="13"/>
  <c r="O665" i="13"/>
  <c r="U664" i="13"/>
  <c r="T664" i="13"/>
  <c r="S664" i="13"/>
  <c r="R664" i="13"/>
  <c r="Q664" i="13"/>
  <c r="P664" i="13"/>
  <c r="O664" i="13"/>
  <c r="U663" i="13"/>
  <c r="T663" i="13"/>
  <c r="S663" i="13"/>
  <c r="R663" i="13"/>
  <c r="Q663" i="13"/>
  <c r="P663" i="13"/>
  <c r="O663" i="13"/>
  <c r="U662" i="13"/>
  <c r="T662" i="13"/>
  <c r="S662" i="13"/>
  <c r="R662" i="13"/>
  <c r="Q662" i="13"/>
  <c r="P662" i="13"/>
  <c r="O662" i="13"/>
  <c r="U661" i="13"/>
  <c r="T661" i="13"/>
  <c r="S661" i="13"/>
  <c r="R661" i="13"/>
  <c r="Q661" i="13"/>
  <c r="P661" i="13"/>
  <c r="O661" i="13"/>
  <c r="U660" i="13"/>
  <c r="T660" i="13"/>
  <c r="S660" i="13"/>
  <c r="R660" i="13"/>
  <c r="Q660" i="13"/>
  <c r="P660" i="13"/>
  <c r="O660" i="13"/>
  <c r="U659" i="13"/>
  <c r="T659" i="13"/>
  <c r="S659" i="13"/>
  <c r="R659" i="13"/>
  <c r="Q659" i="13"/>
  <c r="P659" i="13"/>
  <c r="O659" i="13"/>
  <c r="U658" i="13"/>
  <c r="T658" i="13"/>
  <c r="S658" i="13"/>
  <c r="R658" i="13"/>
  <c r="Q658" i="13"/>
  <c r="P658" i="13"/>
  <c r="O658" i="13"/>
  <c r="U657" i="13"/>
  <c r="T657" i="13"/>
  <c r="S657" i="13"/>
  <c r="R657" i="13"/>
  <c r="Q657" i="13"/>
  <c r="P657" i="13"/>
  <c r="O657" i="13"/>
  <c r="U656" i="13"/>
  <c r="T656" i="13"/>
  <c r="S656" i="13"/>
  <c r="R656" i="13"/>
  <c r="Q656" i="13"/>
  <c r="P656" i="13"/>
  <c r="O656" i="13"/>
  <c r="U655" i="13"/>
  <c r="T655" i="13"/>
  <c r="S655" i="13"/>
  <c r="R655" i="13"/>
  <c r="Q655" i="13"/>
  <c r="P655" i="13"/>
  <c r="O655" i="13"/>
  <c r="U654" i="13"/>
  <c r="T654" i="13"/>
  <c r="S654" i="13"/>
  <c r="R654" i="13"/>
  <c r="Q654" i="13"/>
  <c r="P654" i="13"/>
  <c r="O654" i="13"/>
  <c r="U653" i="13"/>
  <c r="T653" i="13"/>
  <c r="S653" i="13"/>
  <c r="R653" i="13"/>
  <c r="Q653" i="13"/>
  <c r="P653" i="13"/>
  <c r="O653" i="13"/>
  <c r="U652" i="13"/>
  <c r="T652" i="13"/>
  <c r="S652" i="13"/>
  <c r="R652" i="13"/>
  <c r="Q652" i="13"/>
  <c r="P652" i="13"/>
  <c r="O652" i="13"/>
  <c r="U651" i="13"/>
  <c r="T651" i="13"/>
  <c r="S651" i="13"/>
  <c r="R651" i="13"/>
  <c r="Q651" i="13"/>
  <c r="P651" i="13"/>
  <c r="O651" i="13"/>
  <c r="U650" i="13"/>
  <c r="T650" i="13"/>
  <c r="S650" i="13"/>
  <c r="R650" i="13"/>
  <c r="Q650" i="13"/>
  <c r="P650" i="13"/>
  <c r="O650" i="13"/>
  <c r="U649" i="13"/>
  <c r="T649" i="13"/>
  <c r="S649" i="13"/>
  <c r="R649" i="13"/>
  <c r="Q649" i="13"/>
  <c r="P649" i="13"/>
  <c r="O649" i="13"/>
  <c r="U648" i="13"/>
  <c r="T648" i="13"/>
  <c r="S648" i="13"/>
  <c r="R648" i="13"/>
  <c r="Q648" i="13"/>
  <c r="P648" i="13"/>
  <c r="O648" i="13"/>
  <c r="U647" i="13"/>
  <c r="T647" i="13"/>
  <c r="S647" i="13"/>
  <c r="R647" i="13"/>
  <c r="Q647" i="13"/>
  <c r="P647" i="13"/>
  <c r="O647" i="13"/>
  <c r="U646" i="13"/>
  <c r="T646" i="13"/>
  <c r="S646" i="13"/>
  <c r="R646" i="13"/>
  <c r="Q646" i="13"/>
  <c r="P646" i="13"/>
  <c r="O646" i="13"/>
  <c r="U645" i="13"/>
  <c r="T645" i="13"/>
  <c r="S645" i="13"/>
  <c r="R645" i="13"/>
  <c r="Q645" i="13"/>
  <c r="P645" i="13"/>
  <c r="O645" i="13"/>
  <c r="U644" i="13"/>
  <c r="T644" i="13"/>
  <c r="S644" i="13"/>
  <c r="R644" i="13"/>
  <c r="Q644" i="13"/>
  <c r="P644" i="13"/>
  <c r="O644" i="13"/>
  <c r="U643" i="13"/>
  <c r="T643" i="13"/>
  <c r="S643" i="13"/>
  <c r="R643" i="13"/>
  <c r="Q643" i="13"/>
  <c r="P643" i="13"/>
  <c r="O643" i="13"/>
  <c r="U642" i="13"/>
  <c r="T642" i="13"/>
  <c r="S642" i="13"/>
  <c r="R642" i="13"/>
  <c r="Q642" i="13"/>
  <c r="P642" i="13"/>
  <c r="O642" i="13"/>
  <c r="U641" i="13"/>
  <c r="T641" i="13"/>
  <c r="S641" i="13"/>
  <c r="R641" i="13"/>
  <c r="Q641" i="13"/>
  <c r="P641" i="13"/>
  <c r="O641" i="13"/>
  <c r="U640" i="13"/>
  <c r="T640" i="13"/>
  <c r="S640" i="13"/>
  <c r="R640" i="13"/>
  <c r="Q640" i="13"/>
  <c r="P640" i="13"/>
  <c r="O640" i="13"/>
  <c r="U639" i="13"/>
  <c r="T639" i="13"/>
  <c r="S639" i="13"/>
  <c r="R639" i="13"/>
  <c r="Q639" i="13"/>
  <c r="P639" i="13"/>
  <c r="O639" i="13"/>
  <c r="U638" i="13"/>
  <c r="T638" i="13"/>
  <c r="S638" i="13"/>
  <c r="R638" i="13"/>
  <c r="Q638" i="13"/>
  <c r="P638" i="13"/>
  <c r="O638" i="13"/>
  <c r="U637" i="13"/>
  <c r="T637" i="13"/>
  <c r="S637" i="13"/>
  <c r="R637" i="13"/>
  <c r="Q637" i="13"/>
  <c r="P637" i="13"/>
  <c r="O637" i="13"/>
  <c r="U636" i="13"/>
  <c r="T636" i="13"/>
  <c r="S636" i="13"/>
  <c r="R636" i="13"/>
  <c r="Q636" i="13"/>
  <c r="P636" i="13"/>
  <c r="O636" i="13"/>
  <c r="U635" i="13"/>
  <c r="T635" i="13"/>
  <c r="S635" i="13"/>
  <c r="R635" i="13"/>
  <c r="Q635" i="13"/>
  <c r="P635" i="13"/>
  <c r="O635" i="13"/>
  <c r="U634" i="13"/>
  <c r="T634" i="13"/>
  <c r="S634" i="13"/>
  <c r="R634" i="13"/>
  <c r="Q634" i="13"/>
  <c r="P634" i="13"/>
  <c r="O634" i="13"/>
  <c r="U633" i="13"/>
  <c r="T633" i="13"/>
  <c r="S633" i="13"/>
  <c r="R633" i="13"/>
  <c r="Q633" i="13"/>
  <c r="P633" i="13"/>
  <c r="O633" i="13"/>
  <c r="U632" i="13"/>
  <c r="T632" i="13"/>
  <c r="S632" i="13"/>
  <c r="R632" i="13"/>
  <c r="Q632" i="13"/>
  <c r="P632" i="13"/>
  <c r="O632" i="13"/>
  <c r="U631" i="13"/>
  <c r="T631" i="13"/>
  <c r="S631" i="13"/>
  <c r="R631" i="13"/>
  <c r="Q631" i="13"/>
  <c r="P631" i="13"/>
  <c r="O631" i="13"/>
  <c r="U630" i="13"/>
  <c r="T630" i="13"/>
  <c r="S630" i="13"/>
  <c r="R630" i="13"/>
  <c r="Q630" i="13"/>
  <c r="P630" i="13"/>
  <c r="O630" i="13"/>
  <c r="U629" i="13"/>
  <c r="T629" i="13"/>
  <c r="S629" i="13"/>
  <c r="R629" i="13"/>
  <c r="Q629" i="13"/>
  <c r="P629" i="13"/>
  <c r="O629" i="13"/>
  <c r="U628" i="13"/>
  <c r="T628" i="13"/>
  <c r="S628" i="13"/>
  <c r="R628" i="13"/>
  <c r="Q628" i="13"/>
  <c r="P628" i="13"/>
  <c r="O628" i="13"/>
  <c r="U627" i="13"/>
  <c r="T627" i="13"/>
  <c r="S627" i="13"/>
  <c r="R627" i="13"/>
  <c r="Q627" i="13"/>
  <c r="P627" i="13"/>
  <c r="O627" i="13"/>
  <c r="U626" i="13"/>
  <c r="T626" i="13"/>
  <c r="S626" i="13"/>
  <c r="R626" i="13"/>
  <c r="Q626" i="13"/>
  <c r="P626" i="13"/>
  <c r="O626" i="13"/>
  <c r="U625" i="13"/>
  <c r="T625" i="13"/>
  <c r="S625" i="13"/>
  <c r="R625" i="13"/>
  <c r="Q625" i="13"/>
  <c r="P625" i="13"/>
  <c r="O625" i="13"/>
  <c r="U624" i="13"/>
  <c r="T624" i="13"/>
  <c r="S624" i="13"/>
  <c r="R624" i="13"/>
  <c r="Q624" i="13"/>
  <c r="P624" i="13"/>
  <c r="O624" i="13"/>
  <c r="U623" i="13"/>
  <c r="T623" i="13"/>
  <c r="S623" i="13"/>
  <c r="R623" i="13"/>
  <c r="Q623" i="13"/>
  <c r="P623" i="13"/>
  <c r="O623" i="13"/>
  <c r="U622" i="13"/>
  <c r="T622" i="13"/>
  <c r="S622" i="13"/>
  <c r="R622" i="13"/>
  <c r="Q622" i="13"/>
  <c r="P622" i="13"/>
  <c r="O622" i="13"/>
  <c r="U621" i="13"/>
  <c r="T621" i="13"/>
  <c r="S621" i="13"/>
  <c r="R621" i="13"/>
  <c r="Q621" i="13"/>
  <c r="P621" i="13"/>
  <c r="O621" i="13"/>
  <c r="U620" i="13"/>
  <c r="T620" i="13"/>
  <c r="S620" i="13"/>
  <c r="R620" i="13"/>
  <c r="Q620" i="13"/>
  <c r="P620" i="13"/>
  <c r="O620" i="13"/>
  <c r="U619" i="13"/>
  <c r="T619" i="13"/>
  <c r="S619" i="13"/>
  <c r="R619" i="13"/>
  <c r="Q619" i="13"/>
  <c r="P619" i="13"/>
  <c r="O619" i="13"/>
  <c r="U618" i="13"/>
  <c r="T618" i="13"/>
  <c r="S618" i="13"/>
  <c r="R618" i="13"/>
  <c r="Q618" i="13"/>
  <c r="P618" i="13"/>
  <c r="O618" i="13"/>
  <c r="U617" i="13"/>
  <c r="T617" i="13"/>
  <c r="S617" i="13"/>
  <c r="R617" i="13"/>
  <c r="Q617" i="13"/>
  <c r="P617" i="13"/>
  <c r="O617" i="13"/>
  <c r="U616" i="13"/>
  <c r="T616" i="13"/>
  <c r="S616" i="13"/>
  <c r="R616" i="13"/>
  <c r="Q616" i="13"/>
  <c r="P616" i="13"/>
  <c r="O616" i="13"/>
  <c r="U615" i="13"/>
  <c r="T615" i="13"/>
  <c r="S615" i="13"/>
  <c r="R615" i="13"/>
  <c r="Q615" i="13"/>
  <c r="P615" i="13"/>
  <c r="O615" i="13"/>
  <c r="U614" i="13"/>
  <c r="T614" i="13"/>
  <c r="S614" i="13"/>
  <c r="R614" i="13"/>
  <c r="Q614" i="13"/>
  <c r="P614" i="13"/>
  <c r="O614" i="13"/>
  <c r="U613" i="13"/>
  <c r="T613" i="13"/>
  <c r="S613" i="13"/>
  <c r="R613" i="13"/>
  <c r="Q613" i="13"/>
  <c r="P613" i="13"/>
  <c r="O613" i="13"/>
  <c r="U612" i="13"/>
  <c r="T612" i="13"/>
  <c r="S612" i="13"/>
  <c r="R612" i="13"/>
  <c r="Q612" i="13"/>
  <c r="P612" i="13"/>
  <c r="O612" i="13"/>
  <c r="U611" i="13"/>
  <c r="T611" i="13"/>
  <c r="S611" i="13"/>
  <c r="R611" i="13"/>
  <c r="Q611" i="13"/>
  <c r="P611" i="13"/>
  <c r="O611" i="13"/>
  <c r="U610" i="13"/>
  <c r="T610" i="13"/>
  <c r="S610" i="13"/>
  <c r="R610" i="13"/>
  <c r="Q610" i="13"/>
  <c r="P610" i="13"/>
  <c r="O610" i="13"/>
  <c r="U609" i="13"/>
  <c r="T609" i="13"/>
  <c r="S609" i="13"/>
  <c r="R609" i="13"/>
  <c r="Q609" i="13"/>
  <c r="P609" i="13"/>
  <c r="O609" i="13"/>
  <c r="U608" i="13"/>
  <c r="T608" i="13"/>
  <c r="S608" i="13"/>
  <c r="R608" i="13"/>
  <c r="Q608" i="13"/>
  <c r="P608" i="13"/>
  <c r="O608" i="13"/>
  <c r="U607" i="13"/>
  <c r="T607" i="13"/>
  <c r="S607" i="13"/>
  <c r="R607" i="13"/>
  <c r="Q607" i="13"/>
  <c r="P607" i="13"/>
  <c r="O607" i="13"/>
  <c r="U606" i="13"/>
  <c r="T606" i="13"/>
  <c r="S606" i="13"/>
  <c r="R606" i="13"/>
  <c r="Q606" i="13"/>
  <c r="P606" i="13"/>
  <c r="O606" i="13"/>
  <c r="U605" i="13"/>
  <c r="T605" i="13"/>
  <c r="S605" i="13"/>
  <c r="R605" i="13"/>
  <c r="Q605" i="13"/>
  <c r="P605" i="13"/>
  <c r="O605" i="13"/>
  <c r="U604" i="13"/>
  <c r="T604" i="13"/>
  <c r="S604" i="13"/>
  <c r="R604" i="13"/>
  <c r="Q604" i="13"/>
  <c r="P604" i="13"/>
  <c r="O604" i="13"/>
  <c r="U603" i="13"/>
  <c r="T603" i="13"/>
  <c r="S603" i="13"/>
  <c r="R603" i="13"/>
  <c r="Q603" i="13"/>
  <c r="P603" i="13"/>
  <c r="O603" i="13"/>
  <c r="U602" i="13"/>
  <c r="T602" i="13"/>
  <c r="S602" i="13"/>
  <c r="R602" i="13"/>
  <c r="Q602" i="13"/>
  <c r="P602" i="13"/>
  <c r="O602" i="13"/>
  <c r="U601" i="13"/>
  <c r="T601" i="13"/>
  <c r="S601" i="13"/>
  <c r="R601" i="13"/>
  <c r="Q601" i="13"/>
  <c r="P601" i="13"/>
  <c r="O601" i="13"/>
  <c r="U600" i="13"/>
  <c r="T600" i="13"/>
  <c r="S600" i="13"/>
  <c r="R600" i="13"/>
  <c r="Q600" i="13"/>
  <c r="P600" i="13"/>
  <c r="O600" i="13"/>
  <c r="U599" i="13"/>
  <c r="T599" i="13"/>
  <c r="S599" i="13"/>
  <c r="R599" i="13"/>
  <c r="Q599" i="13"/>
  <c r="P599" i="13"/>
  <c r="O599" i="13"/>
  <c r="U598" i="13"/>
  <c r="T598" i="13"/>
  <c r="S598" i="13"/>
  <c r="R598" i="13"/>
  <c r="Q598" i="13"/>
  <c r="P598" i="13"/>
  <c r="O598" i="13"/>
  <c r="U597" i="13"/>
  <c r="T597" i="13"/>
  <c r="S597" i="13"/>
  <c r="R597" i="13"/>
  <c r="Q597" i="13"/>
  <c r="P597" i="13"/>
  <c r="O597" i="13"/>
  <c r="U596" i="13"/>
  <c r="T596" i="13"/>
  <c r="S596" i="13"/>
  <c r="R596" i="13"/>
  <c r="Q596" i="13"/>
  <c r="P596" i="13"/>
  <c r="O596" i="13"/>
  <c r="U595" i="13"/>
  <c r="T595" i="13"/>
  <c r="S595" i="13"/>
  <c r="R595" i="13"/>
  <c r="Q595" i="13"/>
  <c r="P595" i="13"/>
  <c r="O595" i="13"/>
  <c r="U594" i="13"/>
  <c r="T594" i="13"/>
  <c r="S594" i="13"/>
  <c r="R594" i="13"/>
  <c r="Q594" i="13"/>
  <c r="P594" i="13"/>
  <c r="O594" i="13"/>
  <c r="U593" i="13"/>
  <c r="T593" i="13"/>
  <c r="S593" i="13"/>
  <c r="R593" i="13"/>
  <c r="Q593" i="13"/>
  <c r="P593" i="13"/>
  <c r="O593" i="13"/>
  <c r="U592" i="13"/>
  <c r="T592" i="13"/>
  <c r="S592" i="13"/>
  <c r="R592" i="13"/>
  <c r="Q592" i="13"/>
  <c r="P592" i="13"/>
  <c r="O592" i="13"/>
  <c r="U591" i="13"/>
  <c r="T591" i="13"/>
  <c r="S591" i="13"/>
  <c r="R591" i="13"/>
  <c r="Q591" i="13"/>
  <c r="P591" i="13"/>
  <c r="O591" i="13"/>
  <c r="U590" i="13"/>
  <c r="T590" i="13"/>
  <c r="S590" i="13"/>
  <c r="R590" i="13"/>
  <c r="Q590" i="13"/>
  <c r="P590" i="13"/>
  <c r="O590" i="13"/>
  <c r="U589" i="13"/>
  <c r="T589" i="13"/>
  <c r="S589" i="13"/>
  <c r="R589" i="13"/>
  <c r="Q589" i="13"/>
  <c r="P589" i="13"/>
  <c r="O589" i="13"/>
  <c r="U588" i="13"/>
  <c r="T588" i="13"/>
  <c r="S588" i="13"/>
  <c r="R588" i="13"/>
  <c r="Q588" i="13"/>
  <c r="P588" i="13"/>
  <c r="O588" i="13"/>
  <c r="U587" i="13"/>
  <c r="T587" i="13"/>
  <c r="S587" i="13"/>
  <c r="R587" i="13"/>
  <c r="Q587" i="13"/>
  <c r="P587" i="13"/>
  <c r="O587" i="13"/>
  <c r="U586" i="13"/>
  <c r="T586" i="13"/>
  <c r="S586" i="13"/>
  <c r="R586" i="13"/>
  <c r="Q586" i="13"/>
  <c r="P586" i="13"/>
  <c r="O586" i="13"/>
  <c r="U585" i="13"/>
  <c r="T585" i="13"/>
  <c r="S585" i="13"/>
  <c r="R585" i="13"/>
  <c r="Q585" i="13"/>
  <c r="P585" i="13"/>
  <c r="O585" i="13"/>
  <c r="U584" i="13"/>
  <c r="T584" i="13"/>
  <c r="S584" i="13"/>
  <c r="R584" i="13"/>
  <c r="Q584" i="13"/>
  <c r="P584" i="13"/>
  <c r="O584" i="13"/>
  <c r="U583" i="13"/>
  <c r="T583" i="13"/>
  <c r="S583" i="13"/>
  <c r="R583" i="13"/>
  <c r="Q583" i="13"/>
  <c r="P583" i="13"/>
  <c r="O583" i="13"/>
  <c r="U582" i="13"/>
  <c r="T582" i="13"/>
  <c r="S582" i="13"/>
  <c r="R582" i="13"/>
  <c r="Q582" i="13"/>
  <c r="P582" i="13"/>
  <c r="O582" i="13"/>
  <c r="U581" i="13"/>
  <c r="T581" i="13"/>
  <c r="S581" i="13"/>
  <c r="R581" i="13"/>
  <c r="Q581" i="13"/>
  <c r="P581" i="13"/>
  <c r="O581" i="13"/>
  <c r="U580" i="13"/>
  <c r="T580" i="13"/>
  <c r="S580" i="13"/>
  <c r="R580" i="13"/>
  <c r="Q580" i="13"/>
  <c r="P580" i="13"/>
  <c r="O580" i="13"/>
  <c r="U579" i="13"/>
  <c r="T579" i="13"/>
  <c r="S579" i="13"/>
  <c r="R579" i="13"/>
  <c r="Q579" i="13"/>
  <c r="P579" i="13"/>
  <c r="O579" i="13"/>
  <c r="U578" i="13"/>
  <c r="T578" i="13"/>
  <c r="S578" i="13"/>
  <c r="R578" i="13"/>
  <c r="Q578" i="13"/>
  <c r="P578" i="13"/>
  <c r="O578" i="13"/>
  <c r="U577" i="13"/>
  <c r="T577" i="13"/>
  <c r="S577" i="13"/>
  <c r="R577" i="13"/>
  <c r="Q577" i="13"/>
  <c r="P577" i="13"/>
  <c r="O577" i="13"/>
  <c r="U576" i="13"/>
  <c r="T576" i="13"/>
  <c r="S576" i="13"/>
  <c r="R576" i="13"/>
  <c r="Q576" i="13"/>
  <c r="P576" i="13"/>
  <c r="O576" i="13"/>
  <c r="U575" i="13"/>
  <c r="T575" i="13"/>
  <c r="S575" i="13"/>
  <c r="R575" i="13"/>
  <c r="Q575" i="13"/>
  <c r="P575" i="13"/>
  <c r="O575" i="13"/>
  <c r="U574" i="13"/>
  <c r="T574" i="13"/>
  <c r="S574" i="13"/>
  <c r="R574" i="13"/>
  <c r="Q574" i="13"/>
  <c r="P574" i="13"/>
  <c r="O574" i="13"/>
  <c r="U573" i="13"/>
  <c r="T573" i="13"/>
  <c r="S573" i="13"/>
  <c r="R573" i="13"/>
  <c r="Q573" i="13"/>
  <c r="P573" i="13"/>
  <c r="O573" i="13"/>
  <c r="U572" i="13"/>
  <c r="T572" i="13"/>
  <c r="S572" i="13"/>
  <c r="R572" i="13"/>
  <c r="Q572" i="13"/>
  <c r="P572" i="13"/>
  <c r="O572" i="13"/>
  <c r="U571" i="13"/>
  <c r="T571" i="13"/>
  <c r="S571" i="13"/>
  <c r="R571" i="13"/>
  <c r="Q571" i="13"/>
  <c r="P571" i="13"/>
  <c r="O571" i="13"/>
  <c r="U570" i="13"/>
  <c r="T570" i="13"/>
  <c r="S570" i="13"/>
  <c r="R570" i="13"/>
  <c r="Q570" i="13"/>
  <c r="P570" i="13"/>
  <c r="O570" i="13"/>
  <c r="U569" i="13"/>
  <c r="T569" i="13"/>
  <c r="S569" i="13"/>
  <c r="R569" i="13"/>
  <c r="Q569" i="13"/>
  <c r="P569" i="13"/>
  <c r="O569" i="13"/>
  <c r="U568" i="13"/>
  <c r="T568" i="13"/>
  <c r="S568" i="13"/>
  <c r="R568" i="13"/>
  <c r="Q568" i="13"/>
  <c r="P568" i="13"/>
  <c r="O568" i="13"/>
  <c r="U567" i="13"/>
  <c r="T567" i="13"/>
  <c r="S567" i="13"/>
  <c r="R567" i="13"/>
  <c r="Q567" i="13"/>
  <c r="P567" i="13"/>
  <c r="O567" i="13"/>
  <c r="U566" i="13"/>
  <c r="T566" i="13"/>
  <c r="S566" i="13"/>
  <c r="R566" i="13"/>
  <c r="Q566" i="13"/>
  <c r="P566" i="13"/>
  <c r="O566" i="13"/>
  <c r="U565" i="13"/>
  <c r="T565" i="13"/>
  <c r="S565" i="13"/>
  <c r="R565" i="13"/>
  <c r="Q565" i="13"/>
  <c r="P565" i="13"/>
  <c r="O565" i="13"/>
  <c r="U564" i="13"/>
  <c r="T564" i="13"/>
  <c r="S564" i="13"/>
  <c r="R564" i="13"/>
  <c r="Q564" i="13"/>
  <c r="P564" i="13"/>
  <c r="O564" i="13"/>
  <c r="U563" i="13"/>
  <c r="T563" i="13"/>
  <c r="S563" i="13"/>
  <c r="R563" i="13"/>
  <c r="Q563" i="13"/>
  <c r="P563" i="13"/>
  <c r="O563" i="13"/>
  <c r="U562" i="13"/>
  <c r="T562" i="13"/>
  <c r="S562" i="13"/>
  <c r="R562" i="13"/>
  <c r="Q562" i="13"/>
  <c r="P562" i="13"/>
  <c r="O562" i="13"/>
  <c r="U561" i="13"/>
  <c r="T561" i="13"/>
  <c r="S561" i="13"/>
  <c r="R561" i="13"/>
  <c r="Q561" i="13"/>
  <c r="P561" i="13"/>
  <c r="O561" i="13"/>
  <c r="U560" i="13"/>
  <c r="T560" i="13"/>
  <c r="S560" i="13"/>
  <c r="R560" i="13"/>
  <c r="Q560" i="13"/>
  <c r="P560" i="13"/>
  <c r="O560" i="13"/>
  <c r="U559" i="13"/>
  <c r="T559" i="13"/>
  <c r="S559" i="13"/>
  <c r="R559" i="13"/>
  <c r="Q559" i="13"/>
  <c r="P559" i="13"/>
  <c r="O559" i="13"/>
  <c r="U558" i="13"/>
  <c r="T558" i="13"/>
  <c r="S558" i="13"/>
  <c r="R558" i="13"/>
  <c r="Q558" i="13"/>
  <c r="P558" i="13"/>
  <c r="O558" i="13"/>
  <c r="U557" i="13"/>
  <c r="T557" i="13"/>
  <c r="S557" i="13"/>
  <c r="R557" i="13"/>
  <c r="Q557" i="13"/>
  <c r="P557" i="13"/>
  <c r="O557" i="13"/>
  <c r="U556" i="13"/>
  <c r="T556" i="13"/>
  <c r="S556" i="13"/>
  <c r="R556" i="13"/>
  <c r="Q556" i="13"/>
  <c r="P556" i="13"/>
  <c r="O556" i="13"/>
  <c r="U555" i="13"/>
  <c r="T555" i="13"/>
  <c r="S555" i="13"/>
  <c r="R555" i="13"/>
  <c r="Q555" i="13"/>
  <c r="P555" i="13"/>
  <c r="O555" i="13"/>
  <c r="U554" i="13"/>
  <c r="T554" i="13"/>
  <c r="S554" i="13"/>
  <c r="R554" i="13"/>
  <c r="Q554" i="13"/>
  <c r="P554" i="13"/>
  <c r="O554" i="13"/>
  <c r="U553" i="13"/>
  <c r="T553" i="13"/>
  <c r="S553" i="13"/>
  <c r="R553" i="13"/>
  <c r="Q553" i="13"/>
  <c r="P553" i="13"/>
  <c r="O553" i="13"/>
  <c r="U552" i="13"/>
  <c r="T552" i="13"/>
  <c r="S552" i="13"/>
  <c r="R552" i="13"/>
  <c r="Q552" i="13"/>
  <c r="P552" i="13"/>
  <c r="O552" i="13"/>
  <c r="U551" i="13"/>
  <c r="T551" i="13"/>
  <c r="S551" i="13"/>
  <c r="R551" i="13"/>
  <c r="Q551" i="13"/>
  <c r="P551" i="13"/>
  <c r="O551" i="13"/>
  <c r="U550" i="13"/>
  <c r="T550" i="13"/>
  <c r="S550" i="13"/>
  <c r="R550" i="13"/>
  <c r="Q550" i="13"/>
  <c r="P550" i="13"/>
  <c r="O550" i="13"/>
  <c r="U549" i="13"/>
  <c r="T549" i="13"/>
  <c r="S549" i="13"/>
  <c r="R549" i="13"/>
  <c r="Q549" i="13"/>
  <c r="P549" i="13"/>
  <c r="O549" i="13"/>
  <c r="U548" i="13"/>
  <c r="T548" i="13"/>
  <c r="S548" i="13"/>
  <c r="R548" i="13"/>
  <c r="Q548" i="13"/>
  <c r="P548" i="13"/>
  <c r="O548" i="13"/>
  <c r="U547" i="13"/>
  <c r="T547" i="13"/>
  <c r="S547" i="13"/>
  <c r="R547" i="13"/>
  <c r="Q547" i="13"/>
  <c r="P547" i="13"/>
  <c r="O547" i="13"/>
  <c r="U546" i="13"/>
  <c r="T546" i="13"/>
  <c r="S546" i="13"/>
  <c r="R546" i="13"/>
  <c r="Q546" i="13"/>
  <c r="P546" i="13"/>
  <c r="O546" i="13"/>
  <c r="U545" i="13"/>
  <c r="T545" i="13"/>
  <c r="S545" i="13"/>
  <c r="R545" i="13"/>
  <c r="Q545" i="13"/>
  <c r="P545" i="13"/>
  <c r="O545" i="13"/>
  <c r="U544" i="13"/>
  <c r="T544" i="13"/>
  <c r="S544" i="13"/>
  <c r="R544" i="13"/>
  <c r="Q544" i="13"/>
  <c r="P544" i="13"/>
  <c r="O544" i="13"/>
  <c r="U543" i="13"/>
  <c r="T543" i="13"/>
  <c r="S543" i="13"/>
  <c r="R543" i="13"/>
  <c r="Q543" i="13"/>
  <c r="P543" i="13"/>
  <c r="O543" i="13"/>
  <c r="U542" i="13"/>
  <c r="T542" i="13"/>
  <c r="S542" i="13"/>
  <c r="R542" i="13"/>
  <c r="Q542" i="13"/>
  <c r="P542" i="13"/>
  <c r="O542" i="13"/>
  <c r="U541" i="13"/>
  <c r="T541" i="13"/>
  <c r="S541" i="13"/>
  <c r="R541" i="13"/>
  <c r="Q541" i="13"/>
  <c r="P541" i="13"/>
  <c r="O541" i="13"/>
  <c r="U540" i="13"/>
  <c r="T540" i="13"/>
  <c r="S540" i="13"/>
  <c r="R540" i="13"/>
  <c r="Q540" i="13"/>
  <c r="P540" i="13"/>
  <c r="O540" i="13"/>
  <c r="U539" i="13"/>
  <c r="T539" i="13"/>
  <c r="S539" i="13"/>
  <c r="R539" i="13"/>
  <c r="Q539" i="13"/>
  <c r="P539" i="13"/>
  <c r="O539" i="13"/>
  <c r="U538" i="13"/>
  <c r="T538" i="13"/>
  <c r="S538" i="13"/>
  <c r="R538" i="13"/>
  <c r="Q538" i="13"/>
  <c r="P538" i="13"/>
  <c r="O538" i="13"/>
  <c r="U537" i="13"/>
  <c r="T537" i="13"/>
  <c r="S537" i="13"/>
  <c r="R537" i="13"/>
  <c r="Q537" i="13"/>
  <c r="P537" i="13"/>
  <c r="O537" i="13"/>
  <c r="U536" i="13"/>
  <c r="T536" i="13"/>
  <c r="S536" i="13"/>
  <c r="R536" i="13"/>
  <c r="Q536" i="13"/>
  <c r="P536" i="13"/>
  <c r="O536" i="13"/>
  <c r="U535" i="13"/>
  <c r="T535" i="13"/>
  <c r="S535" i="13"/>
  <c r="R535" i="13"/>
  <c r="Q535" i="13"/>
  <c r="P535" i="13"/>
  <c r="O535" i="13"/>
  <c r="U534" i="13"/>
  <c r="T534" i="13"/>
  <c r="S534" i="13"/>
  <c r="R534" i="13"/>
  <c r="Q534" i="13"/>
  <c r="P534" i="13"/>
  <c r="O534" i="13"/>
  <c r="U533" i="13"/>
  <c r="T533" i="13"/>
  <c r="S533" i="13"/>
  <c r="R533" i="13"/>
  <c r="Q533" i="13"/>
  <c r="P533" i="13"/>
  <c r="O533" i="13"/>
  <c r="U532" i="13"/>
  <c r="T532" i="13"/>
  <c r="S532" i="13"/>
  <c r="R532" i="13"/>
  <c r="Q532" i="13"/>
  <c r="P532" i="13"/>
  <c r="O532" i="13"/>
  <c r="U531" i="13"/>
  <c r="T531" i="13"/>
  <c r="S531" i="13"/>
  <c r="R531" i="13"/>
  <c r="Q531" i="13"/>
  <c r="P531" i="13"/>
  <c r="O531" i="13"/>
  <c r="U530" i="13"/>
  <c r="T530" i="13"/>
  <c r="S530" i="13"/>
  <c r="R530" i="13"/>
  <c r="Q530" i="13"/>
  <c r="P530" i="13"/>
  <c r="O530" i="13"/>
  <c r="U529" i="13"/>
  <c r="T529" i="13"/>
  <c r="S529" i="13"/>
  <c r="R529" i="13"/>
  <c r="Q529" i="13"/>
  <c r="P529" i="13"/>
  <c r="O529" i="13"/>
  <c r="U528" i="13"/>
  <c r="T528" i="13"/>
  <c r="S528" i="13"/>
  <c r="R528" i="13"/>
  <c r="Q528" i="13"/>
  <c r="P528" i="13"/>
  <c r="O528" i="13"/>
  <c r="U527" i="13"/>
  <c r="T527" i="13"/>
  <c r="S527" i="13"/>
  <c r="R527" i="13"/>
  <c r="Q527" i="13"/>
  <c r="P527" i="13"/>
  <c r="O527" i="13"/>
  <c r="U526" i="13"/>
  <c r="T526" i="13"/>
  <c r="S526" i="13"/>
  <c r="R526" i="13"/>
  <c r="Q526" i="13"/>
  <c r="P526" i="13"/>
  <c r="O526" i="13"/>
  <c r="U525" i="13"/>
  <c r="T525" i="13"/>
  <c r="S525" i="13"/>
  <c r="R525" i="13"/>
  <c r="Q525" i="13"/>
  <c r="P525" i="13"/>
  <c r="O525" i="13"/>
  <c r="U524" i="13"/>
  <c r="T524" i="13"/>
  <c r="S524" i="13"/>
  <c r="R524" i="13"/>
  <c r="Q524" i="13"/>
  <c r="P524" i="13"/>
  <c r="O524" i="13"/>
  <c r="U523" i="13"/>
  <c r="T523" i="13"/>
  <c r="S523" i="13"/>
  <c r="R523" i="13"/>
  <c r="Q523" i="13"/>
  <c r="P523" i="13"/>
  <c r="O523" i="13"/>
  <c r="U522" i="13"/>
  <c r="T522" i="13"/>
  <c r="S522" i="13"/>
  <c r="R522" i="13"/>
  <c r="Q522" i="13"/>
  <c r="P522" i="13"/>
  <c r="O522" i="13"/>
  <c r="U521" i="13"/>
  <c r="T521" i="13"/>
  <c r="S521" i="13"/>
  <c r="R521" i="13"/>
  <c r="Q521" i="13"/>
  <c r="P521" i="13"/>
  <c r="O521" i="13"/>
  <c r="U520" i="13"/>
  <c r="T520" i="13"/>
  <c r="S520" i="13"/>
  <c r="R520" i="13"/>
  <c r="Q520" i="13"/>
  <c r="P520" i="13"/>
  <c r="O520" i="13"/>
  <c r="U519" i="13"/>
  <c r="T519" i="13"/>
  <c r="S519" i="13"/>
  <c r="R519" i="13"/>
  <c r="Q519" i="13"/>
  <c r="P519" i="13"/>
  <c r="O519" i="13"/>
  <c r="U518" i="13"/>
  <c r="T518" i="13"/>
  <c r="S518" i="13"/>
  <c r="R518" i="13"/>
  <c r="Q518" i="13"/>
  <c r="P518" i="13"/>
  <c r="O518" i="13"/>
  <c r="U517" i="13"/>
  <c r="T517" i="13"/>
  <c r="S517" i="13"/>
  <c r="R517" i="13"/>
  <c r="Q517" i="13"/>
  <c r="P517" i="13"/>
  <c r="O517" i="13"/>
  <c r="U516" i="13"/>
  <c r="T516" i="13"/>
  <c r="S516" i="13"/>
  <c r="R516" i="13"/>
  <c r="Q516" i="13"/>
  <c r="P516" i="13"/>
  <c r="O516" i="13"/>
  <c r="U515" i="13"/>
  <c r="T515" i="13"/>
  <c r="S515" i="13"/>
  <c r="R515" i="13"/>
  <c r="Q515" i="13"/>
  <c r="P515" i="13"/>
  <c r="O515" i="13"/>
  <c r="U514" i="13"/>
  <c r="T514" i="13"/>
  <c r="S514" i="13"/>
  <c r="R514" i="13"/>
  <c r="Q514" i="13"/>
  <c r="P514" i="13"/>
  <c r="O514" i="13"/>
  <c r="U513" i="13"/>
  <c r="T513" i="13"/>
  <c r="S513" i="13"/>
  <c r="R513" i="13"/>
  <c r="Q513" i="13"/>
  <c r="P513" i="13"/>
  <c r="O513" i="13"/>
  <c r="U512" i="13"/>
  <c r="T512" i="13"/>
  <c r="S512" i="13"/>
  <c r="R512" i="13"/>
  <c r="Q512" i="13"/>
  <c r="P512" i="13"/>
  <c r="O512" i="13"/>
  <c r="U511" i="13"/>
  <c r="T511" i="13"/>
  <c r="S511" i="13"/>
  <c r="R511" i="13"/>
  <c r="Q511" i="13"/>
  <c r="P511" i="13"/>
  <c r="O511" i="13"/>
  <c r="U510" i="13"/>
  <c r="T510" i="13"/>
  <c r="S510" i="13"/>
  <c r="R510" i="13"/>
  <c r="Q510" i="13"/>
  <c r="P510" i="13"/>
  <c r="O510" i="13"/>
  <c r="U509" i="13"/>
  <c r="T509" i="13"/>
  <c r="S509" i="13"/>
  <c r="R509" i="13"/>
  <c r="Q509" i="13"/>
  <c r="P509" i="13"/>
  <c r="O509" i="13"/>
  <c r="U508" i="13"/>
  <c r="T508" i="13"/>
  <c r="S508" i="13"/>
  <c r="R508" i="13"/>
  <c r="Q508" i="13"/>
  <c r="P508" i="13"/>
  <c r="O508" i="13"/>
  <c r="U507" i="13"/>
  <c r="T507" i="13"/>
  <c r="S507" i="13"/>
  <c r="R507" i="13"/>
  <c r="Q507" i="13"/>
  <c r="P507" i="13"/>
  <c r="O507" i="13"/>
  <c r="U506" i="13"/>
  <c r="T506" i="13"/>
  <c r="S506" i="13"/>
  <c r="R506" i="13"/>
  <c r="Q506" i="13"/>
  <c r="P506" i="13"/>
  <c r="O506" i="13"/>
  <c r="U505" i="13"/>
  <c r="T505" i="13"/>
  <c r="S505" i="13"/>
  <c r="R505" i="13"/>
  <c r="Q505" i="13"/>
  <c r="P505" i="13"/>
  <c r="O505" i="13"/>
  <c r="U504" i="13"/>
  <c r="T504" i="13"/>
  <c r="S504" i="13"/>
  <c r="R504" i="13"/>
  <c r="Q504" i="13"/>
  <c r="P504" i="13"/>
  <c r="O504" i="13"/>
  <c r="U503" i="13"/>
  <c r="T503" i="13"/>
  <c r="S503" i="13"/>
  <c r="R503" i="13"/>
  <c r="Q503" i="13"/>
  <c r="P503" i="13"/>
  <c r="O503" i="13"/>
  <c r="U502" i="13"/>
  <c r="T502" i="13"/>
  <c r="S502" i="13"/>
  <c r="R502" i="13"/>
  <c r="Q502" i="13"/>
  <c r="P502" i="13"/>
  <c r="O502" i="13"/>
  <c r="U501" i="13"/>
  <c r="T501" i="13"/>
  <c r="S501" i="13"/>
  <c r="R501" i="13"/>
  <c r="Q501" i="13"/>
  <c r="P501" i="13"/>
  <c r="O501" i="13"/>
  <c r="U500" i="13"/>
  <c r="T500" i="13"/>
  <c r="S500" i="13"/>
  <c r="R500" i="13"/>
  <c r="Q500" i="13"/>
  <c r="P500" i="13"/>
  <c r="O500" i="13"/>
  <c r="U499" i="13"/>
  <c r="T499" i="13"/>
  <c r="S499" i="13"/>
  <c r="R499" i="13"/>
  <c r="Q499" i="13"/>
  <c r="P499" i="13"/>
  <c r="O499" i="13"/>
  <c r="U498" i="13"/>
  <c r="T498" i="13"/>
  <c r="S498" i="13"/>
  <c r="R498" i="13"/>
  <c r="Q498" i="13"/>
  <c r="P498" i="13"/>
  <c r="O498" i="13"/>
  <c r="U497" i="13"/>
  <c r="T497" i="13"/>
  <c r="S497" i="13"/>
  <c r="R497" i="13"/>
  <c r="Q497" i="13"/>
  <c r="P497" i="13"/>
  <c r="O497" i="13"/>
  <c r="U496" i="13"/>
  <c r="T496" i="13"/>
  <c r="S496" i="13"/>
  <c r="R496" i="13"/>
  <c r="Q496" i="13"/>
  <c r="P496" i="13"/>
  <c r="O496" i="13"/>
  <c r="U495" i="13"/>
  <c r="T495" i="13"/>
  <c r="S495" i="13"/>
  <c r="R495" i="13"/>
  <c r="Q495" i="13"/>
  <c r="P495" i="13"/>
  <c r="O495" i="13"/>
  <c r="U494" i="13"/>
  <c r="T494" i="13"/>
  <c r="S494" i="13"/>
  <c r="R494" i="13"/>
  <c r="Q494" i="13"/>
  <c r="P494" i="13"/>
  <c r="O494" i="13"/>
  <c r="U493" i="13"/>
  <c r="T493" i="13"/>
  <c r="S493" i="13"/>
  <c r="R493" i="13"/>
  <c r="Q493" i="13"/>
  <c r="P493" i="13"/>
  <c r="O493" i="13"/>
  <c r="U492" i="13"/>
  <c r="T492" i="13"/>
  <c r="S492" i="13"/>
  <c r="R492" i="13"/>
  <c r="Q492" i="13"/>
  <c r="P492" i="13"/>
  <c r="O492" i="13"/>
  <c r="U491" i="13"/>
  <c r="T491" i="13"/>
  <c r="S491" i="13"/>
  <c r="R491" i="13"/>
  <c r="Q491" i="13"/>
  <c r="P491" i="13"/>
  <c r="O491" i="13"/>
  <c r="U490" i="13"/>
  <c r="T490" i="13"/>
  <c r="S490" i="13"/>
  <c r="R490" i="13"/>
  <c r="Q490" i="13"/>
  <c r="P490" i="13"/>
  <c r="O490" i="13"/>
  <c r="U489" i="13"/>
  <c r="T489" i="13"/>
  <c r="S489" i="13"/>
  <c r="R489" i="13"/>
  <c r="Q489" i="13"/>
  <c r="P489" i="13"/>
  <c r="O489" i="13"/>
  <c r="U488" i="13"/>
  <c r="T488" i="13"/>
  <c r="S488" i="13"/>
  <c r="R488" i="13"/>
  <c r="Q488" i="13"/>
  <c r="P488" i="13"/>
  <c r="O488" i="13"/>
  <c r="U487" i="13"/>
  <c r="T487" i="13"/>
  <c r="S487" i="13"/>
  <c r="R487" i="13"/>
  <c r="Q487" i="13"/>
  <c r="P487" i="13"/>
  <c r="O487" i="13"/>
  <c r="U486" i="13"/>
  <c r="T486" i="13"/>
  <c r="S486" i="13"/>
  <c r="R486" i="13"/>
  <c r="Q486" i="13"/>
  <c r="P486" i="13"/>
  <c r="O486" i="13"/>
  <c r="U485" i="13"/>
  <c r="T485" i="13"/>
  <c r="S485" i="13"/>
  <c r="R485" i="13"/>
  <c r="Q485" i="13"/>
  <c r="P485" i="13"/>
  <c r="O485" i="13"/>
  <c r="U484" i="13"/>
  <c r="T484" i="13"/>
  <c r="S484" i="13"/>
  <c r="R484" i="13"/>
  <c r="Q484" i="13"/>
  <c r="P484" i="13"/>
  <c r="O484" i="13"/>
  <c r="U483" i="13"/>
  <c r="T483" i="13"/>
  <c r="S483" i="13"/>
  <c r="R483" i="13"/>
  <c r="Q483" i="13"/>
  <c r="P483" i="13"/>
  <c r="O483" i="13"/>
  <c r="U482" i="13"/>
  <c r="T482" i="13"/>
  <c r="S482" i="13"/>
  <c r="R482" i="13"/>
  <c r="Q482" i="13"/>
  <c r="P482" i="13"/>
  <c r="O482" i="13"/>
  <c r="U481" i="13"/>
  <c r="T481" i="13"/>
  <c r="S481" i="13"/>
  <c r="R481" i="13"/>
  <c r="Q481" i="13"/>
  <c r="P481" i="13"/>
  <c r="O481" i="13"/>
  <c r="U480" i="13"/>
  <c r="T480" i="13"/>
  <c r="S480" i="13"/>
  <c r="R480" i="13"/>
  <c r="Q480" i="13"/>
  <c r="P480" i="13"/>
  <c r="O480" i="13"/>
  <c r="U479" i="13"/>
  <c r="T479" i="13"/>
  <c r="S479" i="13"/>
  <c r="R479" i="13"/>
  <c r="Q479" i="13"/>
  <c r="P479" i="13"/>
  <c r="O479" i="13"/>
  <c r="U478" i="13"/>
  <c r="T478" i="13"/>
  <c r="S478" i="13"/>
  <c r="R478" i="13"/>
  <c r="Q478" i="13"/>
  <c r="P478" i="13"/>
  <c r="O478" i="13"/>
  <c r="U477" i="13"/>
  <c r="T477" i="13"/>
  <c r="S477" i="13"/>
  <c r="R477" i="13"/>
  <c r="Q477" i="13"/>
  <c r="P477" i="13"/>
  <c r="O477" i="13"/>
  <c r="U476" i="13"/>
  <c r="T476" i="13"/>
  <c r="S476" i="13"/>
  <c r="R476" i="13"/>
  <c r="Q476" i="13"/>
  <c r="P476" i="13"/>
  <c r="O476" i="13"/>
  <c r="U475" i="13"/>
  <c r="T475" i="13"/>
  <c r="S475" i="13"/>
  <c r="R475" i="13"/>
  <c r="Q475" i="13"/>
  <c r="P475" i="13"/>
  <c r="O475" i="13"/>
  <c r="U474" i="13"/>
  <c r="T474" i="13"/>
  <c r="S474" i="13"/>
  <c r="R474" i="13"/>
  <c r="Q474" i="13"/>
  <c r="P474" i="13"/>
  <c r="O474" i="13"/>
  <c r="U473" i="13"/>
  <c r="T473" i="13"/>
  <c r="S473" i="13"/>
  <c r="R473" i="13"/>
  <c r="Q473" i="13"/>
  <c r="P473" i="13"/>
  <c r="O473" i="13"/>
  <c r="U472" i="13"/>
  <c r="T472" i="13"/>
  <c r="S472" i="13"/>
  <c r="R472" i="13"/>
  <c r="Q472" i="13"/>
  <c r="P472" i="13"/>
  <c r="O472" i="13"/>
  <c r="U471" i="13"/>
  <c r="T471" i="13"/>
  <c r="S471" i="13"/>
  <c r="R471" i="13"/>
  <c r="Q471" i="13"/>
  <c r="P471" i="13"/>
  <c r="O471" i="13"/>
  <c r="U470" i="13"/>
  <c r="T470" i="13"/>
  <c r="S470" i="13"/>
  <c r="R470" i="13"/>
  <c r="Q470" i="13"/>
  <c r="P470" i="13"/>
  <c r="O470" i="13"/>
  <c r="U469" i="13"/>
  <c r="T469" i="13"/>
  <c r="S469" i="13"/>
  <c r="R469" i="13"/>
  <c r="Q469" i="13"/>
  <c r="P469" i="13"/>
  <c r="O469" i="13"/>
  <c r="U468" i="13"/>
  <c r="T468" i="13"/>
  <c r="S468" i="13"/>
  <c r="R468" i="13"/>
  <c r="Q468" i="13"/>
  <c r="P468" i="13"/>
  <c r="O468" i="13"/>
  <c r="U467" i="13"/>
  <c r="T467" i="13"/>
  <c r="S467" i="13"/>
  <c r="R467" i="13"/>
  <c r="Q467" i="13"/>
  <c r="P467" i="13"/>
  <c r="O467" i="13"/>
  <c r="U466" i="13"/>
  <c r="T466" i="13"/>
  <c r="S466" i="13"/>
  <c r="R466" i="13"/>
  <c r="Q466" i="13"/>
  <c r="P466" i="13"/>
  <c r="O466" i="13"/>
  <c r="U465" i="13"/>
  <c r="T465" i="13"/>
  <c r="S465" i="13"/>
  <c r="R465" i="13"/>
  <c r="Q465" i="13"/>
  <c r="P465" i="13"/>
  <c r="O465" i="13"/>
  <c r="U464" i="13"/>
  <c r="T464" i="13"/>
  <c r="S464" i="13"/>
  <c r="R464" i="13"/>
  <c r="Q464" i="13"/>
  <c r="P464" i="13"/>
  <c r="O464" i="13"/>
  <c r="U463" i="13"/>
  <c r="T463" i="13"/>
  <c r="S463" i="13"/>
  <c r="R463" i="13"/>
  <c r="Q463" i="13"/>
  <c r="P463" i="13"/>
  <c r="O463" i="13"/>
  <c r="U462" i="13"/>
  <c r="T462" i="13"/>
  <c r="S462" i="13"/>
  <c r="R462" i="13"/>
  <c r="Q462" i="13"/>
  <c r="P462" i="13"/>
  <c r="O462" i="13"/>
  <c r="U461" i="13"/>
  <c r="T461" i="13"/>
  <c r="S461" i="13"/>
  <c r="R461" i="13"/>
  <c r="Q461" i="13"/>
  <c r="P461" i="13"/>
  <c r="O461" i="13"/>
  <c r="U460" i="13"/>
  <c r="T460" i="13"/>
  <c r="S460" i="13"/>
  <c r="R460" i="13"/>
  <c r="Q460" i="13"/>
  <c r="P460" i="13"/>
  <c r="O460" i="13"/>
  <c r="U459" i="13"/>
  <c r="T459" i="13"/>
  <c r="S459" i="13"/>
  <c r="R459" i="13"/>
  <c r="Q459" i="13"/>
  <c r="P459" i="13"/>
  <c r="O459" i="13"/>
  <c r="U458" i="13"/>
  <c r="T458" i="13"/>
  <c r="S458" i="13"/>
  <c r="R458" i="13"/>
  <c r="Q458" i="13"/>
  <c r="P458" i="13"/>
  <c r="O458" i="13"/>
  <c r="U457" i="13"/>
  <c r="T457" i="13"/>
  <c r="S457" i="13"/>
  <c r="R457" i="13"/>
  <c r="Q457" i="13"/>
  <c r="P457" i="13"/>
  <c r="O457" i="13"/>
  <c r="U456" i="13"/>
  <c r="T456" i="13"/>
  <c r="S456" i="13"/>
  <c r="R456" i="13"/>
  <c r="Q456" i="13"/>
  <c r="P456" i="13"/>
  <c r="O456" i="13"/>
  <c r="U455" i="13"/>
  <c r="T455" i="13"/>
  <c r="S455" i="13"/>
  <c r="R455" i="13"/>
  <c r="Q455" i="13"/>
  <c r="P455" i="13"/>
  <c r="O455" i="13"/>
  <c r="U454" i="13"/>
  <c r="T454" i="13"/>
  <c r="S454" i="13"/>
  <c r="R454" i="13"/>
  <c r="Q454" i="13"/>
  <c r="P454" i="13"/>
  <c r="O454" i="13"/>
  <c r="U453" i="13"/>
  <c r="T453" i="13"/>
  <c r="S453" i="13"/>
  <c r="R453" i="13"/>
  <c r="Q453" i="13"/>
  <c r="P453" i="13"/>
  <c r="O453" i="13"/>
  <c r="U452" i="13"/>
  <c r="T452" i="13"/>
  <c r="S452" i="13"/>
  <c r="R452" i="13"/>
  <c r="Q452" i="13"/>
  <c r="P452" i="13"/>
  <c r="O452" i="13"/>
  <c r="U451" i="13"/>
  <c r="T451" i="13"/>
  <c r="S451" i="13"/>
  <c r="R451" i="13"/>
  <c r="Q451" i="13"/>
  <c r="P451" i="13"/>
  <c r="O451" i="13"/>
  <c r="U450" i="13"/>
  <c r="T450" i="13"/>
  <c r="S450" i="13"/>
  <c r="R450" i="13"/>
  <c r="Q450" i="13"/>
  <c r="P450" i="13"/>
  <c r="O450" i="13"/>
  <c r="U449" i="13"/>
  <c r="T449" i="13"/>
  <c r="S449" i="13"/>
  <c r="R449" i="13"/>
  <c r="Q449" i="13"/>
  <c r="P449" i="13"/>
  <c r="O449" i="13"/>
  <c r="U448" i="13"/>
  <c r="T448" i="13"/>
  <c r="S448" i="13"/>
  <c r="R448" i="13"/>
  <c r="Q448" i="13"/>
  <c r="P448" i="13"/>
  <c r="O448" i="13"/>
  <c r="U447" i="13"/>
  <c r="T447" i="13"/>
  <c r="S447" i="13"/>
  <c r="R447" i="13"/>
  <c r="Q447" i="13"/>
  <c r="P447" i="13"/>
  <c r="O447" i="13"/>
  <c r="U446" i="13"/>
  <c r="T446" i="13"/>
  <c r="S446" i="13"/>
  <c r="R446" i="13"/>
  <c r="Q446" i="13"/>
  <c r="P446" i="13"/>
  <c r="O446" i="13"/>
  <c r="U445" i="13"/>
  <c r="T445" i="13"/>
  <c r="S445" i="13"/>
  <c r="R445" i="13"/>
  <c r="Q445" i="13"/>
  <c r="P445" i="13"/>
  <c r="O445" i="13"/>
  <c r="U444" i="13"/>
  <c r="T444" i="13"/>
  <c r="S444" i="13"/>
  <c r="R444" i="13"/>
  <c r="Q444" i="13"/>
  <c r="P444" i="13"/>
  <c r="O444" i="13"/>
  <c r="U443" i="13"/>
  <c r="T443" i="13"/>
  <c r="S443" i="13"/>
  <c r="R443" i="13"/>
  <c r="Q443" i="13"/>
  <c r="P443" i="13"/>
  <c r="O443" i="13"/>
  <c r="U442" i="13"/>
  <c r="T442" i="13"/>
  <c r="S442" i="13"/>
  <c r="R442" i="13"/>
  <c r="Q442" i="13"/>
  <c r="P442" i="13"/>
  <c r="O442" i="13"/>
  <c r="U441" i="13"/>
  <c r="T441" i="13"/>
  <c r="S441" i="13"/>
  <c r="R441" i="13"/>
  <c r="Q441" i="13"/>
  <c r="P441" i="13"/>
  <c r="O441" i="13"/>
  <c r="U440" i="13"/>
  <c r="T440" i="13"/>
  <c r="S440" i="13"/>
  <c r="R440" i="13"/>
  <c r="Q440" i="13"/>
  <c r="P440" i="13"/>
  <c r="O440" i="13"/>
  <c r="U439" i="13"/>
  <c r="T439" i="13"/>
  <c r="S439" i="13"/>
  <c r="R439" i="13"/>
  <c r="Q439" i="13"/>
  <c r="P439" i="13"/>
  <c r="O439" i="13"/>
  <c r="U438" i="13"/>
  <c r="T438" i="13"/>
  <c r="S438" i="13"/>
  <c r="R438" i="13"/>
  <c r="Q438" i="13"/>
  <c r="P438" i="13"/>
  <c r="O438" i="13"/>
  <c r="U437" i="13"/>
  <c r="T437" i="13"/>
  <c r="S437" i="13"/>
  <c r="R437" i="13"/>
  <c r="Q437" i="13"/>
  <c r="P437" i="13"/>
  <c r="O437" i="13"/>
  <c r="U436" i="13"/>
  <c r="T436" i="13"/>
  <c r="S436" i="13"/>
  <c r="R436" i="13"/>
  <c r="Q436" i="13"/>
  <c r="P436" i="13"/>
  <c r="O436" i="13"/>
  <c r="U435" i="13"/>
  <c r="T435" i="13"/>
  <c r="S435" i="13"/>
  <c r="R435" i="13"/>
  <c r="Q435" i="13"/>
  <c r="P435" i="13"/>
  <c r="O435" i="13"/>
  <c r="U434" i="13"/>
  <c r="T434" i="13"/>
  <c r="S434" i="13"/>
  <c r="R434" i="13"/>
  <c r="Q434" i="13"/>
  <c r="P434" i="13"/>
  <c r="O434" i="13"/>
  <c r="U433" i="13"/>
  <c r="T433" i="13"/>
  <c r="S433" i="13"/>
  <c r="R433" i="13"/>
  <c r="Q433" i="13"/>
  <c r="P433" i="13"/>
  <c r="O433" i="13"/>
  <c r="U432" i="13"/>
  <c r="T432" i="13"/>
  <c r="S432" i="13"/>
  <c r="R432" i="13"/>
  <c r="Q432" i="13"/>
  <c r="P432" i="13"/>
  <c r="O432" i="13"/>
  <c r="U431" i="13"/>
  <c r="T431" i="13"/>
  <c r="S431" i="13"/>
  <c r="R431" i="13"/>
  <c r="Q431" i="13"/>
  <c r="P431" i="13"/>
  <c r="O431" i="13"/>
  <c r="U430" i="13"/>
  <c r="T430" i="13"/>
  <c r="S430" i="13"/>
  <c r="R430" i="13"/>
  <c r="Q430" i="13"/>
  <c r="P430" i="13"/>
  <c r="O430" i="13"/>
  <c r="U429" i="13"/>
  <c r="T429" i="13"/>
  <c r="S429" i="13"/>
  <c r="R429" i="13"/>
  <c r="Q429" i="13"/>
  <c r="P429" i="13"/>
  <c r="O429" i="13"/>
  <c r="U428" i="13"/>
  <c r="T428" i="13"/>
  <c r="S428" i="13"/>
  <c r="R428" i="13"/>
  <c r="Q428" i="13"/>
  <c r="P428" i="13"/>
  <c r="O428" i="13"/>
  <c r="U427" i="13"/>
  <c r="T427" i="13"/>
  <c r="S427" i="13"/>
  <c r="R427" i="13"/>
  <c r="Q427" i="13"/>
  <c r="P427" i="13"/>
  <c r="O427" i="13"/>
  <c r="U426" i="13"/>
  <c r="T426" i="13"/>
  <c r="S426" i="13"/>
  <c r="R426" i="13"/>
  <c r="Q426" i="13"/>
  <c r="P426" i="13"/>
  <c r="O426" i="13"/>
  <c r="U425" i="13"/>
  <c r="T425" i="13"/>
  <c r="S425" i="13"/>
  <c r="R425" i="13"/>
  <c r="Q425" i="13"/>
  <c r="P425" i="13"/>
  <c r="O425" i="13"/>
  <c r="U424" i="13"/>
  <c r="T424" i="13"/>
  <c r="S424" i="13"/>
  <c r="R424" i="13"/>
  <c r="Q424" i="13"/>
  <c r="P424" i="13"/>
  <c r="O424" i="13"/>
  <c r="U423" i="13"/>
  <c r="T423" i="13"/>
  <c r="S423" i="13"/>
  <c r="R423" i="13"/>
  <c r="Q423" i="13"/>
  <c r="P423" i="13"/>
  <c r="O423" i="13"/>
  <c r="U422" i="13"/>
  <c r="T422" i="13"/>
  <c r="S422" i="13"/>
  <c r="R422" i="13"/>
  <c r="Q422" i="13"/>
  <c r="P422" i="13"/>
  <c r="O422" i="13"/>
  <c r="U421" i="13"/>
  <c r="T421" i="13"/>
  <c r="S421" i="13"/>
  <c r="R421" i="13"/>
  <c r="Q421" i="13"/>
  <c r="P421" i="13"/>
  <c r="O421" i="13"/>
  <c r="U420" i="13"/>
  <c r="T420" i="13"/>
  <c r="S420" i="13"/>
  <c r="R420" i="13"/>
  <c r="Q420" i="13"/>
  <c r="P420" i="13"/>
  <c r="O420" i="13"/>
  <c r="U419" i="13"/>
  <c r="T419" i="13"/>
  <c r="S419" i="13"/>
  <c r="R419" i="13"/>
  <c r="Q419" i="13"/>
  <c r="P419" i="13"/>
  <c r="O419" i="13"/>
  <c r="U418" i="13"/>
  <c r="T418" i="13"/>
  <c r="S418" i="13"/>
  <c r="R418" i="13"/>
  <c r="Q418" i="13"/>
  <c r="P418" i="13"/>
  <c r="O418" i="13"/>
  <c r="U417" i="13"/>
  <c r="T417" i="13"/>
  <c r="S417" i="13"/>
  <c r="R417" i="13"/>
  <c r="Q417" i="13"/>
  <c r="P417" i="13"/>
  <c r="O417" i="13"/>
  <c r="U416" i="13"/>
  <c r="T416" i="13"/>
  <c r="S416" i="13"/>
  <c r="R416" i="13"/>
  <c r="Q416" i="13"/>
  <c r="P416" i="13"/>
  <c r="O416" i="13"/>
  <c r="U415" i="13"/>
  <c r="T415" i="13"/>
  <c r="S415" i="13"/>
  <c r="R415" i="13"/>
  <c r="Q415" i="13"/>
  <c r="P415" i="13"/>
  <c r="O415" i="13"/>
  <c r="U414" i="13"/>
  <c r="T414" i="13"/>
  <c r="S414" i="13"/>
  <c r="R414" i="13"/>
  <c r="Q414" i="13"/>
  <c r="P414" i="13"/>
  <c r="O414" i="13"/>
  <c r="U413" i="13"/>
  <c r="T413" i="13"/>
  <c r="S413" i="13"/>
  <c r="R413" i="13"/>
  <c r="Q413" i="13"/>
  <c r="P413" i="13"/>
  <c r="O413" i="13"/>
  <c r="U412" i="13"/>
  <c r="T412" i="13"/>
  <c r="S412" i="13"/>
  <c r="R412" i="13"/>
  <c r="Q412" i="13"/>
  <c r="P412" i="13"/>
  <c r="O412" i="13"/>
  <c r="U411" i="13"/>
  <c r="T411" i="13"/>
  <c r="S411" i="13"/>
  <c r="R411" i="13"/>
  <c r="Q411" i="13"/>
  <c r="P411" i="13"/>
  <c r="O411" i="13"/>
  <c r="U410" i="13"/>
  <c r="T410" i="13"/>
  <c r="S410" i="13"/>
  <c r="R410" i="13"/>
  <c r="Q410" i="13"/>
  <c r="P410" i="13"/>
  <c r="O410" i="13"/>
  <c r="U409" i="13"/>
  <c r="T409" i="13"/>
  <c r="S409" i="13"/>
  <c r="R409" i="13"/>
  <c r="Q409" i="13"/>
  <c r="P409" i="13"/>
  <c r="O409" i="13"/>
  <c r="U408" i="13"/>
  <c r="T408" i="13"/>
  <c r="S408" i="13"/>
  <c r="R408" i="13"/>
  <c r="Q408" i="13"/>
  <c r="P408" i="13"/>
  <c r="O408" i="13"/>
  <c r="U407" i="13"/>
  <c r="T407" i="13"/>
  <c r="S407" i="13"/>
  <c r="R407" i="13"/>
  <c r="Q407" i="13"/>
  <c r="P407" i="13"/>
  <c r="O407" i="13"/>
  <c r="U406" i="13"/>
  <c r="T406" i="13"/>
  <c r="S406" i="13"/>
  <c r="R406" i="13"/>
  <c r="Q406" i="13"/>
  <c r="P406" i="13"/>
  <c r="O406" i="13"/>
  <c r="U405" i="13"/>
  <c r="T405" i="13"/>
  <c r="S405" i="13"/>
  <c r="R405" i="13"/>
  <c r="Q405" i="13"/>
  <c r="P405" i="13"/>
  <c r="O405" i="13"/>
  <c r="U404" i="13"/>
  <c r="T404" i="13"/>
  <c r="S404" i="13"/>
  <c r="R404" i="13"/>
  <c r="Q404" i="13"/>
  <c r="P404" i="13"/>
  <c r="O404" i="13"/>
  <c r="U403" i="13"/>
  <c r="T403" i="13"/>
  <c r="S403" i="13"/>
  <c r="R403" i="13"/>
  <c r="Q403" i="13"/>
  <c r="P403" i="13"/>
  <c r="O403" i="13"/>
  <c r="U402" i="13"/>
  <c r="T402" i="13"/>
  <c r="S402" i="13"/>
  <c r="R402" i="13"/>
  <c r="Q402" i="13"/>
  <c r="P402" i="13"/>
  <c r="O402" i="13"/>
  <c r="U401" i="13"/>
  <c r="T401" i="13"/>
  <c r="S401" i="13"/>
  <c r="R401" i="13"/>
  <c r="Q401" i="13"/>
  <c r="P401" i="13"/>
  <c r="O401" i="13"/>
  <c r="U400" i="13"/>
  <c r="T400" i="13"/>
  <c r="S400" i="13"/>
  <c r="R400" i="13"/>
  <c r="Q400" i="13"/>
  <c r="P400" i="13"/>
  <c r="O400" i="13"/>
  <c r="U399" i="13"/>
  <c r="T399" i="13"/>
  <c r="S399" i="13"/>
  <c r="R399" i="13"/>
  <c r="Q399" i="13"/>
  <c r="P399" i="13"/>
  <c r="O399" i="13"/>
  <c r="U398" i="13"/>
  <c r="T398" i="13"/>
  <c r="S398" i="13"/>
  <c r="R398" i="13"/>
  <c r="Q398" i="13"/>
  <c r="P398" i="13"/>
  <c r="O398" i="13"/>
  <c r="U397" i="13"/>
  <c r="T397" i="13"/>
  <c r="S397" i="13"/>
  <c r="R397" i="13"/>
  <c r="Q397" i="13"/>
  <c r="P397" i="13"/>
  <c r="O397" i="13"/>
  <c r="U396" i="13"/>
  <c r="T396" i="13"/>
  <c r="S396" i="13"/>
  <c r="R396" i="13"/>
  <c r="Q396" i="13"/>
  <c r="P396" i="13"/>
  <c r="O396" i="13"/>
  <c r="U395" i="13"/>
  <c r="T395" i="13"/>
  <c r="S395" i="13"/>
  <c r="R395" i="13"/>
  <c r="Q395" i="13"/>
  <c r="P395" i="13"/>
  <c r="O395" i="13"/>
  <c r="U394" i="13"/>
  <c r="T394" i="13"/>
  <c r="S394" i="13"/>
  <c r="R394" i="13"/>
  <c r="Q394" i="13"/>
  <c r="P394" i="13"/>
  <c r="O394" i="13"/>
  <c r="U393" i="13"/>
  <c r="T393" i="13"/>
  <c r="S393" i="13"/>
  <c r="R393" i="13"/>
  <c r="Q393" i="13"/>
  <c r="P393" i="13"/>
  <c r="O393" i="13"/>
  <c r="U392" i="13"/>
  <c r="T392" i="13"/>
  <c r="S392" i="13"/>
  <c r="R392" i="13"/>
  <c r="Q392" i="13"/>
  <c r="P392" i="13"/>
  <c r="O392" i="13"/>
  <c r="U391" i="13"/>
  <c r="T391" i="13"/>
  <c r="S391" i="13"/>
  <c r="R391" i="13"/>
  <c r="Q391" i="13"/>
  <c r="P391" i="13"/>
  <c r="O391" i="13"/>
  <c r="U390" i="13"/>
  <c r="T390" i="13"/>
  <c r="S390" i="13"/>
  <c r="R390" i="13"/>
  <c r="Q390" i="13"/>
  <c r="P390" i="13"/>
  <c r="O390" i="13"/>
  <c r="U389" i="13"/>
  <c r="T389" i="13"/>
  <c r="S389" i="13"/>
  <c r="R389" i="13"/>
  <c r="Q389" i="13"/>
  <c r="P389" i="13"/>
  <c r="O389" i="13"/>
  <c r="U388" i="13"/>
  <c r="T388" i="13"/>
  <c r="S388" i="13"/>
  <c r="R388" i="13"/>
  <c r="Q388" i="13"/>
  <c r="P388" i="13"/>
  <c r="O388" i="13"/>
  <c r="U387" i="13"/>
  <c r="T387" i="13"/>
  <c r="S387" i="13"/>
  <c r="R387" i="13"/>
  <c r="Q387" i="13"/>
  <c r="P387" i="13"/>
  <c r="O387" i="13"/>
  <c r="U386" i="13"/>
  <c r="T386" i="13"/>
  <c r="S386" i="13"/>
  <c r="R386" i="13"/>
  <c r="Q386" i="13"/>
  <c r="P386" i="13"/>
  <c r="O386" i="13"/>
  <c r="U385" i="13"/>
  <c r="T385" i="13"/>
  <c r="S385" i="13"/>
  <c r="R385" i="13"/>
  <c r="Q385" i="13"/>
  <c r="P385" i="13"/>
  <c r="O385" i="13"/>
  <c r="U384" i="13"/>
  <c r="T384" i="13"/>
  <c r="S384" i="13"/>
  <c r="R384" i="13"/>
  <c r="Q384" i="13"/>
  <c r="P384" i="13"/>
  <c r="O384" i="13"/>
  <c r="U383" i="13"/>
  <c r="T383" i="13"/>
  <c r="S383" i="13"/>
  <c r="R383" i="13"/>
  <c r="Q383" i="13"/>
  <c r="P383" i="13"/>
  <c r="O383" i="13"/>
  <c r="U382" i="13"/>
  <c r="T382" i="13"/>
  <c r="S382" i="13"/>
  <c r="R382" i="13"/>
  <c r="Q382" i="13"/>
  <c r="P382" i="13"/>
  <c r="O382" i="13"/>
  <c r="U381" i="13"/>
  <c r="T381" i="13"/>
  <c r="S381" i="13"/>
  <c r="R381" i="13"/>
  <c r="Q381" i="13"/>
  <c r="P381" i="13"/>
  <c r="O381" i="13"/>
  <c r="U380" i="13"/>
  <c r="T380" i="13"/>
  <c r="S380" i="13"/>
  <c r="R380" i="13"/>
  <c r="Q380" i="13"/>
  <c r="P380" i="13"/>
  <c r="O380" i="13"/>
  <c r="U379" i="13"/>
  <c r="T379" i="13"/>
  <c r="S379" i="13"/>
  <c r="R379" i="13"/>
  <c r="Q379" i="13"/>
  <c r="P379" i="13"/>
  <c r="O379" i="13"/>
  <c r="U378" i="13"/>
  <c r="T378" i="13"/>
  <c r="S378" i="13"/>
  <c r="R378" i="13"/>
  <c r="Q378" i="13"/>
  <c r="P378" i="13"/>
  <c r="O378" i="13"/>
  <c r="U377" i="13"/>
  <c r="T377" i="13"/>
  <c r="S377" i="13"/>
  <c r="R377" i="13"/>
  <c r="Q377" i="13"/>
  <c r="P377" i="13"/>
  <c r="O377" i="13"/>
  <c r="U376" i="13"/>
  <c r="T376" i="13"/>
  <c r="S376" i="13"/>
  <c r="R376" i="13"/>
  <c r="Q376" i="13"/>
  <c r="P376" i="13"/>
  <c r="O376" i="13"/>
  <c r="U375" i="13"/>
  <c r="T375" i="13"/>
  <c r="S375" i="13"/>
  <c r="R375" i="13"/>
  <c r="Q375" i="13"/>
  <c r="P375" i="13"/>
  <c r="O375" i="13"/>
  <c r="U374" i="13"/>
  <c r="T374" i="13"/>
  <c r="S374" i="13"/>
  <c r="R374" i="13"/>
  <c r="Q374" i="13"/>
  <c r="P374" i="13"/>
  <c r="O374" i="13"/>
  <c r="U373" i="13"/>
  <c r="T373" i="13"/>
  <c r="S373" i="13"/>
  <c r="R373" i="13"/>
  <c r="Q373" i="13"/>
  <c r="P373" i="13"/>
  <c r="O373" i="13"/>
  <c r="U372" i="13"/>
  <c r="T372" i="13"/>
  <c r="S372" i="13"/>
  <c r="R372" i="13"/>
  <c r="Q372" i="13"/>
  <c r="P372" i="13"/>
  <c r="O372" i="13"/>
  <c r="U371" i="13"/>
  <c r="T371" i="13"/>
  <c r="S371" i="13"/>
  <c r="R371" i="13"/>
  <c r="Q371" i="13"/>
  <c r="P371" i="13"/>
  <c r="O371" i="13"/>
  <c r="U370" i="13"/>
  <c r="T370" i="13"/>
  <c r="S370" i="13"/>
  <c r="R370" i="13"/>
  <c r="Q370" i="13"/>
  <c r="P370" i="13"/>
  <c r="O370" i="13"/>
  <c r="U369" i="13"/>
  <c r="T369" i="13"/>
  <c r="S369" i="13"/>
  <c r="R369" i="13"/>
  <c r="Q369" i="13"/>
  <c r="P369" i="13"/>
  <c r="O369" i="13"/>
  <c r="U368" i="13"/>
  <c r="T368" i="13"/>
  <c r="S368" i="13"/>
  <c r="R368" i="13"/>
  <c r="Q368" i="13"/>
  <c r="P368" i="13"/>
  <c r="O368" i="13"/>
  <c r="U367" i="13"/>
  <c r="T367" i="13"/>
  <c r="S367" i="13"/>
  <c r="R367" i="13"/>
  <c r="Q367" i="13"/>
  <c r="P367" i="13"/>
  <c r="O367" i="13"/>
  <c r="U366" i="13"/>
  <c r="T366" i="13"/>
  <c r="S366" i="13"/>
  <c r="R366" i="13"/>
  <c r="Q366" i="13"/>
  <c r="P366" i="13"/>
  <c r="O366" i="13"/>
  <c r="U365" i="13"/>
  <c r="T365" i="13"/>
  <c r="S365" i="13"/>
  <c r="R365" i="13"/>
  <c r="Q365" i="13"/>
  <c r="P365" i="13"/>
  <c r="O365" i="13"/>
  <c r="U364" i="13"/>
  <c r="T364" i="13"/>
  <c r="S364" i="13"/>
  <c r="R364" i="13"/>
  <c r="Q364" i="13"/>
  <c r="P364" i="13"/>
  <c r="O364" i="13"/>
  <c r="U363" i="13"/>
  <c r="T363" i="13"/>
  <c r="S363" i="13"/>
  <c r="R363" i="13"/>
  <c r="Q363" i="13"/>
  <c r="P363" i="13"/>
  <c r="O363" i="13"/>
  <c r="U362" i="13"/>
  <c r="T362" i="13"/>
  <c r="S362" i="13"/>
  <c r="R362" i="13"/>
  <c r="Q362" i="13"/>
  <c r="P362" i="13"/>
  <c r="O362" i="13"/>
  <c r="U361" i="13"/>
  <c r="T361" i="13"/>
  <c r="S361" i="13"/>
  <c r="R361" i="13"/>
  <c r="Q361" i="13"/>
  <c r="P361" i="13"/>
  <c r="O361" i="13"/>
  <c r="U360" i="13"/>
  <c r="T360" i="13"/>
  <c r="S360" i="13"/>
  <c r="R360" i="13"/>
  <c r="Q360" i="13"/>
  <c r="P360" i="13"/>
  <c r="O360" i="13"/>
  <c r="U359" i="13"/>
  <c r="T359" i="13"/>
  <c r="S359" i="13"/>
  <c r="R359" i="13"/>
  <c r="Q359" i="13"/>
  <c r="P359" i="13"/>
  <c r="O359" i="13"/>
  <c r="U358" i="13"/>
  <c r="T358" i="13"/>
  <c r="S358" i="13"/>
  <c r="R358" i="13"/>
  <c r="Q358" i="13"/>
  <c r="P358" i="13"/>
  <c r="O358" i="13"/>
  <c r="U357" i="13"/>
  <c r="T357" i="13"/>
  <c r="S357" i="13"/>
  <c r="R357" i="13"/>
  <c r="Q357" i="13"/>
  <c r="P357" i="13"/>
  <c r="O357" i="13"/>
  <c r="U356" i="13"/>
  <c r="T356" i="13"/>
  <c r="S356" i="13"/>
  <c r="R356" i="13"/>
  <c r="Q356" i="13"/>
  <c r="P356" i="13"/>
  <c r="O356" i="13"/>
  <c r="U355" i="13"/>
  <c r="T355" i="13"/>
  <c r="S355" i="13"/>
  <c r="R355" i="13"/>
  <c r="Q355" i="13"/>
  <c r="P355" i="13"/>
  <c r="O355" i="13"/>
  <c r="U354" i="13"/>
  <c r="T354" i="13"/>
  <c r="S354" i="13"/>
  <c r="R354" i="13"/>
  <c r="Q354" i="13"/>
  <c r="P354" i="13"/>
  <c r="O354" i="13"/>
  <c r="U353" i="13"/>
  <c r="T353" i="13"/>
  <c r="S353" i="13"/>
  <c r="R353" i="13"/>
  <c r="Q353" i="13"/>
  <c r="P353" i="13"/>
  <c r="O353" i="13"/>
  <c r="U352" i="13"/>
  <c r="T352" i="13"/>
  <c r="S352" i="13"/>
  <c r="R352" i="13"/>
  <c r="Q352" i="13"/>
  <c r="P352" i="13"/>
  <c r="O352" i="13"/>
  <c r="U351" i="13"/>
  <c r="T351" i="13"/>
  <c r="S351" i="13"/>
  <c r="R351" i="13"/>
  <c r="Q351" i="13"/>
  <c r="P351" i="13"/>
  <c r="O351" i="13"/>
  <c r="U350" i="13"/>
  <c r="T350" i="13"/>
  <c r="S350" i="13"/>
  <c r="R350" i="13"/>
  <c r="Q350" i="13"/>
  <c r="P350" i="13"/>
  <c r="O350" i="13"/>
  <c r="U349" i="13"/>
  <c r="T349" i="13"/>
  <c r="S349" i="13"/>
  <c r="R349" i="13"/>
  <c r="Q349" i="13"/>
  <c r="P349" i="13"/>
  <c r="O349" i="13"/>
  <c r="U348" i="13"/>
  <c r="T348" i="13"/>
  <c r="S348" i="13"/>
  <c r="R348" i="13"/>
  <c r="Q348" i="13"/>
  <c r="P348" i="13"/>
  <c r="O348" i="13"/>
  <c r="U347" i="13"/>
  <c r="T347" i="13"/>
  <c r="S347" i="13"/>
  <c r="R347" i="13"/>
  <c r="Q347" i="13"/>
  <c r="P347" i="13"/>
  <c r="O347" i="13"/>
  <c r="U346" i="13"/>
  <c r="T346" i="13"/>
  <c r="S346" i="13"/>
  <c r="R346" i="13"/>
  <c r="Q346" i="13"/>
  <c r="P346" i="13"/>
  <c r="O346" i="13"/>
  <c r="U345" i="13"/>
  <c r="T345" i="13"/>
  <c r="S345" i="13"/>
  <c r="R345" i="13"/>
  <c r="Q345" i="13"/>
  <c r="P345" i="13"/>
  <c r="O345" i="13"/>
  <c r="U344" i="13"/>
  <c r="T344" i="13"/>
  <c r="S344" i="13"/>
  <c r="R344" i="13"/>
  <c r="Q344" i="13"/>
  <c r="P344" i="13"/>
  <c r="O344" i="13"/>
  <c r="U343" i="13"/>
  <c r="T343" i="13"/>
  <c r="S343" i="13"/>
  <c r="R343" i="13"/>
  <c r="Q343" i="13"/>
  <c r="P343" i="13"/>
  <c r="O343" i="13"/>
  <c r="U342" i="13"/>
  <c r="T342" i="13"/>
  <c r="S342" i="13"/>
  <c r="R342" i="13"/>
  <c r="Q342" i="13"/>
  <c r="P342" i="13"/>
  <c r="O342" i="13"/>
  <c r="U341" i="13"/>
  <c r="T341" i="13"/>
  <c r="S341" i="13"/>
  <c r="R341" i="13"/>
  <c r="Q341" i="13"/>
  <c r="P341" i="13"/>
  <c r="O341" i="13"/>
  <c r="U340" i="13"/>
  <c r="T340" i="13"/>
  <c r="S340" i="13"/>
  <c r="R340" i="13"/>
  <c r="Q340" i="13"/>
  <c r="P340" i="13"/>
  <c r="O340" i="13"/>
  <c r="U339" i="13"/>
  <c r="T339" i="13"/>
  <c r="S339" i="13"/>
  <c r="R339" i="13"/>
  <c r="Q339" i="13"/>
  <c r="P339" i="13"/>
  <c r="O339" i="13"/>
  <c r="U338" i="13"/>
  <c r="T338" i="13"/>
  <c r="S338" i="13"/>
  <c r="R338" i="13"/>
  <c r="Q338" i="13"/>
  <c r="P338" i="13"/>
  <c r="O338" i="13"/>
  <c r="U337" i="13"/>
  <c r="T337" i="13"/>
  <c r="S337" i="13"/>
  <c r="R337" i="13"/>
  <c r="Q337" i="13"/>
  <c r="P337" i="13"/>
  <c r="O337" i="13"/>
  <c r="U336" i="13"/>
  <c r="T336" i="13"/>
  <c r="S336" i="13"/>
  <c r="R336" i="13"/>
  <c r="Q336" i="13"/>
  <c r="P336" i="13"/>
  <c r="O336" i="13"/>
  <c r="U335" i="13"/>
  <c r="T335" i="13"/>
  <c r="S335" i="13"/>
  <c r="R335" i="13"/>
  <c r="Q335" i="13"/>
  <c r="P335" i="13"/>
  <c r="O335" i="13"/>
  <c r="U334" i="13"/>
  <c r="T334" i="13"/>
  <c r="S334" i="13"/>
  <c r="R334" i="13"/>
  <c r="Q334" i="13"/>
  <c r="P334" i="13"/>
  <c r="O334" i="13"/>
  <c r="U333" i="13"/>
  <c r="T333" i="13"/>
  <c r="S333" i="13"/>
  <c r="R333" i="13"/>
  <c r="Q333" i="13"/>
  <c r="P333" i="13"/>
  <c r="O333" i="13"/>
  <c r="U332" i="13"/>
  <c r="T332" i="13"/>
  <c r="S332" i="13"/>
  <c r="R332" i="13"/>
  <c r="Q332" i="13"/>
  <c r="P332" i="13"/>
  <c r="O332" i="13"/>
  <c r="U331" i="13"/>
  <c r="T331" i="13"/>
  <c r="S331" i="13"/>
  <c r="R331" i="13"/>
  <c r="Q331" i="13"/>
  <c r="P331" i="13"/>
  <c r="O331" i="13"/>
  <c r="U330" i="13"/>
  <c r="T330" i="13"/>
  <c r="S330" i="13"/>
  <c r="R330" i="13"/>
  <c r="Q330" i="13"/>
  <c r="P330" i="13"/>
  <c r="O330" i="13"/>
  <c r="U329" i="13"/>
  <c r="T329" i="13"/>
  <c r="S329" i="13"/>
  <c r="R329" i="13"/>
  <c r="Q329" i="13"/>
  <c r="P329" i="13"/>
  <c r="O329" i="13"/>
  <c r="U328" i="13"/>
  <c r="T328" i="13"/>
  <c r="S328" i="13"/>
  <c r="R328" i="13"/>
  <c r="Q328" i="13"/>
  <c r="P328" i="13"/>
  <c r="O328" i="13"/>
  <c r="U327" i="13"/>
  <c r="T327" i="13"/>
  <c r="S327" i="13"/>
  <c r="R327" i="13"/>
  <c r="Q327" i="13"/>
  <c r="P327" i="13"/>
  <c r="O327" i="13"/>
  <c r="U326" i="13"/>
  <c r="T326" i="13"/>
  <c r="S326" i="13"/>
  <c r="R326" i="13"/>
  <c r="Q326" i="13"/>
  <c r="P326" i="13"/>
  <c r="O326" i="13"/>
  <c r="U325" i="13"/>
  <c r="T325" i="13"/>
  <c r="S325" i="13"/>
  <c r="R325" i="13"/>
  <c r="Q325" i="13"/>
  <c r="P325" i="13"/>
  <c r="O325" i="13"/>
  <c r="U324" i="13"/>
  <c r="T324" i="13"/>
  <c r="S324" i="13"/>
  <c r="R324" i="13"/>
  <c r="Q324" i="13"/>
  <c r="P324" i="13"/>
  <c r="O324" i="13"/>
  <c r="U323" i="13"/>
  <c r="T323" i="13"/>
  <c r="S323" i="13"/>
  <c r="R323" i="13"/>
  <c r="Q323" i="13"/>
  <c r="P323" i="13"/>
  <c r="O323" i="13"/>
  <c r="U322" i="13"/>
  <c r="T322" i="13"/>
  <c r="S322" i="13"/>
  <c r="R322" i="13"/>
  <c r="Q322" i="13"/>
  <c r="P322" i="13"/>
  <c r="O322" i="13"/>
  <c r="U321" i="13"/>
  <c r="T321" i="13"/>
  <c r="S321" i="13"/>
  <c r="R321" i="13"/>
  <c r="Q321" i="13"/>
  <c r="P321" i="13"/>
  <c r="O321" i="13"/>
  <c r="U320" i="13"/>
  <c r="T320" i="13"/>
  <c r="S320" i="13"/>
  <c r="R320" i="13"/>
  <c r="Q320" i="13"/>
  <c r="P320" i="13"/>
  <c r="O320" i="13"/>
  <c r="U319" i="13"/>
  <c r="T319" i="13"/>
  <c r="S319" i="13"/>
  <c r="R319" i="13"/>
  <c r="Q319" i="13"/>
  <c r="P319" i="13"/>
  <c r="O319" i="13"/>
  <c r="U318" i="13"/>
  <c r="T318" i="13"/>
  <c r="S318" i="13"/>
  <c r="R318" i="13"/>
  <c r="Q318" i="13"/>
  <c r="P318" i="13"/>
  <c r="O318" i="13"/>
  <c r="U317" i="13"/>
  <c r="T317" i="13"/>
  <c r="S317" i="13"/>
  <c r="R317" i="13"/>
  <c r="Q317" i="13"/>
  <c r="P317" i="13"/>
  <c r="O317" i="13"/>
  <c r="U316" i="13"/>
  <c r="T316" i="13"/>
  <c r="S316" i="13"/>
  <c r="R316" i="13"/>
  <c r="Q316" i="13"/>
  <c r="P316" i="13"/>
  <c r="O316" i="13"/>
  <c r="U315" i="13"/>
  <c r="T315" i="13"/>
  <c r="S315" i="13"/>
  <c r="R315" i="13"/>
  <c r="Q315" i="13"/>
  <c r="P315" i="13"/>
  <c r="O315" i="13"/>
  <c r="U314" i="13"/>
  <c r="T314" i="13"/>
  <c r="S314" i="13"/>
  <c r="R314" i="13"/>
  <c r="Q314" i="13"/>
  <c r="P314" i="13"/>
  <c r="O314" i="13"/>
  <c r="U313" i="13"/>
  <c r="T313" i="13"/>
  <c r="S313" i="13"/>
  <c r="R313" i="13"/>
  <c r="Q313" i="13"/>
  <c r="P313" i="13"/>
  <c r="O313" i="13"/>
  <c r="U312" i="13"/>
  <c r="T312" i="13"/>
  <c r="S312" i="13"/>
  <c r="R312" i="13"/>
  <c r="Q312" i="13"/>
  <c r="P312" i="13"/>
  <c r="O312" i="13"/>
  <c r="U311" i="13"/>
  <c r="T311" i="13"/>
  <c r="S311" i="13"/>
  <c r="R311" i="13"/>
  <c r="Q311" i="13"/>
  <c r="P311" i="13"/>
  <c r="O311" i="13"/>
  <c r="U310" i="13"/>
  <c r="T310" i="13"/>
  <c r="S310" i="13"/>
  <c r="R310" i="13"/>
  <c r="Q310" i="13"/>
  <c r="P310" i="13"/>
  <c r="O310" i="13"/>
  <c r="U309" i="13"/>
  <c r="T309" i="13"/>
  <c r="S309" i="13"/>
  <c r="R309" i="13"/>
  <c r="Q309" i="13"/>
  <c r="P309" i="13"/>
  <c r="O309" i="13"/>
  <c r="U308" i="13"/>
  <c r="T308" i="13"/>
  <c r="S308" i="13"/>
  <c r="R308" i="13"/>
  <c r="Q308" i="13"/>
  <c r="P308" i="13"/>
  <c r="O308" i="13"/>
  <c r="U307" i="13"/>
  <c r="T307" i="13"/>
  <c r="S307" i="13"/>
  <c r="R307" i="13"/>
  <c r="Q307" i="13"/>
  <c r="P307" i="13"/>
  <c r="O307" i="13"/>
  <c r="U306" i="13"/>
  <c r="T306" i="13"/>
  <c r="S306" i="13"/>
  <c r="R306" i="13"/>
  <c r="Q306" i="13"/>
  <c r="P306" i="13"/>
  <c r="O306" i="13"/>
  <c r="U305" i="13"/>
  <c r="T305" i="13"/>
  <c r="S305" i="13"/>
  <c r="R305" i="13"/>
  <c r="Q305" i="13"/>
  <c r="P305" i="13"/>
  <c r="O305" i="13"/>
  <c r="U304" i="13"/>
  <c r="T304" i="13"/>
  <c r="S304" i="13"/>
  <c r="R304" i="13"/>
  <c r="Q304" i="13"/>
  <c r="P304" i="13"/>
  <c r="O304" i="13"/>
  <c r="U303" i="13"/>
  <c r="T303" i="13"/>
  <c r="S303" i="13"/>
  <c r="R303" i="13"/>
  <c r="Q303" i="13"/>
  <c r="P303" i="13"/>
  <c r="O303" i="13"/>
  <c r="U302" i="13"/>
  <c r="T302" i="13"/>
  <c r="S302" i="13"/>
  <c r="R302" i="13"/>
  <c r="Q302" i="13"/>
  <c r="P302" i="13"/>
  <c r="O302" i="13"/>
  <c r="U301" i="13"/>
  <c r="T301" i="13"/>
  <c r="S301" i="13"/>
  <c r="R301" i="13"/>
  <c r="Q301" i="13"/>
  <c r="P301" i="13"/>
  <c r="O301" i="13"/>
  <c r="U300" i="13"/>
  <c r="T300" i="13"/>
  <c r="S300" i="13"/>
  <c r="R300" i="13"/>
  <c r="Q300" i="13"/>
  <c r="P300" i="13"/>
  <c r="O300" i="13"/>
  <c r="U299" i="13"/>
  <c r="T299" i="13"/>
  <c r="S299" i="13"/>
  <c r="R299" i="13"/>
  <c r="Q299" i="13"/>
  <c r="P299" i="13"/>
  <c r="O299" i="13"/>
  <c r="U298" i="13"/>
  <c r="T298" i="13"/>
  <c r="S298" i="13"/>
  <c r="R298" i="13"/>
  <c r="Q298" i="13"/>
  <c r="P298" i="13"/>
  <c r="O298" i="13"/>
  <c r="U297" i="13"/>
  <c r="T297" i="13"/>
  <c r="S297" i="13"/>
  <c r="R297" i="13"/>
  <c r="Q297" i="13"/>
  <c r="P297" i="13"/>
  <c r="O297" i="13"/>
  <c r="U296" i="13"/>
  <c r="T296" i="13"/>
  <c r="S296" i="13"/>
  <c r="R296" i="13"/>
  <c r="Q296" i="13"/>
  <c r="P296" i="13"/>
  <c r="O296" i="13"/>
  <c r="U295" i="13"/>
  <c r="T295" i="13"/>
  <c r="S295" i="13"/>
  <c r="R295" i="13"/>
  <c r="Q295" i="13"/>
  <c r="P295" i="13"/>
  <c r="O295" i="13"/>
  <c r="U294" i="13"/>
  <c r="T294" i="13"/>
  <c r="S294" i="13"/>
  <c r="R294" i="13"/>
  <c r="Q294" i="13"/>
  <c r="P294" i="13"/>
  <c r="O294" i="13"/>
  <c r="U293" i="13"/>
  <c r="T293" i="13"/>
  <c r="S293" i="13"/>
  <c r="R293" i="13"/>
  <c r="Q293" i="13"/>
  <c r="P293" i="13"/>
  <c r="O293" i="13"/>
  <c r="U292" i="13"/>
  <c r="T292" i="13"/>
  <c r="S292" i="13"/>
  <c r="R292" i="13"/>
  <c r="Q292" i="13"/>
  <c r="P292" i="13"/>
  <c r="O292" i="13"/>
  <c r="U291" i="13"/>
  <c r="T291" i="13"/>
  <c r="S291" i="13"/>
  <c r="R291" i="13"/>
  <c r="Q291" i="13"/>
  <c r="P291" i="13"/>
  <c r="O291" i="13"/>
  <c r="U290" i="13"/>
  <c r="T290" i="13"/>
  <c r="S290" i="13"/>
  <c r="R290" i="13"/>
  <c r="Q290" i="13"/>
  <c r="P290" i="13"/>
  <c r="O290" i="13"/>
  <c r="U289" i="13"/>
  <c r="T289" i="13"/>
  <c r="S289" i="13"/>
  <c r="R289" i="13"/>
  <c r="Q289" i="13"/>
  <c r="P289" i="13"/>
  <c r="O289" i="13"/>
  <c r="U288" i="13"/>
  <c r="T288" i="13"/>
  <c r="S288" i="13"/>
  <c r="R288" i="13"/>
  <c r="Q288" i="13"/>
  <c r="P288" i="13"/>
  <c r="O288" i="13"/>
  <c r="U287" i="13"/>
  <c r="T287" i="13"/>
  <c r="S287" i="13"/>
  <c r="R287" i="13"/>
  <c r="Q287" i="13"/>
  <c r="P287" i="13"/>
  <c r="O287" i="13"/>
  <c r="U286" i="13"/>
  <c r="T286" i="13"/>
  <c r="S286" i="13"/>
  <c r="R286" i="13"/>
  <c r="Q286" i="13"/>
  <c r="P286" i="13"/>
  <c r="O286" i="13"/>
  <c r="U285" i="13"/>
  <c r="T285" i="13"/>
  <c r="S285" i="13"/>
  <c r="R285" i="13"/>
  <c r="Q285" i="13"/>
  <c r="P285" i="13"/>
  <c r="O285" i="13"/>
  <c r="U284" i="13"/>
  <c r="T284" i="13"/>
  <c r="S284" i="13"/>
  <c r="R284" i="13"/>
  <c r="Q284" i="13"/>
  <c r="P284" i="13"/>
  <c r="O284" i="13"/>
  <c r="U283" i="13"/>
  <c r="T283" i="13"/>
  <c r="S283" i="13"/>
  <c r="R283" i="13"/>
  <c r="Q283" i="13"/>
  <c r="P283" i="13"/>
  <c r="O283" i="13"/>
  <c r="U282" i="13"/>
  <c r="T282" i="13"/>
  <c r="S282" i="13"/>
  <c r="R282" i="13"/>
  <c r="Q282" i="13"/>
  <c r="P282" i="13"/>
  <c r="O282" i="13"/>
  <c r="U281" i="13"/>
  <c r="T281" i="13"/>
  <c r="S281" i="13"/>
  <c r="R281" i="13"/>
  <c r="Q281" i="13"/>
  <c r="P281" i="13"/>
  <c r="O281" i="13"/>
  <c r="U280" i="13"/>
  <c r="T280" i="13"/>
  <c r="S280" i="13"/>
  <c r="R280" i="13"/>
  <c r="Q280" i="13"/>
  <c r="P280" i="13"/>
  <c r="O280" i="13"/>
  <c r="U279" i="13"/>
  <c r="T279" i="13"/>
  <c r="S279" i="13"/>
  <c r="R279" i="13"/>
  <c r="Q279" i="13"/>
  <c r="P279" i="13"/>
  <c r="O279" i="13"/>
  <c r="U278" i="13"/>
  <c r="T278" i="13"/>
  <c r="S278" i="13"/>
  <c r="R278" i="13"/>
  <c r="Q278" i="13"/>
  <c r="P278" i="13"/>
  <c r="O278" i="13"/>
  <c r="U277" i="13"/>
  <c r="T277" i="13"/>
  <c r="S277" i="13"/>
  <c r="R277" i="13"/>
  <c r="Q277" i="13"/>
  <c r="P277" i="13"/>
  <c r="O277" i="13"/>
  <c r="U276" i="13"/>
  <c r="T276" i="13"/>
  <c r="S276" i="13"/>
  <c r="R276" i="13"/>
  <c r="Q276" i="13"/>
  <c r="P276" i="13"/>
  <c r="O276" i="13"/>
  <c r="U275" i="13"/>
  <c r="T275" i="13"/>
  <c r="S275" i="13"/>
  <c r="R275" i="13"/>
  <c r="Q275" i="13"/>
  <c r="P275" i="13"/>
  <c r="O275" i="13"/>
  <c r="U274" i="13"/>
  <c r="T274" i="13"/>
  <c r="S274" i="13"/>
  <c r="R274" i="13"/>
  <c r="Q274" i="13"/>
  <c r="P274" i="13"/>
  <c r="O274" i="13"/>
  <c r="U273" i="13"/>
  <c r="T273" i="13"/>
  <c r="S273" i="13"/>
  <c r="R273" i="13"/>
  <c r="Q273" i="13"/>
  <c r="P273" i="13"/>
  <c r="O273" i="13"/>
  <c r="U272" i="13"/>
  <c r="T272" i="13"/>
  <c r="S272" i="13"/>
  <c r="R272" i="13"/>
  <c r="Q272" i="13"/>
  <c r="P272" i="13"/>
  <c r="O272" i="13"/>
  <c r="U271" i="13"/>
  <c r="T271" i="13"/>
  <c r="S271" i="13"/>
  <c r="R271" i="13"/>
  <c r="Q271" i="13"/>
  <c r="P271" i="13"/>
  <c r="O271" i="13"/>
  <c r="U270" i="13"/>
  <c r="T270" i="13"/>
  <c r="S270" i="13"/>
  <c r="R270" i="13"/>
  <c r="Q270" i="13"/>
  <c r="P270" i="13"/>
  <c r="O270" i="13"/>
  <c r="U269" i="13"/>
  <c r="T269" i="13"/>
  <c r="S269" i="13"/>
  <c r="R269" i="13"/>
  <c r="Q269" i="13"/>
  <c r="P269" i="13"/>
  <c r="O269" i="13"/>
  <c r="U268" i="13"/>
  <c r="T268" i="13"/>
  <c r="S268" i="13"/>
  <c r="R268" i="13"/>
  <c r="Q268" i="13"/>
  <c r="P268" i="13"/>
  <c r="O268" i="13"/>
  <c r="U267" i="13"/>
  <c r="T267" i="13"/>
  <c r="S267" i="13"/>
  <c r="R267" i="13"/>
  <c r="Q267" i="13"/>
  <c r="P267" i="13"/>
  <c r="O267" i="13"/>
  <c r="U266" i="13"/>
  <c r="T266" i="13"/>
  <c r="S266" i="13"/>
  <c r="R266" i="13"/>
  <c r="Q266" i="13"/>
  <c r="P266" i="13"/>
  <c r="O266" i="13"/>
  <c r="U265" i="13"/>
  <c r="T265" i="13"/>
  <c r="S265" i="13"/>
  <c r="R265" i="13"/>
  <c r="Q265" i="13"/>
  <c r="P265" i="13"/>
  <c r="O265" i="13"/>
  <c r="U264" i="13"/>
  <c r="T264" i="13"/>
  <c r="S264" i="13"/>
  <c r="R264" i="13"/>
  <c r="Q264" i="13"/>
  <c r="P264" i="13"/>
  <c r="O264" i="13"/>
  <c r="U263" i="13"/>
  <c r="T263" i="13"/>
  <c r="S263" i="13"/>
  <c r="R263" i="13"/>
  <c r="Q263" i="13"/>
  <c r="P263" i="13"/>
  <c r="O263" i="13"/>
  <c r="U262" i="13"/>
  <c r="T262" i="13"/>
  <c r="S262" i="13"/>
  <c r="R262" i="13"/>
  <c r="Q262" i="13"/>
  <c r="P262" i="13"/>
  <c r="O262" i="13"/>
  <c r="U261" i="13"/>
  <c r="T261" i="13"/>
  <c r="S261" i="13"/>
  <c r="R261" i="13"/>
  <c r="Q261" i="13"/>
  <c r="P261" i="13"/>
  <c r="O261" i="13"/>
  <c r="U260" i="13"/>
  <c r="T260" i="13"/>
  <c r="S260" i="13"/>
  <c r="R260" i="13"/>
  <c r="Q260" i="13"/>
  <c r="P260" i="13"/>
  <c r="O260" i="13"/>
  <c r="U259" i="13"/>
  <c r="T259" i="13"/>
  <c r="S259" i="13"/>
  <c r="R259" i="13"/>
  <c r="Q259" i="13"/>
  <c r="P259" i="13"/>
  <c r="O259" i="13"/>
  <c r="U258" i="13"/>
  <c r="T258" i="13"/>
  <c r="S258" i="13"/>
  <c r="R258" i="13"/>
  <c r="Q258" i="13"/>
  <c r="P258" i="13"/>
  <c r="O258" i="13"/>
  <c r="U257" i="13"/>
  <c r="T257" i="13"/>
  <c r="S257" i="13"/>
  <c r="R257" i="13"/>
  <c r="Q257" i="13"/>
  <c r="P257" i="13"/>
  <c r="O257" i="13"/>
  <c r="U256" i="13"/>
  <c r="T256" i="13"/>
  <c r="S256" i="13"/>
  <c r="R256" i="13"/>
  <c r="Q256" i="13"/>
  <c r="P256" i="13"/>
  <c r="O256" i="13"/>
  <c r="U255" i="13"/>
  <c r="T255" i="13"/>
  <c r="S255" i="13"/>
  <c r="R255" i="13"/>
  <c r="Q255" i="13"/>
  <c r="P255" i="13"/>
  <c r="O255" i="13"/>
  <c r="U254" i="13"/>
  <c r="T254" i="13"/>
  <c r="S254" i="13"/>
  <c r="R254" i="13"/>
  <c r="Q254" i="13"/>
  <c r="P254" i="13"/>
  <c r="O254" i="13"/>
  <c r="U253" i="13"/>
  <c r="T253" i="13"/>
  <c r="S253" i="13"/>
  <c r="R253" i="13"/>
  <c r="Q253" i="13"/>
  <c r="P253" i="13"/>
  <c r="O253" i="13"/>
  <c r="U252" i="13"/>
  <c r="T252" i="13"/>
  <c r="S252" i="13"/>
  <c r="R252" i="13"/>
  <c r="Q252" i="13"/>
  <c r="P252" i="13"/>
  <c r="O252" i="13"/>
  <c r="U251" i="13"/>
  <c r="T251" i="13"/>
  <c r="S251" i="13"/>
  <c r="R251" i="13"/>
  <c r="Q251" i="13"/>
  <c r="P251" i="13"/>
  <c r="O251" i="13"/>
  <c r="U250" i="13"/>
  <c r="T250" i="13"/>
  <c r="S250" i="13"/>
  <c r="R250" i="13"/>
  <c r="Q250" i="13"/>
  <c r="P250" i="13"/>
  <c r="O250" i="13"/>
  <c r="U249" i="13"/>
  <c r="T249" i="13"/>
  <c r="S249" i="13"/>
  <c r="R249" i="13"/>
  <c r="Q249" i="13"/>
  <c r="P249" i="13"/>
  <c r="O249" i="13"/>
  <c r="U248" i="13"/>
  <c r="T248" i="13"/>
  <c r="S248" i="13"/>
  <c r="R248" i="13"/>
  <c r="Q248" i="13"/>
  <c r="P248" i="13"/>
  <c r="O248" i="13"/>
  <c r="U247" i="13"/>
  <c r="T247" i="13"/>
  <c r="S247" i="13"/>
  <c r="R247" i="13"/>
  <c r="Q247" i="13"/>
  <c r="P247" i="13"/>
  <c r="O247" i="13"/>
  <c r="U246" i="13"/>
  <c r="T246" i="13"/>
  <c r="S246" i="13"/>
  <c r="R246" i="13"/>
  <c r="Q246" i="13"/>
  <c r="P246" i="13"/>
  <c r="O246" i="13"/>
  <c r="U245" i="13"/>
  <c r="T245" i="13"/>
  <c r="S245" i="13"/>
  <c r="R245" i="13"/>
  <c r="Q245" i="13"/>
  <c r="P245" i="13"/>
  <c r="O245" i="13"/>
  <c r="U244" i="13"/>
  <c r="T244" i="13"/>
  <c r="S244" i="13"/>
  <c r="R244" i="13"/>
  <c r="Q244" i="13"/>
  <c r="P244" i="13"/>
  <c r="O244" i="13"/>
  <c r="U243" i="13"/>
  <c r="T243" i="13"/>
  <c r="S243" i="13"/>
  <c r="R243" i="13"/>
  <c r="Q243" i="13"/>
  <c r="P243" i="13"/>
  <c r="O243" i="13"/>
  <c r="U242" i="13"/>
  <c r="T242" i="13"/>
  <c r="S242" i="13"/>
  <c r="R242" i="13"/>
  <c r="Q242" i="13"/>
  <c r="P242" i="13"/>
  <c r="O242" i="13"/>
  <c r="U241" i="13"/>
  <c r="T241" i="13"/>
  <c r="S241" i="13"/>
  <c r="R241" i="13"/>
  <c r="Q241" i="13"/>
  <c r="P241" i="13"/>
  <c r="O241" i="13"/>
  <c r="U240" i="13"/>
  <c r="T240" i="13"/>
  <c r="S240" i="13"/>
  <c r="R240" i="13"/>
  <c r="Q240" i="13"/>
  <c r="P240" i="13"/>
  <c r="O240" i="13"/>
  <c r="U239" i="13"/>
  <c r="T239" i="13"/>
  <c r="S239" i="13"/>
  <c r="R239" i="13"/>
  <c r="Q239" i="13"/>
  <c r="P239" i="13"/>
  <c r="O239" i="13"/>
  <c r="U238" i="13"/>
  <c r="T238" i="13"/>
  <c r="S238" i="13"/>
  <c r="R238" i="13"/>
  <c r="Q238" i="13"/>
  <c r="P238" i="13"/>
  <c r="O238" i="13"/>
  <c r="U237" i="13"/>
  <c r="T237" i="13"/>
  <c r="S237" i="13"/>
  <c r="R237" i="13"/>
  <c r="Q237" i="13"/>
  <c r="P237" i="13"/>
  <c r="O237" i="13"/>
  <c r="U236" i="13"/>
  <c r="T236" i="13"/>
  <c r="S236" i="13"/>
  <c r="R236" i="13"/>
  <c r="Q236" i="13"/>
  <c r="P236" i="13"/>
  <c r="O236" i="13"/>
  <c r="U235" i="13"/>
  <c r="T235" i="13"/>
  <c r="S235" i="13"/>
  <c r="R235" i="13"/>
  <c r="Q235" i="13"/>
  <c r="P235" i="13"/>
  <c r="O235" i="13"/>
  <c r="U234" i="13"/>
  <c r="T234" i="13"/>
  <c r="S234" i="13"/>
  <c r="R234" i="13"/>
  <c r="Q234" i="13"/>
  <c r="P234" i="13"/>
  <c r="O234" i="13"/>
  <c r="U233" i="13"/>
  <c r="T233" i="13"/>
  <c r="S233" i="13"/>
  <c r="R233" i="13"/>
  <c r="Q233" i="13"/>
  <c r="P233" i="13"/>
  <c r="O233" i="13"/>
  <c r="U232" i="13"/>
  <c r="T232" i="13"/>
  <c r="S232" i="13"/>
  <c r="R232" i="13"/>
  <c r="Q232" i="13"/>
  <c r="P232" i="13"/>
  <c r="O232" i="13"/>
  <c r="U231" i="13"/>
  <c r="T231" i="13"/>
  <c r="S231" i="13"/>
  <c r="R231" i="13"/>
  <c r="Q231" i="13"/>
  <c r="P231" i="13"/>
  <c r="O231" i="13"/>
  <c r="U230" i="13"/>
  <c r="T230" i="13"/>
  <c r="S230" i="13"/>
  <c r="R230" i="13"/>
  <c r="Q230" i="13"/>
  <c r="P230" i="13"/>
  <c r="O230" i="13"/>
  <c r="U229" i="13"/>
  <c r="T229" i="13"/>
  <c r="S229" i="13"/>
  <c r="R229" i="13"/>
  <c r="Q229" i="13"/>
  <c r="P229" i="13"/>
  <c r="O229" i="13"/>
  <c r="U228" i="13"/>
  <c r="T228" i="13"/>
  <c r="S228" i="13"/>
  <c r="R228" i="13"/>
  <c r="Q228" i="13"/>
  <c r="P228" i="13"/>
  <c r="O228" i="13"/>
  <c r="U227" i="13"/>
  <c r="T227" i="13"/>
  <c r="S227" i="13"/>
  <c r="R227" i="13"/>
  <c r="Q227" i="13"/>
  <c r="P227" i="13"/>
  <c r="O227" i="13"/>
  <c r="U226" i="13"/>
  <c r="T226" i="13"/>
  <c r="S226" i="13"/>
  <c r="R226" i="13"/>
  <c r="Q226" i="13"/>
  <c r="P226" i="13"/>
  <c r="O226" i="13"/>
  <c r="U225" i="13"/>
  <c r="T225" i="13"/>
  <c r="S225" i="13"/>
  <c r="R225" i="13"/>
  <c r="Q225" i="13"/>
  <c r="P225" i="13"/>
  <c r="O225" i="13"/>
  <c r="U224" i="13"/>
  <c r="T224" i="13"/>
  <c r="S224" i="13"/>
  <c r="R224" i="13"/>
  <c r="Q224" i="13"/>
  <c r="P224" i="13"/>
  <c r="O224" i="13"/>
  <c r="U223" i="13"/>
  <c r="T223" i="13"/>
  <c r="S223" i="13"/>
  <c r="R223" i="13"/>
  <c r="Q223" i="13"/>
  <c r="P223" i="13"/>
  <c r="O223" i="13"/>
  <c r="U222" i="13"/>
  <c r="T222" i="13"/>
  <c r="S222" i="13"/>
  <c r="R222" i="13"/>
  <c r="Q222" i="13"/>
  <c r="P222" i="13"/>
  <c r="O222" i="13"/>
  <c r="U221" i="13"/>
  <c r="T221" i="13"/>
  <c r="S221" i="13"/>
  <c r="R221" i="13"/>
  <c r="Q221" i="13"/>
  <c r="P221" i="13"/>
  <c r="O221" i="13"/>
  <c r="U220" i="13"/>
  <c r="T220" i="13"/>
  <c r="S220" i="13"/>
  <c r="R220" i="13"/>
  <c r="Q220" i="13"/>
  <c r="P220" i="13"/>
  <c r="O220" i="13"/>
  <c r="U219" i="13"/>
  <c r="T219" i="13"/>
  <c r="S219" i="13"/>
  <c r="R219" i="13"/>
  <c r="Q219" i="13"/>
  <c r="P219" i="13"/>
  <c r="O219" i="13"/>
  <c r="U218" i="13"/>
  <c r="T218" i="13"/>
  <c r="S218" i="13"/>
  <c r="R218" i="13"/>
  <c r="Q218" i="13"/>
  <c r="P218" i="13"/>
  <c r="O218" i="13"/>
  <c r="U217" i="13"/>
  <c r="T217" i="13"/>
  <c r="S217" i="13"/>
  <c r="R217" i="13"/>
  <c r="Q217" i="13"/>
  <c r="P217" i="13"/>
  <c r="O217" i="13"/>
  <c r="U216" i="13"/>
  <c r="T216" i="13"/>
  <c r="S216" i="13"/>
  <c r="R216" i="13"/>
  <c r="Q216" i="13"/>
  <c r="P216" i="13"/>
  <c r="O216" i="13"/>
  <c r="U215" i="13"/>
  <c r="T215" i="13"/>
  <c r="S215" i="13"/>
  <c r="R215" i="13"/>
  <c r="Q215" i="13"/>
  <c r="P215" i="13"/>
  <c r="O215" i="13"/>
  <c r="U214" i="13"/>
  <c r="T214" i="13"/>
  <c r="S214" i="13"/>
  <c r="R214" i="13"/>
  <c r="Q214" i="13"/>
  <c r="P214" i="13"/>
  <c r="O214" i="13"/>
  <c r="U213" i="13"/>
  <c r="T213" i="13"/>
  <c r="S213" i="13"/>
  <c r="R213" i="13"/>
  <c r="Q213" i="13"/>
  <c r="P213" i="13"/>
  <c r="O213" i="13"/>
  <c r="U212" i="13"/>
  <c r="T212" i="13"/>
  <c r="S212" i="13"/>
  <c r="R212" i="13"/>
  <c r="Q212" i="13"/>
  <c r="P212" i="13"/>
  <c r="O212" i="13"/>
  <c r="U211" i="13"/>
  <c r="T211" i="13"/>
  <c r="S211" i="13"/>
  <c r="R211" i="13"/>
  <c r="Q211" i="13"/>
  <c r="P211" i="13"/>
  <c r="O211" i="13"/>
  <c r="U210" i="13"/>
  <c r="T210" i="13"/>
  <c r="S210" i="13"/>
  <c r="R210" i="13"/>
  <c r="Q210" i="13"/>
  <c r="P210" i="13"/>
  <c r="O210" i="13"/>
  <c r="U209" i="13"/>
  <c r="T209" i="13"/>
  <c r="S209" i="13"/>
  <c r="R209" i="13"/>
  <c r="Q209" i="13"/>
  <c r="P209" i="13"/>
  <c r="O209" i="13"/>
  <c r="U208" i="13"/>
  <c r="T208" i="13"/>
  <c r="S208" i="13"/>
  <c r="R208" i="13"/>
  <c r="Q208" i="13"/>
  <c r="P208" i="13"/>
  <c r="O208" i="13"/>
  <c r="U207" i="13"/>
  <c r="T207" i="13"/>
  <c r="S207" i="13"/>
  <c r="R207" i="13"/>
  <c r="Q207" i="13"/>
  <c r="P207" i="13"/>
  <c r="O207" i="13"/>
  <c r="U206" i="13"/>
  <c r="T206" i="13"/>
  <c r="S206" i="13"/>
  <c r="R206" i="13"/>
  <c r="Q206" i="13"/>
  <c r="P206" i="13"/>
  <c r="O206" i="13"/>
  <c r="U205" i="13"/>
  <c r="T205" i="13"/>
  <c r="S205" i="13"/>
  <c r="R205" i="13"/>
  <c r="Q205" i="13"/>
  <c r="P205" i="13"/>
  <c r="O205" i="13"/>
  <c r="U204" i="13"/>
  <c r="T204" i="13"/>
  <c r="S204" i="13"/>
  <c r="R204" i="13"/>
  <c r="Q204" i="13"/>
  <c r="P204" i="13"/>
  <c r="O204" i="13"/>
  <c r="U203" i="13"/>
  <c r="T203" i="13"/>
  <c r="S203" i="13"/>
  <c r="R203" i="13"/>
  <c r="Q203" i="13"/>
  <c r="P203" i="13"/>
  <c r="O203" i="13"/>
  <c r="U202" i="13"/>
  <c r="T202" i="13"/>
  <c r="S202" i="13"/>
  <c r="R202" i="13"/>
  <c r="Q202" i="13"/>
  <c r="P202" i="13"/>
  <c r="O202" i="13"/>
  <c r="U201" i="13"/>
  <c r="T201" i="13"/>
  <c r="S201" i="13"/>
  <c r="R201" i="13"/>
  <c r="Q201" i="13"/>
  <c r="P201" i="13"/>
  <c r="O201" i="13"/>
  <c r="U200" i="13"/>
  <c r="T200" i="13"/>
  <c r="S200" i="13"/>
  <c r="R200" i="13"/>
  <c r="Q200" i="13"/>
  <c r="P200" i="13"/>
  <c r="O200" i="13"/>
  <c r="U199" i="13"/>
  <c r="T199" i="13"/>
  <c r="S199" i="13"/>
  <c r="R199" i="13"/>
  <c r="Q199" i="13"/>
  <c r="P199" i="13"/>
  <c r="O199" i="13"/>
  <c r="U198" i="13"/>
  <c r="T198" i="13"/>
  <c r="S198" i="13"/>
  <c r="R198" i="13"/>
  <c r="Q198" i="13"/>
  <c r="P198" i="13"/>
  <c r="O198" i="13"/>
  <c r="U197" i="13"/>
  <c r="T197" i="13"/>
  <c r="S197" i="13"/>
  <c r="R197" i="13"/>
  <c r="Q197" i="13"/>
  <c r="P197" i="13"/>
  <c r="O197" i="13"/>
  <c r="U196" i="13"/>
  <c r="T196" i="13"/>
  <c r="S196" i="13"/>
  <c r="R196" i="13"/>
  <c r="Q196" i="13"/>
  <c r="P196" i="13"/>
  <c r="O196" i="13"/>
  <c r="U195" i="13"/>
  <c r="T195" i="13"/>
  <c r="S195" i="13"/>
  <c r="R195" i="13"/>
  <c r="Q195" i="13"/>
  <c r="P195" i="13"/>
  <c r="O195" i="13"/>
  <c r="U194" i="13"/>
  <c r="T194" i="13"/>
  <c r="S194" i="13"/>
  <c r="R194" i="13"/>
  <c r="Q194" i="13"/>
  <c r="P194" i="13"/>
  <c r="O194" i="13"/>
  <c r="U193" i="13"/>
  <c r="T193" i="13"/>
  <c r="S193" i="13"/>
  <c r="R193" i="13"/>
  <c r="Q193" i="13"/>
  <c r="P193" i="13"/>
  <c r="O193" i="13"/>
  <c r="U192" i="13"/>
  <c r="T192" i="13"/>
  <c r="S192" i="13"/>
  <c r="R192" i="13"/>
  <c r="Q192" i="13"/>
  <c r="P192" i="13"/>
  <c r="O192" i="13"/>
  <c r="U191" i="13"/>
  <c r="T191" i="13"/>
  <c r="S191" i="13"/>
  <c r="R191" i="13"/>
  <c r="Q191" i="13"/>
  <c r="P191" i="13"/>
  <c r="O191" i="13"/>
  <c r="U190" i="13"/>
  <c r="T190" i="13"/>
  <c r="S190" i="13"/>
  <c r="R190" i="13"/>
  <c r="Q190" i="13"/>
  <c r="P190" i="13"/>
  <c r="O190" i="13"/>
  <c r="U189" i="13"/>
  <c r="T189" i="13"/>
  <c r="S189" i="13"/>
  <c r="R189" i="13"/>
  <c r="Q189" i="13"/>
  <c r="P189" i="13"/>
  <c r="O189" i="13"/>
  <c r="U188" i="13"/>
  <c r="T188" i="13"/>
  <c r="S188" i="13"/>
  <c r="R188" i="13"/>
  <c r="Q188" i="13"/>
  <c r="P188" i="13"/>
  <c r="O188" i="13"/>
  <c r="U187" i="13"/>
  <c r="T187" i="13"/>
  <c r="S187" i="13"/>
  <c r="R187" i="13"/>
  <c r="Q187" i="13"/>
  <c r="P187" i="13"/>
  <c r="O187" i="13"/>
  <c r="U186" i="13"/>
  <c r="T186" i="13"/>
  <c r="S186" i="13"/>
  <c r="R186" i="13"/>
  <c r="Q186" i="13"/>
  <c r="P186" i="13"/>
  <c r="O186" i="13"/>
  <c r="U185" i="13"/>
  <c r="T185" i="13"/>
  <c r="S185" i="13"/>
  <c r="R185" i="13"/>
  <c r="Q185" i="13"/>
  <c r="P185" i="13"/>
  <c r="O185" i="13"/>
  <c r="U184" i="13"/>
  <c r="T184" i="13"/>
  <c r="S184" i="13"/>
  <c r="R184" i="13"/>
  <c r="Q184" i="13"/>
  <c r="P184" i="13"/>
  <c r="O184" i="13"/>
  <c r="U183" i="13"/>
  <c r="T183" i="13"/>
  <c r="S183" i="13"/>
  <c r="R183" i="13"/>
  <c r="Q183" i="13"/>
  <c r="P183" i="13"/>
  <c r="O183" i="13"/>
  <c r="U182" i="13"/>
  <c r="T182" i="13"/>
  <c r="S182" i="13"/>
  <c r="R182" i="13"/>
  <c r="Q182" i="13"/>
  <c r="P182" i="13"/>
  <c r="O182" i="13"/>
  <c r="U181" i="13"/>
  <c r="T181" i="13"/>
  <c r="S181" i="13"/>
  <c r="R181" i="13"/>
  <c r="Q181" i="13"/>
  <c r="P181" i="13"/>
  <c r="O181" i="13"/>
  <c r="U180" i="13"/>
  <c r="T180" i="13"/>
  <c r="S180" i="13"/>
  <c r="R180" i="13"/>
  <c r="Q180" i="13"/>
  <c r="P180" i="13"/>
  <c r="O180" i="13"/>
  <c r="U179" i="13"/>
  <c r="T179" i="13"/>
  <c r="S179" i="13"/>
  <c r="R179" i="13"/>
  <c r="Q179" i="13"/>
  <c r="P179" i="13"/>
  <c r="O179" i="13"/>
  <c r="U178" i="13"/>
  <c r="T178" i="13"/>
  <c r="S178" i="13"/>
  <c r="R178" i="13"/>
  <c r="Q178" i="13"/>
  <c r="P178" i="13"/>
  <c r="O178" i="13"/>
  <c r="U177" i="13"/>
  <c r="T177" i="13"/>
  <c r="S177" i="13"/>
  <c r="R177" i="13"/>
  <c r="Q177" i="13"/>
  <c r="P177" i="13"/>
  <c r="O177" i="13"/>
  <c r="U176" i="13"/>
  <c r="T176" i="13"/>
  <c r="S176" i="13"/>
  <c r="R176" i="13"/>
  <c r="Q176" i="13"/>
  <c r="P176" i="13"/>
  <c r="O176" i="13"/>
  <c r="U175" i="13"/>
  <c r="T175" i="13"/>
  <c r="S175" i="13"/>
  <c r="R175" i="13"/>
  <c r="Q175" i="13"/>
  <c r="P175" i="13"/>
  <c r="O175" i="13"/>
  <c r="U174" i="13"/>
  <c r="T174" i="13"/>
  <c r="S174" i="13"/>
  <c r="R174" i="13"/>
  <c r="Q174" i="13"/>
  <c r="P174" i="13"/>
  <c r="O174" i="13"/>
  <c r="U173" i="13"/>
  <c r="T173" i="13"/>
  <c r="S173" i="13"/>
  <c r="R173" i="13"/>
  <c r="Q173" i="13"/>
  <c r="P173" i="13"/>
  <c r="O173" i="13"/>
  <c r="U172" i="13"/>
  <c r="T172" i="13"/>
  <c r="S172" i="13"/>
  <c r="R172" i="13"/>
  <c r="Q172" i="13"/>
  <c r="P172" i="13"/>
  <c r="O172" i="13"/>
  <c r="U171" i="13"/>
  <c r="T171" i="13"/>
  <c r="S171" i="13"/>
  <c r="R171" i="13"/>
  <c r="Q171" i="13"/>
  <c r="P171" i="13"/>
  <c r="O171" i="13"/>
  <c r="U170" i="13"/>
  <c r="T170" i="13"/>
  <c r="S170" i="13"/>
  <c r="R170" i="13"/>
  <c r="Q170" i="13"/>
  <c r="P170" i="13"/>
  <c r="O170" i="13"/>
  <c r="U169" i="13"/>
  <c r="T169" i="13"/>
  <c r="S169" i="13"/>
  <c r="R169" i="13"/>
  <c r="Q169" i="13"/>
  <c r="P169" i="13"/>
  <c r="O169" i="13"/>
  <c r="U168" i="13"/>
  <c r="T168" i="13"/>
  <c r="S168" i="13"/>
  <c r="R168" i="13"/>
  <c r="Q168" i="13"/>
  <c r="P168" i="13"/>
  <c r="O168" i="13"/>
  <c r="U167" i="13"/>
  <c r="T167" i="13"/>
  <c r="S167" i="13"/>
  <c r="R167" i="13"/>
  <c r="Q167" i="13"/>
  <c r="P167" i="13"/>
  <c r="O167" i="13"/>
  <c r="U166" i="13"/>
  <c r="T166" i="13"/>
  <c r="S166" i="13"/>
  <c r="R166" i="13"/>
  <c r="Q166" i="13"/>
  <c r="P166" i="13"/>
  <c r="O166" i="13"/>
  <c r="U165" i="13"/>
  <c r="T165" i="13"/>
  <c r="S165" i="13"/>
  <c r="R165" i="13"/>
  <c r="Q165" i="13"/>
  <c r="P165" i="13"/>
  <c r="O165" i="13"/>
  <c r="U164" i="13"/>
  <c r="T164" i="13"/>
  <c r="S164" i="13"/>
  <c r="R164" i="13"/>
  <c r="Q164" i="13"/>
  <c r="P164" i="13"/>
  <c r="O164" i="13"/>
  <c r="U163" i="13"/>
  <c r="T163" i="13"/>
  <c r="S163" i="13"/>
  <c r="R163" i="13"/>
  <c r="Q163" i="13"/>
  <c r="P163" i="13"/>
  <c r="O163" i="13"/>
  <c r="U162" i="13"/>
  <c r="T162" i="13"/>
  <c r="S162" i="13"/>
  <c r="R162" i="13"/>
  <c r="Q162" i="13"/>
  <c r="P162" i="13"/>
  <c r="O162" i="13"/>
  <c r="U161" i="13"/>
  <c r="T161" i="13"/>
  <c r="S161" i="13"/>
  <c r="R161" i="13"/>
  <c r="Q161" i="13"/>
  <c r="P161" i="13"/>
  <c r="O161" i="13"/>
  <c r="U160" i="13"/>
  <c r="T160" i="13"/>
  <c r="S160" i="13"/>
  <c r="R160" i="13"/>
  <c r="Q160" i="13"/>
  <c r="P160" i="13"/>
  <c r="O160" i="13"/>
  <c r="U159" i="13"/>
  <c r="T159" i="13"/>
  <c r="S159" i="13"/>
  <c r="R159" i="13"/>
  <c r="Q159" i="13"/>
  <c r="P159" i="13"/>
  <c r="O159" i="13"/>
  <c r="U158" i="13"/>
  <c r="T158" i="13"/>
  <c r="S158" i="13"/>
  <c r="R158" i="13"/>
  <c r="Q158" i="13"/>
  <c r="P158" i="13"/>
  <c r="O158" i="13"/>
  <c r="U157" i="13"/>
  <c r="T157" i="13"/>
  <c r="S157" i="13"/>
  <c r="R157" i="13"/>
  <c r="Q157" i="13"/>
  <c r="P157" i="13"/>
  <c r="O157" i="13"/>
  <c r="U156" i="13"/>
  <c r="T156" i="13"/>
  <c r="S156" i="13"/>
  <c r="R156" i="13"/>
  <c r="Q156" i="13"/>
  <c r="P156" i="13"/>
  <c r="O156" i="13"/>
  <c r="U155" i="13"/>
  <c r="T155" i="13"/>
  <c r="S155" i="13"/>
  <c r="R155" i="13"/>
  <c r="Q155" i="13"/>
  <c r="P155" i="13"/>
  <c r="O155" i="13"/>
  <c r="U154" i="13"/>
  <c r="T154" i="13"/>
  <c r="S154" i="13"/>
  <c r="R154" i="13"/>
  <c r="Q154" i="13"/>
  <c r="P154" i="13"/>
  <c r="O154" i="13"/>
  <c r="U153" i="13"/>
  <c r="T153" i="13"/>
  <c r="S153" i="13"/>
  <c r="R153" i="13"/>
  <c r="Q153" i="13"/>
  <c r="P153" i="13"/>
  <c r="O153" i="13"/>
  <c r="U152" i="13"/>
  <c r="T152" i="13"/>
  <c r="S152" i="13"/>
  <c r="R152" i="13"/>
  <c r="Q152" i="13"/>
  <c r="P152" i="13"/>
  <c r="O152" i="13"/>
  <c r="U151" i="13"/>
  <c r="T151" i="13"/>
  <c r="S151" i="13"/>
  <c r="R151" i="13"/>
  <c r="Q151" i="13"/>
  <c r="P151" i="13"/>
  <c r="O151" i="13"/>
  <c r="U150" i="13"/>
  <c r="T150" i="13"/>
  <c r="S150" i="13"/>
  <c r="R150" i="13"/>
  <c r="Q150" i="13"/>
  <c r="P150" i="13"/>
  <c r="O150" i="13"/>
  <c r="U149" i="13"/>
  <c r="T149" i="13"/>
  <c r="S149" i="13"/>
  <c r="R149" i="13"/>
  <c r="Q149" i="13"/>
  <c r="P149" i="13"/>
  <c r="O149" i="13"/>
  <c r="U148" i="13"/>
  <c r="T148" i="13"/>
  <c r="S148" i="13"/>
  <c r="R148" i="13"/>
  <c r="Q148" i="13"/>
  <c r="P148" i="13"/>
  <c r="O148" i="13"/>
  <c r="U147" i="13"/>
  <c r="T147" i="13"/>
  <c r="S147" i="13"/>
  <c r="R147" i="13"/>
  <c r="Q147" i="13"/>
  <c r="P147" i="13"/>
  <c r="O147" i="13"/>
  <c r="U146" i="13"/>
  <c r="T146" i="13"/>
  <c r="S146" i="13"/>
  <c r="R146" i="13"/>
  <c r="Q146" i="13"/>
  <c r="P146" i="13"/>
  <c r="O146" i="13"/>
  <c r="U145" i="13"/>
  <c r="T145" i="13"/>
  <c r="S145" i="13"/>
  <c r="R145" i="13"/>
  <c r="Q145" i="13"/>
  <c r="P145" i="13"/>
  <c r="O145" i="13"/>
  <c r="U144" i="13"/>
  <c r="T144" i="13"/>
  <c r="S144" i="13"/>
  <c r="R144" i="13"/>
  <c r="Q144" i="13"/>
  <c r="P144" i="13"/>
  <c r="O144" i="13"/>
  <c r="U143" i="13"/>
  <c r="T143" i="13"/>
  <c r="S143" i="13"/>
  <c r="R143" i="13"/>
  <c r="Q143" i="13"/>
  <c r="P143" i="13"/>
  <c r="O143" i="13"/>
  <c r="U142" i="13"/>
  <c r="T142" i="13"/>
  <c r="S142" i="13"/>
  <c r="R142" i="13"/>
  <c r="Q142" i="13"/>
  <c r="P142" i="13"/>
  <c r="O142" i="13"/>
  <c r="U141" i="13"/>
  <c r="T141" i="13"/>
  <c r="S141" i="13"/>
  <c r="R141" i="13"/>
  <c r="Q141" i="13"/>
  <c r="P141" i="13"/>
  <c r="O141" i="13"/>
  <c r="U140" i="13"/>
  <c r="T140" i="13"/>
  <c r="S140" i="13"/>
  <c r="R140" i="13"/>
  <c r="Q140" i="13"/>
  <c r="P140" i="13"/>
  <c r="O140" i="13"/>
  <c r="U139" i="13"/>
  <c r="T139" i="13"/>
  <c r="S139" i="13"/>
  <c r="R139" i="13"/>
  <c r="Q139" i="13"/>
  <c r="P139" i="13"/>
  <c r="O139" i="13"/>
  <c r="U138" i="13"/>
  <c r="T138" i="13"/>
  <c r="S138" i="13"/>
  <c r="R138" i="13"/>
  <c r="Q138" i="13"/>
  <c r="P138" i="13"/>
  <c r="O138" i="13"/>
  <c r="U137" i="13"/>
  <c r="T137" i="13"/>
  <c r="S137" i="13"/>
  <c r="R137" i="13"/>
  <c r="Q137" i="13"/>
  <c r="P137" i="13"/>
  <c r="O137" i="13"/>
  <c r="U136" i="13"/>
  <c r="T136" i="13"/>
  <c r="S136" i="13"/>
  <c r="R136" i="13"/>
  <c r="Q136" i="13"/>
  <c r="P136" i="13"/>
  <c r="O136" i="13"/>
  <c r="U135" i="13"/>
  <c r="T135" i="13"/>
  <c r="S135" i="13"/>
  <c r="R135" i="13"/>
  <c r="Q135" i="13"/>
  <c r="P135" i="13"/>
  <c r="O135" i="13"/>
  <c r="U134" i="13"/>
  <c r="T134" i="13"/>
  <c r="S134" i="13"/>
  <c r="R134" i="13"/>
  <c r="Q134" i="13"/>
  <c r="P134" i="13"/>
  <c r="O134" i="13"/>
  <c r="U133" i="13"/>
  <c r="T133" i="13"/>
  <c r="S133" i="13"/>
  <c r="R133" i="13"/>
  <c r="Q133" i="13"/>
  <c r="P133" i="13"/>
  <c r="O133" i="13"/>
  <c r="U132" i="13"/>
  <c r="T132" i="13"/>
  <c r="S132" i="13"/>
  <c r="R132" i="13"/>
  <c r="Q132" i="13"/>
  <c r="P132" i="13"/>
  <c r="O132" i="13"/>
  <c r="U131" i="13"/>
  <c r="T131" i="13"/>
  <c r="S131" i="13"/>
  <c r="R131" i="13"/>
  <c r="Q131" i="13"/>
  <c r="P131" i="13"/>
  <c r="O131" i="13"/>
  <c r="U130" i="13"/>
  <c r="T130" i="13"/>
  <c r="S130" i="13"/>
  <c r="R130" i="13"/>
  <c r="Q130" i="13"/>
  <c r="P130" i="13"/>
  <c r="O130" i="13"/>
  <c r="U129" i="13"/>
  <c r="T129" i="13"/>
  <c r="S129" i="13"/>
  <c r="R129" i="13"/>
  <c r="Q129" i="13"/>
  <c r="P129" i="13"/>
  <c r="O129" i="13"/>
  <c r="U128" i="13"/>
  <c r="T128" i="13"/>
  <c r="S128" i="13"/>
  <c r="R128" i="13"/>
  <c r="Q128" i="13"/>
  <c r="P128" i="13"/>
  <c r="O128" i="13"/>
  <c r="U127" i="13"/>
  <c r="T127" i="13"/>
  <c r="S127" i="13"/>
  <c r="R127" i="13"/>
  <c r="Q127" i="13"/>
  <c r="P127" i="13"/>
  <c r="O127" i="13"/>
  <c r="U126" i="13"/>
  <c r="T126" i="13"/>
  <c r="S126" i="13"/>
  <c r="R126" i="13"/>
  <c r="Q126" i="13"/>
  <c r="P126" i="13"/>
  <c r="O126" i="13"/>
  <c r="U125" i="13"/>
  <c r="T125" i="13"/>
  <c r="S125" i="13"/>
  <c r="R125" i="13"/>
  <c r="Q125" i="13"/>
  <c r="P125" i="13"/>
  <c r="O125" i="13"/>
  <c r="U124" i="13"/>
  <c r="T124" i="13"/>
  <c r="S124" i="13"/>
  <c r="R124" i="13"/>
  <c r="Q124" i="13"/>
  <c r="P124" i="13"/>
  <c r="O124" i="13"/>
  <c r="U123" i="13"/>
  <c r="T123" i="13"/>
  <c r="S123" i="13"/>
  <c r="R123" i="13"/>
  <c r="Q123" i="13"/>
  <c r="P123" i="13"/>
  <c r="O123" i="13"/>
  <c r="U122" i="13"/>
  <c r="T122" i="13"/>
  <c r="S122" i="13"/>
  <c r="R122" i="13"/>
  <c r="Q122" i="13"/>
  <c r="P122" i="13"/>
  <c r="O122" i="13"/>
  <c r="U121" i="13"/>
  <c r="T121" i="13"/>
  <c r="S121" i="13"/>
  <c r="R121" i="13"/>
  <c r="Q121" i="13"/>
  <c r="P121" i="13"/>
  <c r="O121" i="13"/>
  <c r="U120" i="13"/>
  <c r="T120" i="13"/>
  <c r="S120" i="13"/>
  <c r="R120" i="13"/>
  <c r="Q120" i="13"/>
  <c r="P120" i="13"/>
  <c r="O120" i="13"/>
  <c r="U119" i="13"/>
  <c r="T119" i="13"/>
  <c r="S119" i="13"/>
  <c r="R119" i="13"/>
  <c r="Q119" i="13"/>
  <c r="P119" i="13"/>
  <c r="O119" i="13"/>
  <c r="U118" i="13"/>
  <c r="T118" i="13"/>
  <c r="S118" i="13"/>
  <c r="R118" i="13"/>
  <c r="Q118" i="13"/>
  <c r="P118" i="13"/>
  <c r="O118" i="13"/>
  <c r="U117" i="13"/>
  <c r="T117" i="13"/>
  <c r="S117" i="13"/>
  <c r="R117" i="13"/>
  <c r="Q117" i="13"/>
  <c r="P117" i="13"/>
  <c r="O117" i="13"/>
  <c r="U116" i="13"/>
  <c r="T116" i="13"/>
  <c r="S116" i="13"/>
  <c r="R116" i="13"/>
  <c r="Q116" i="13"/>
  <c r="P116" i="13"/>
  <c r="O116" i="13"/>
  <c r="U115" i="13"/>
  <c r="T115" i="13"/>
  <c r="S115" i="13"/>
  <c r="R115" i="13"/>
  <c r="Q115" i="13"/>
  <c r="P115" i="13"/>
  <c r="O115" i="13"/>
  <c r="U114" i="13"/>
  <c r="T114" i="13"/>
  <c r="S114" i="13"/>
  <c r="R114" i="13"/>
  <c r="Q114" i="13"/>
  <c r="P114" i="13"/>
  <c r="O114" i="13"/>
  <c r="U113" i="13"/>
  <c r="T113" i="13"/>
  <c r="S113" i="13"/>
  <c r="R113" i="13"/>
  <c r="Q113" i="13"/>
  <c r="P113" i="13"/>
  <c r="O113" i="13"/>
  <c r="U112" i="13"/>
  <c r="T112" i="13"/>
  <c r="S112" i="13"/>
  <c r="R112" i="13"/>
  <c r="Q112" i="13"/>
  <c r="P112" i="13"/>
  <c r="O112" i="13"/>
  <c r="U111" i="13"/>
  <c r="T111" i="13"/>
  <c r="S111" i="13"/>
  <c r="R111" i="13"/>
  <c r="Q111" i="13"/>
  <c r="P111" i="13"/>
  <c r="O111" i="13"/>
  <c r="U110" i="13"/>
  <c r="T110" i="13"/>
  <c r="S110" i="13"/>
  <c r="R110" i="13"/>
  <c r="Q110" i="13"/>
  <c r="P110" i="13"/>
  <c r="O110" i="13"/>
  <c r="U109" i="13"/>
  <c r="T109" i="13"/>
  <c r="S109" i="13"/>
  <c r="R109" i="13"/>
  <c r="Q109" i="13"/>
  <c r="P109" i="13"/>
  <c r="O109" i="13"/>
  <c r="U108" i="13"/>
  <c r="T108" i="13"/>
  <c r="S108" i="13"/>
  <c r="R108" i="13"/>
  <c r="Q108" i="13"/>
  <c r="P108" i="13"/>
  <c r="O108" i="13"/>
  <c r="U107" i="13"/>
  <c r="T107" i="13"/>
  <c r="S107" i="13"/>
  <c r="R107" i="13"/>
  <c r="Q107" i="13"/>
  <c r="P107" i="13"/>
  <c r="O107" i="13"/>
  <c r="U106" i="13"/>
  <c r="T106" i="13"/>
  <c r="S106" i="13"/>
  <c r="R106" i="13"/>
  <c r="Q106" i="13"/>
  <c r="P106" i="13"/>
  <c r="O106" i="13"/>
  <c r="U105" i="13"/>
  <c r="T105" i="13"/>
  <c r="S105" i="13"/>
  <c r="R105" i="13"/>
  <c r="Q105" i="13"/>
  <c r="P105" i="13"/>
  <c r="O105" i="13"/>
  <c r="U104" i="13"/>
  <c r="T104" i="13"/>
  <c r="S104" i="13"/>
  <c r="R104" i="13"/>
  <c r="Q104" i="13"/>
  <c r="P104" i="13"/>
  <c r="O104" i="13"/>
  <c r="U103" i="13"/>
  <c r="T103" i="13"/>
  <c r="S103" i="13"/>
  <c r="R103" i="13"/>
  <c r="Q103" i="13"/>
  <c r="P103" i="13"/>
  <c r="O103" i="13"/>
  <c r="U102" i="13"/>
  <c r="T102" i="13"/>
  <c r="S102" i="13"/>
  <c r="R102" i="13"/>
  <c r="Q102" i="13"/>
  <c r="P102" i="13"/>
  <c r="O102" i="13"/>
  <c r="U101" i="13"/>
  <c r="T101" i="13"/>
  <c r="S101" i="13"/>
  <c r="R101" i="13"/>
  <c r="Q101" i="13"/>
  <c r="P101" i="13"/>
  <c r="O101" i="13"/>
  <c r="U100" i="13"/>
  <c r="T100" i="13"/>
  <c r="S100" i="13"/>
  <c r="R100" i="13"/>
  <c r="Q100" i="13"/>
  <c r="P100" i="13"/>
  <c r="O100" i="13"/>
  <c r="U99" i="13"/>
  <c r="T99" i="13"/>
  <c r="S99" i="13"/>
  <c r="R99" i="13"/>
  <c r="Q99" i="13"/>
  <c r="P99" i="13"/>
  <c r="O99" i="13"/>
  <c r="U98" i="13"/>
  <c r="T98" i="13"/>
  <c r="S98" i="13"/>
  <c r="R98" i="13"/>
  <c r="Q98" i="13"/>
  <c r="P98" i="13"/>
  <c r="O98" i="13"/>
  <c r="U97" i="13"/>
  <c r="T97" i="13"/>
  <c r="S97" i="13"/>
  <c r="R97" i="13"/>
  <c r="Q97" i="13"/>
  <c r="P97" i="13"/>
  <c r="O97" i="13"/>
  <c r="U96" i="13"/>
  <c r="T96" i="13"/>
  <c r="S96" i="13"/>
  <c r="R96" i="13"/>
  <c r="Q96" i="13"/>
  <c r="P96" i="13"/>
  <c r="O96" i="13"/>
  <c r="U95" i="13"/>
  <c r="T95" i="13"/>
  <c r="S95" i="13"/>
  <c r="R95" i="13"/>
  <c r="Q95" i="13"/>
  <c r="P95" i="13"/>
  <c r="O95" i="13"/>
  <c r="U94" i="13"/>
  <c r="T94" i="13"/>
  <c r="S94" i="13"/>
  <c r="R94" i="13"/>
  <c r="Q94" i="13"/>
  <c r="P94" i="13"/>
  <c r="O94" i="13"/>
  <c r="U93" i="13"/>
  <c r="T93" i="13"/>
  <c r="S93" i="13"/>
  <c r="R93" i="13"/>
  <c r="Q93" i="13"/>
  <c r="P93" i="13"/>
  <c r="O93" i="13"/>
  <c r="U92" i="13"/>
  <c r="T92" i="13"/>
  <c r="S92" i="13"/>
  <c r="R92" i="13"/>
  <c r="Q92" i="13"/>
  <c r="P92" i="13"/>
  <c r="O92" i="13"/>
  <c r="U91" i="13"/>
  <c r="T91" i="13"/>
  <c r="S91" i="13"/>
  <c r="R91" i="13"/>
  <c r="Q91" i="13"/>
  <c r="P91" i="13"/>
  <c r="O91" i="13"/>
  <c r="U90" i="13"/>
  <c r="T90" i="13"/>
  <c r="S90" i="13"/>
  <c r="R90" i="13"/>
  <c r="Q90" i="13"/>
  <c r="P90" i="13"/>
  <c r="O90" i="13"/>
  <c r="U89" i="13"/>
  <c r="T89" i="13"/>
  <c r="S89" i="13"/>
  <c r="R89" i="13"/>
  <c r="Q89" i="13"/>
  <c r="P89" i="13"/>
  <c r="O89" i="13"/>
  <c r="U88" i="13"/>
  <c r="T88" i="13"/>
  <c r="S88" i="13"/>
  <c r="R88" i="13"/>
  <c r="Q88" i="13"/>
  <c r="P88" i="13"/>
  <c r="O88" i="13"/>
  <c r="U87" i="13"/>
  <c r="T87" i="13"/>
  <c r="S87" i="13"/>
  <c r="R87" i="13"/>
  <c r="Q87" i="13"/>
  <c r="P87" i="13"/>
  <c r="O87" i="13"/>
  <c r="U86" i="13"/>
  <c r="T86" i="13"/>
  <c r="S86" i="13"/>
  <c r="R86" i="13"/>
  <c r="Q86" i="13"/>
  <c r="P86" i="13"/>
  <c r="O86" i="13"/>
  <c r="U85" i="13"/>
  <c r="T85" i="13"/>
  <c r="S85" i="13"/>
  <c r="R85" i="13"/>
  <c r="Q85" i="13"/>
  <c r="P85" i="13"/>
  <c r="O85" i="13"/>
  <c r="U84" i="13"/>
  <c r="T84" i="13"/>
  <c r="S84" i="13"/>
  <c r="R84" i="13"/>
  <c r="Q84" i="13"/>
  <c r="P84" i="13"/>
  <c r="O84" i="13"/>
  <c r="U83" i="13"/>
  <c r="T83" i="13"/>
  <c r="S83" i="13"/>
  <c r="R83" i="13"/>
  <c r="Q83" i="13"/>
  <c r="P83" i="13"/>
  <c r="O83" i="13"/>
  <c r="U82" i="13"/>
  <c r="T82" i="13"/>
  <c r="S82" i="13"/>
  <c r="R82" i="13"/>
  <c r="Q82" i="13"/>
  <c r="P82" i="13"/>
  <c r="O82" i="13"/>
  <c r="U81" i="13"/>
  <c r="T81" i="13"/>
  <c r="S81" i="13"/>
  <c r="R81" i="13"/>
  <c r="Q81" i="13"/>
  <c r="P81" i="13"/>
  <c r="O81" i="13"/>
  <c r="U80" i="13"/>
  <c r="T80" i="13"/>
  <c r="S80" i="13"/>
  <c r="R80" i="13"/>
  <c r="Q80" i="13"/>
  <c r="P80" i="13"/>
  <c r="O80" i="13"/>
  <c r="U79" i="13"/>
  <c r="T79" i="13"/>
  <c r="S79" i="13"/>
  <c r="R79" i="13"/>
  <c r="Q79" i="13"/>
  <c r="P79" i="13"/>
  <c r="O79" i="13"/>
  <c r="U78" i="13"/>
  <c r="T78" i="13"/>
  <c r="S78" i="13"/>
  <c r="R78" i="13"/>
  <c r="Q78" i="13"/>
  <c r="P78" i="13"/>
  <c r="O78" i="13"/>
  <c r="U77" i="13"/>
  <c r="T77" i="13"/>
  <c r="S77" i="13"/>
  <c r="R77" i="13"/>
  <c r="Q77" i="13"/>
  <c r="P77" i="13"/>
  <c r="O77" i="13"/>
  <c r="U76" i="13"/>
  <c r="T76" i="13"/>
  <c r="S76" i="13"/>
  <c r="R76" i="13"/>
  <c r="Q76" i="13"/>
  <c r="P76" i="13"/>
  <c r="O76" i="13"/>
  <c r="U75" i="13"/>
  <c r="T75" i="13"/>
  <c r="S75" i="13"/>
  <c r="R75" i="13"/>
  <c r="Q75" i="13"/>
  <c r="P75" i="13"/>
  <c r="O75" i="13"/>
  <c r="U74" i="13"/>
  <c r="T74" i="13"/>
  <c r="S74" i="13"/>
  <c r="R74" i="13"/>
  <c r="Q74" i="13"/>
  <c r="P74" i="13"/>
  <c r="O74" i="13"/>
  <c r="U73" i="13"/>
  <c r="T73" i="13"/>
  <c r="S73" i="13"/>
  <c r="R73" i="13"/>
  <c r="Q73" i="13"/>
  <c r="P73" i="13"/>
  <c r="O73" i="13"/>
  <c r="U72" i="13"/>
  <c r="T72" i="13"/>
  <c r="S72" i="13"/>
  <c r="R72" i="13"/>
  <c r="Q72" i="13"/>
  <c r="P72" i="13"/>
  <c r="O72" i="13"/>
  <c r="U71" i="13"/>
  <c r="T71" i="13"/>
  <c r="S71" i="13"/>
  <c r="R71" i="13"/>
  <c r="Q71" i="13"/>
  <c r="P71" i="13"/>
  <c r="O71" i="13"/>
  <c r="U70" i="13"/>
  <c r="T70" i="13"/>
  <c r="S70" i="13"/>
  <c r="R70" i="13"/>
  <c r="Q70" i="13"/>
  <c r="P70" i="13"/>
  <c r="O70" i="13"/>
  <c r="U69" i="13"/>
  <c r="T69" i="13"/>
  <c r="S69" i="13"/>
  <c r="R69" i="13"/>
  <c r="Q69" i="13"/>
  <c r="P69" i="13"/>
  <c r="O69" i="13"/>
  <c r="U68" i="13"/>
  <c r="T68" i="13"/>
  <c r="S68" i="13"/>
  <c r="R68" i="13"/>
  <c r="Q68" i="13"/>
  <c r="P68" i="13"/>
  <c r="O68" i="13"/>
  <c r="U67" i="13"/>
  <c r="T67" i="13"/>
  <c r="S67" i="13"/>
  <c r="R67" i="13"/>
  <c r="Q67" i="13"/>
  <c r="P67" i="13"/>
  <c r="O67" i="13"/>
  <c r="U66" i="13"/>
  <c r="T66" i="13"/>
  <c r="S66" i="13"/>
  <c r="R66" i="13"/>
  <c r="Q66" i="13"/>
  <c r="P66" i="13"/>
  <c r="O66" i="13"/>
  <c r="U65" i="13"/>
  <c r="T65" i="13"/>
  <c r="S65" i="13"/>
  <c r="R65" i="13"/>
  <c r="Q65" i="13"/>
  <c r="P65" i="13"/>
  <c r="O65" i="13"/>
  <c r="U64" i="13"/>
  <c r="T64" i="13"/>
  <c r="S64" i="13"/>
  <c r="R64" i="13"/>
  <c r="Q64" i="13"/>
  <c r="P64" i="13"/>
  <c r="O64" i="13"/>
  <c r="U63" i="13"/>
  <c r="T63" i="13"/>
  <c r="S63" i="13"/>
  <c r="R63" i="13"/>
  <c r="Q63" i="13"/>
  <c r="P63" i="13"/>
  <c r="O63" i="13"/>
  <c r="U62" i="13"/>
  <c r="T62" i="13"/>
  <c r="S62" i="13"/>
  <c r="R62" i="13"/>
  <c r="Q62" i="13"/>
  <c r="P62" i="13"/>
  <c r="O62" i="13"/>
  <c r="U61" i="13"/>
  <c r="T61" i="13"/>
  <c r="S61" i="13"/>
  <c r="R61" i="13"/>
  <c r="Q61" i="13"/>
  <c r="P61" i="13"/>
  <c r="O61" i="13"/>
  <c r="U60" i="13"/>
  <c r="T60" i="13"/>
  <c r="S60" i="13"/>
  <c r="R60" i="13"/>
  <c r="Q60" i="13"/>
  <c r="P60" i="13"/>
  <c r="O60" i="13"/>
  <c r="U59" i="13"/>
  <c r="T59" i="13"/>
  <c r="S59" i="13"/>
  <c r="R59" i="13"/>
  <c r="Q59" i="13"/>
  <c r="P59" i="13"/>
  <c r="O59" i="13"/>
  <c r="U58" i="13"/>
  <c r="T58" i="13"/>
  <c r="S58" i="13"/>
  <c r="R58" i="13"/>
  <c r="Q58" i="13"/>
  <c r="P58" i="13"/>
  <c r="O58" i="13"/>
  <c r="U57" i="13"/>
  <c r="T57" i="13"/>
  <c r="S57" i="13"/>
  <c r="R57" i="13"/>
  <c r="Q57" i="13"/>
  <c r="P57" i="13"/>
  <c r="O57" i="13"/>
  <c r="U56" i="13"/>
  <c r="T56" i="13"/>
  <c r="S56" i="13"/>
  <c r="R56" i="13"/>
  <c r="Q56" i="13"/>
  <c r="P56" i="13"/>
  <c r="O56" i="13"/>
  <c r="U55" i="13"/>
  <c r="T55" i="13"/>
  <c r="S55" i="13"/>
  <c r="R55" i="13"/>
  <c r="Q55" i="13"/>
  <c r="P55" i="13"/>
  <c r="O55" i="13"/>
  <c r="U54" i="13"/>
  <c r="T54" i="13"/>
  <c r="S54" i="13"/>
  <c r="R54" i="13"/>
  <c r="Q54" i="13"/>
  <c r="P54" i="13"/>
  <c r="O54" i="13"/>
  <c r="U53" i="13"/>
  <c r="T53" i="13"/>
  <c r="S53" i="13"/>
  <c r="R53" i="13"/>
  <c r="Q53" i="13"/>
  <c r="P53" i="13"/>
  <c r="O53" i="13"/>
  <c r="U52" i="13"/>
  <c r="T52" i="13"/>
  <c r="S52" i="13"/>
  <c r="R52" i="13"/>
  <c r="Q52" i="13"/>
  <c r="P52" i="13"/>
  <c r="O52" i="13"/>
  <c r="U51" i="13"/>
  <c r="T51" i="13"/>
  <c r="S51" i="13"/>
  <c r="R51" i="13"/>
  <c r="Q51" i="13"/>
  <c r="P51" i="13"/>
  <c r="O51" i="13"/>
  <c r="U50" i="13"/>
  <c r="T50" i="13"/>
  <c r="S50" i="13"/>
  <c r="R50" i="13"/>
  <c r="Q50" i="13"/>
  <c r="P50" i="13"/>
  <c r="O50" i="13"/>
  <c r="U49" i="13"/>
  <c r="T49" i="13"/>
  <c r="S49" i="13"/>
  <c r="R49" i="13"/>
  <c r="Q49" i="13"/>
  <c r="P49" i="13"/>
  <c r="O49" i="13"/>
  <c r="U48" i="13"/>
  <c r="T48" i="13"/>
  <c r="S48" i="13"/>
  <c r="R48" i="13"/>
  <c r="Q48" i="13"/>
  <c r="P48" i="13"/>
  <c r="O48" i="13"/>
  <c r="U47" i="13"/>
  <c r="T47" i="13"/>
  <c r="S47" i="13"/>
  <c r="R47" i="13"/>
  <c r="Q47" i="13"/>
  <c r="P47" i="13"/>
  <c r="O47" i="13"/>
  <c r="U46" i="13"/>
  <c r="T46" i="13"/>
  <c r="S46" i="13"/>
  <c r="R46" i="13"/>
  <c r="Q46" i="13"/>
  <c r="P46" i="13"/>
  <c r="O46" i="13"/>
  <c r="U45" i="13"/>
  <c r="T45" i="13"/>
  <c r="S45" i="13"/>
  <c r="R45" i="13"/>
  <c r="Q45" i="13"/>
  <c r="P45" i="13"/>
  <c r="O45" i="13"/>
  <c r="U44" i="13"/>
  <c r="T44" i="13"/>
  <c r="S44" i="13"/>
  <c r="R44" i="13"/>
  <c r="Q44" i="13"/>
  <c r="P44" i="13"/>
  <c r="O44" i="13"/>
  <c r="U43" i="13"/>
  <c r="T43" i="13"/>
  <c r="S43" i="13"/>
  <c r="R43" i="13"/>
  <c r="Q43" i="13"/>
  <c r="P43" i="13"/>
  <c r="O43" i="13"/>
  <c r="U42" i="13"/>
  <c r="T42" i="13"/>
  <c r="S42" i="13"/>
  <c r="R42" i="13"/>
  <c r="Q42" i="13"/>
  <c r="P42" i="13"/>
  <c r="O42" i="13"/>
  <c r="U41" i="13"/>
  <c r="T41" i="13"/>
  <c r="S41" i="13"/>
  <c r="R41" i="13"/>
  <c r="Q41" i="13"/>
  <c r="P41" i="13"/>
  <c r="O41" i="13"/>
  <c r="U40" i="13"/>
  <c r="T40" i="13"/>
  <c r="S40" i="13"/>
  <c r="R40" i="13"/>
  <c r="Q40" i="13"/>
  <c r="P40" i="13"/>
  <c r="O40" i="13"/>
  <c r="U39" i="13"/>
  <c r="T39" i="13"/>
  <c r="S39" i="13"/>
  <c r="R39" i="13"/>
  <c r="Q39" i="13"/>
  <c r="P39" i="13"/>
  <c r="O39" i="13"/>
  <c r="U38" i="13"/>
  <c r="T38" i="13"/>
  <c r="S38" i="13"/>
  <c r="R38" i="13"/>
  <c r="Q38" i="13"/>
  <c r="P38" i="13"/>
  <c r="O38" i="13"/>
  <c r="U37" i="13"/>
  <c r="T37" i="13"/>
  <c r="S37" i="13"/>
  <c r="R37" i="13"/>
  <c r="Q37" i="13"/>
  <c r="P37" i="13"/>
  <c r="O37" i="13"/>
  <c r="U36" i="13"/>
  <c r="T36" i="13"/>
  <c r="S36" i="13"/>
  <c r="R36" i="13"/>
  <c r="Q36" i="13"/>
  <c r="P36" i="13"/>
  <c r="O36" i="13"/>
  <c r="U35" i="13"/>
  <c r="T35" i="13"/>
  <c r="S35" i="13"/>
  <c r="R35" i="13"/>
  <c r="Q35" i="13"/>
  <c r="P35" i="13"/>
  <c r="O35" i="13"/>
  <c r="U34" i="13"/>
  <c r="T34" i="13"/>
  <c r="S34" i="13"/>
  <c r="R34" i="13"/>
  <c r="Q34" i="13"/>
  <c r="P34" i="13"/>
  <c r="O34" i="13"/>
  <c r="U33" i="13"/>
  <c r="T33" i="13"/>
  <c r="S33" i="13"/>
  <c r="R33" i="13"/>
  <c r="Q33" i="13"/>
  <c r="P33" i="13"/>
  <c r="O33" i="13"/>
  <c r="U32" i="13"/>
  <c r="T32" i="13"/>
  <c r="S32" i="13"/>
  <c r="R32" i="13"/>
  <c r="Q32" i="13"/>
  <c r="P32" i="13"/>
  <c r="O32" i="13"/>
  <c r="U31" i="13"/>
  <c r="T31" i="13"/>
  <c r="S31" i="13"/>
  <c r="R31" i="13"/>
  <c r="Q31" i="13"/>
  <c r="P31" i="13"/>
  <c r="O31" i="13"/>
  <c r="U30" i="13"/>
  <c r="T30" i="13"/>
  <c r="S30" i="13"/>
  <c r="R30" i="13"/>
  <c r="Q30" i="13"/>
  <c r="P30" i="13"/>
  <c r="O30" i="13"/>
  <c r="U29" i="13"/>
  <c r="T29" i="13"/>
  <c r="S29" i="13"/>
  <c r="R29" i="13"/>
  <c r="Q29" i="13"/>
  <c r="P29" i="13"/>
  <c r="O29" i="13"/>
  <c r="U28" i="13"/>
  <c r="T28" i="13"/>
  <c r="S28" i="13"/>
  <c r="R28" i="13"/>
  <c r="Q28" i="13"/>
  <c r="P28" i="13"/>
  <c r="O28" i="13"/>
  <c r="U27" i="13"/>
  <c r="T27" i="13"/>
  <c r="S27" i="13"/>
  <c r="R27" i="13"/>
  <c r="Q27" i="13"/>
  <c r="P27" i="13"/>
  <c r="O27" i="13"/>
  <c r="U26" i="13"/>
  <c r="T26" i="13"/>
  <c r="S26" i="13"/>
  <c r="R26" i="13"/>
  <c r="Q26" i="13"/>
  <c r="P26" i="13"/>
  <c r="O26" i="13"/>
  <c r="U25" i="13"/>
  <c r="T25" i="13"/>
  <c r="S25" i="13"/>
  <c r="R25" i="13"/>
  <c r="Q25" i="13"/>
  <c r="P25" i="13"/>
  <c r="O25" i="13"/>
  <c r="U24" i="13"/>
  <c r="T24" i="13"/>
  <c r="S24" i="13"/>
  <c r="R24" i="13"/>
  <c r="Q24" i="13"/>
  <c r="P24" i="13"/>
  <c r="O24" i="13"/>
  <c r="U23" i="13"/>
  <c r="T23" i="13"/>
  <c r="S23" i="13"/>
  <c r="R23" i="13"/>
  <c r="Q23" i="13"/>
  <c r="P23" i="13"/>
  <c r="O23" i="13"/>
  <c r="U22" i="13"/>
  <c r="T22" i="13"/>
  <c r="S22" i="13"/>
  <c r="R22" i="13"/>
  <c r="Q22" i="13"/>
  <c r="P22" i="13"/>
  <c r="O22" i="13"/>
  <c r="U21" i="13"/>
  <c r="T21" i="13"/>
  <c r="S21" i="13"/>
  <c r="R21" i="13"/>
  <c r="Q21" i="13"/>
  <c r="P21" i="13"/>
  <c r="O21" i="13"/>
  <c r="U20" i="13"/>
  <c r="T20" i="13"/>
  <c r="S20" i="13"/>
  <c r="R20" i="13"/>
  <c r="Q20" i="13"/>
  <c r="P20" i="13"/>
  <c r="O20" i="13"/>
  <c r="U19" i="13"/>
  <c r="T19" i="13"/>
  <c r="S19" i="13"/>
  <c r="R19" i="13"/>
  <c r="Q19" i="13"/>
  <c r="P19" i="13"/>
  <c r="O19" i="13"/>
  <c r="U18" i="13"/>
  <c r="T18" i="13"/>
  <c r="S18" i="13"/>
  <c r="R18" i="13"/>
  <c r="Q18" i="13"/>
  <c r="P18" i="13"/>
  <c r="O18" i="13"/>
  <c r="U17" i="13"/>
  <c r="T17" i="13"/>
  <c r="S17" i="13"/>
  <c r="R17" i="13"/>
  <c r="Q17" i="13"/>
  <c r="P17" i="13"/>
  <c r="O17" i="13"/>
  <c r="U16" i="13"/>
  <c r="T16" i="13"/>
  <c r="S16" i="13"/>
  <c r="R16" i="13"/>
  <c r="Q16" i="13"/>
  <c r="P16" i="13"/>
  <c r="O16" i="13"/>
  <c r="U15" i="13"/>
  <c r="T15" i="13"/>
  <c r="S15" i="13"/>
  <c r="R15" i="13"/>
  <c r="Q15" i="13"/>
  <c r="P15" i="13"/>
  <c r="O15" i="13"/>
  <c r="U14" i="13"/>
  <c r="T14" i="13"/>
  <c r="S14" i="13"/>
  <c r="R14" i="13"/>
  <c r="Q14" i="13"/>
  <c r="P14" i="13"/>
  <c r="O14" i="13"/>
  <c r="U13" i="13"/>
  <c r="T13" i="13"/>
  <c r="S13" i="13"/>
  <c r="R13" i="13"/>
  <c r="Q13" i="13"/>
  <c r="P13" i="13"/>
  <c r="O13" i="13"/>
  <c r="U12" i="13"/>
  <c r="T12" i="13"/>
  <c r="S12" i="13"/>
  <c r="R12" i="13"/>
  <c r="Q12" i="13"/>
  <c r="P12" i="13"/>
  <c r="O12" i="13"/>
  <c r="U11" i="13"/>
  <c r="T11" i="13"/>
  <c r="S11" i="13"/>
  <c r="R11" i="13"/>
  <c r="Q11" i="13"/>
  <c r="P11" i="13"/>
  <c r="O11" i="13"/>
  <c r="U10" i="13"/>
  <c r="T10" i="13"/>
  <c r="S10" i="13"/>
  <c r="R10" i="13"/>
  <c r="Q10" i="13"/>
  <c r="P10" i="13"/>
  <c r="O10" i="13"/>
  <c r="U9" i="13"/>
  <c r="T9" i="13"/>
  <c r="S9" i="13"/>
  <c r="R9" i="13"/>
  <c r="Q9" i="13"/>
  <c r="P9" i="13"/>
  <c r="O9" i="13"/>
  <c r="U8" i="13"/>
  <c r="T8" i="13"/>
  <c r="S8" i="13"/>
  <c r="R8" i="13"/>
  <c r="Q8" i="13"/>
  <c r="P8" i="13"/>
  <c r="O8" i="13"/>
  <c r="U7" i="13"/>
  <c r="T7" i="13"/>
  <c r="S7" i="13"/>
  <c r="R7" i="13"/>
  <c r="Q7" i="13"/>
  <c r="P7" i="13"/>
  <c r="O7" i="13"/>
  <c r="U6" i="13"/>
  <c r="T6" i="13"/>
  <c r="S6" i="13"/>
  <c r="R6" i="13"/>
  <c r="Q6" i="13"/>
  <c r="P6" i="13"/>
  <c r="O6" i="13"/>
  <c r="U5" i="13"/>
  <c r="T5" i="13"/>
  <c r="S5" i="13"/>
  <c r="R5" i="13"/>
  <c r="Q5" i="13"/>
  <c r="P5" i="13"/>
  <c r="O5" i="13"/>
  <c r="U4" i="13"/>
  <c r="T4" i="13"/>
  <c r="S4" i="13"/>
  <c r="R4" i="13"/>
  <c r="Q4" i="13"/>
  <c r="P4" i="13"/>
  <c r="O4" i="13"/>
  <c r="U3" i="13"/>
  <c r="T3" i="13"/>
  <c r="S3" i="13"/>
  <c r="R3" i="13"/>
  <c r="Q3" i="13"/>
  <c r="P3" i="13"/>
  <c r="O3" i="13"/>
  <c r="U2" i="13"/>
  <c r="T2" i="13"/>
  <c r="S2" i="13"/>
  <c r="R2" i="13"/>
  <c r="Q2" i="13"/>
  <c r="P2" i="13"/>
  <c r="O2" i="13"/>
  <c r="P4194" i="13" l="1"/>
  <c r="U4194" i="13"/>
  <c r="T4194" i="13"/>
  <c r="Q4194" i="13"/>
  <c r="R4194" i="13"/>
  <c r="O4194" i="13"/>
  <c r="S4194" i="13"/>
</calcChain>
</file>

<file path=xl/sharedStrings.xml><?xml version="1.0" encoding="utf-8"?>
<sst xmlns="http://schemas.openxmlformats.org/spreadsheetml/2006/main" count="9861" uniqueCount="8688">
  <si>
    <t>CON__A2A4G1</t>
  </si>
  <si>
    <t>CON__ENSEMBL:ENSBTAP00000014147</t>
  </si>
  <si>
    <t>CON__ENSEMBL:ENSBTAP00000034412</t>
  </si>
  <si>
    <t>CON__ENSEMBL:ENSBTAP00000038253</t>
  </si>
  <si>
    <t>CON__P00761</t>
  </si>
  <si>
    <t>CON__P01966</t>
  </si>
  <si>
    <t>CON__P02662</t>
  </si>
  <si>
    <t>CON__P02754</t>
  </si>
  <si>
    <t>CON__P02769</t>
  </si>
  <si>
    <t>CON__P04259</t>
  </si>
  <si>
    <t>CON__P06868</t>
  </si>
  <si>
    <t>CON__P0C1U8</t>
  </si>
  <si>
    <t>CON__P12763</t>
  </si>
  <si>
    <t>CON__P15497</t>
  </si>
  <si>
    <t>CON__Q05B55</t>
  </si>
  <si>
    <t>CON__Q1RMK2</t>
  </si>
  <si>
    <t>CON__Q1RMN8</t>
  </si>
  <si>
    <t>CON__Q28065</t>
  </si>
  <si>
    <t>CON__Q2UVX4</t>
  </si>
  <si>
    <t>CON__Q3SZR3</t>
  </si>
  <si>
    <t>CON__Q3TTY5</t>
  </si>
  <si>
    <t>CON__Q6IFX2</t>
  </si>
  <si>
    <t>CON__Q9H552</t>
  </si>
  <si>
    <t>CON__Q9QWL7</t>
  </si>
  <si>
    <t>CON__Streptavidin</t>
  </si>
  <si>
    <t>sp|A0FGR8|ESYT2_HUMANExtendedsynaptotagmin-2OS=HomosapiensOX=9606GN=ESYT2PE=1SV=1</t>
  </si>
  <si>
    <t>sp|A0JLT2|MED19_HUMANMediatorofRNApolymeraseIItranscriptionsubunit19OS=HomosapiensOX=9606GN=MED19PE=1SV=2</t>
  </si>
  <si>
    <t>sp|A0MZ66|SHOT1_HUMANShootin-1OS=HomosapiensOX=9606GN=SHTN1PE=1SV=4</t>
  </si>
  <si>
    <t>sp|A1L0T0|ILVBL_HUMANAcetolactatesynthase-likeproteinOS=HomosapiensOX=9606GN=ILVBLPE=1SV=2</t>
  </si>
  <si>
    <t>sp|A3KMH1|VWA8_HUMANvonWillebrandfactorAdomain-containingprotein8OS=HomosapiensOX=9606GN=VWA8PE=1SV=2</t>
  </si>
  <si>
    <t>sp|A5YKK6|CNOT1_HUMANCCR4-NOTtranscriptioncomplexsubunit1OS=HomosapiensOX=9606GN=CNOT1PE=1SV=2</t>
  </si>
  <si>
    <t>sp|A6NDG6|PGP_HUMANGlycerol-3-phosphatephosphataseOS=HomosapiensOX=9606GN=PGPPE=1SV=1</t>
  </si>
  <si>
    <t>sp|A6NHR9|SMHD1_HUMANStructuralmaintenanceofchromosomesflexiblehingedomain-containingprotein1OS=HomosapiensOX=9606GN=SMCHD1PE=1SV=2</t>
  </si>
  <si>
    <t>sp|A6NI28|RHG42_HUMANRhoGTPase-activatingprotein42OS=HomosapiensOX=9606GN=ARHGAP42PE=1SV=3</t>
  </si>
  <si>
    <t>sp|A6NKD9|CC85C_HUMANCoiled-coildomain-containingprotein85COS=HomosapiensOX=9606GN=CCDC85CPE=1SV=1</t>
  </si>
  <si>
    <t>sp|A8MU93|CQ100_HUMANUncharacterizedproteinC17orf100OS=HomosapiensOX=9606GN=C17orf100PE=4SV=2</t>
  </si>
  <si>
    <t>sp|C9JN71|ZN878_HUMANZincfingerprotein878OS=HomosapiensOX=9606GN=ZNF878PE=3SV=2</t>
  </si>
  <si>
    <t>sp|E9PRG8|CK098_HUMANUncharacterizedproteinC11orf98OS=HomosapiensOX=9606GN=C11orf98PE=4SV=2</t>
  </si>
  <si>
    <t>sp|O00139|KIF2A_HUMANKinesin-likeproteinKIF2AOS=HomosapiensOX=9606GN=KIF2APE=1SV=3</t>
  </si>
  <si>
    <t>sp|O00148|DX39A_HUMANATP-dependentRNAhelicaseDDX39AOS=HomosapiensOX=9606GN=DDX39APE=1SV=2</t>
  </si>
  <si>
    <t>sp|O00151|PDLI1_HUMANPDZandLIMdomainprotein1OS=HomosapiensOX=9606GN=PDLIM1PE=1SV=4</t>
  </si>
  <si>
    <t>sp|O00154|BACH_HUMANCytosolicacylcoenzymeAthioesterhydrolaseOS=HomosapiensOX=9606GN=ACOT7PE=1SV=3</t>
  </si>
  <si>
    <t>sp|O00159|MYO1C_HUMANUnconventionalmyosin-IcOS=HomosapiensOX=9606GN=MYO1CPE=1SV=4</t>
  </si>
  <si>
    <t>sp|O00170|AIP_HUMANAHreceptor-interactingproteinOS=HomosapiensOX=9606GN=AIPPE=1SV=2</t>
  </si>
  <si>
    <t>sp|O00193|SMAP_HUMANSmallacidicproteinOS=HomosapiensOX=9606GN=SMAPPE=1SV=1</t>
  </si>
  <si>
    <t>sp|O00203|AP3B1_HUMANAP-3complexsubunitbeta-1OS=HomosapiensOX=9606GN=AP3B1PE=1SV=3</t>
  </si>
  <si>
    <t>sp|O00231|PSD11_HUMAN26Sproteasomenon-ATPaseregulatorysubunit11OS=HomosapiensOX=9606GN=PSMD11PE=1SV=3</t>
  </si>
  <si>
    <t>sp|O00232|PSD12_HUMAN26Sproteasomenon-ATPaseregulatorysubunit12OS=HomosapiensOX=9606GN=PSMD12PE=1SV=3</t>
  </si>
  <si>
    <t>sp|O00233|PSMD9_HUMAN26Sproteasomenon-ATPaseregulatorysubunit9OS=HomosapiensOX=9606GN=PSMD9PE=1SV=3</t>
  </si>
  <si>
    <t>sp|O00244|ATOX1_HUMANCoppertransportproteinATOX1OS=HomosapiensOX=9606GN=ATOX1PE=1SV=1</t>
  </si>
  <si>
    <t>sp|O00255|MEN1_HUMANMeninOS=HomosapiensOX=9606GN=MEN1PE=1SV=4</t>
  </si>
  <si>
    <t>sp|O00264|PGRC1_HUMANMembrane-associatedprogesteronereceptorcomponent1OS=HomosapiensOX=9606GN=PGRMC1PE=1SV=3</t>
  </si>
  <si>
    <t>sp|O00267|SPT5H_HUMANTranscriptionelongationfactorSPT5OS=HomosapiensOX=9606GN=SUPT5HPE=1SV=1</t>
  </si>
  <si>
    <t>sp|O00268|TAF4_HUMANTranscriptioninitiationfactorTFIIDsubunit4OS=HomosapiensOX=9606GN=TAF4PE=1SV=2</t>
  </si>
  <si>
    <t>sp|O00273|DFFA_HUMANDNAfragmentationfactorsubunitalphaOS=HomosapiensOX=9606GN=DFFAPE=1SV=1</t>
  </si>
  <si>
    <t>sp|O00299|CLIC1_HUMANChlorideintracellularchannelprotein1OS=HomosapiensOX=9606GN=CLIC1PE=1SV=4</t>
  </si>
  <si>
    <t>sp|O00303|EIF3F_HUMANEukaryotictranslationinitiationfactor3subunitFOS=HomosapiensOX=9606GN=EIF3FPE=1SV=1</t>
  </si>
  <si>
    <t>sp|O00308|WWP2_HUMANNEDD4-likeE3ubiquitin-proteinligaseWWP2OS=HomosapiensOX=9606GN=WWP2PE=1SV=2</t>
  </si>
  <si>
    <t>sp|O00411|RPOM_HUMANDNA-directedRNApolymerase,mitochondrialOS=HomosapiensOX=9606GN=POLRMTPE=1SV=2</t>
  </si>
  <si>
    <t>sp|O00422|SAP18_HUMANHistonedeacetylasecomplexsubunitSAP18OS=HomosapiensOX=9606GN=SAP18PE=1SV=1</t>
  </si>
  <si>
    <t>sp|O00425|IF2B3_HUMANInsulin-likegrowthfactor2mRNA-bindingprotein3OS=HomosapiensOX=9606GN=IGF2BP3PE=1SV=2</t>
  </si>
  <si>
    <t>sp|O00429|DNM1L_HUMANDynamin-1-likeproteinOS=HomosapiensOX=9606GN=DNM1LPE=1SV=2</t>
  </si>
  <si>
    <t>sp|O00461|GOLI4_HUMANGolgiintegralmembraneprotein4OS=HomosapiensOX=9606GN=GOLIM4PE=1SV=1</t>
  </si>
  <si>
    <t>sp|O00471|EXOC5_HUMANExocystcomplexcomponent5OS=HomosapiensOX=9606GN=EXOC5PE=1SV=1</t>
  </si>
  <si>
    <t>sp|O00479|HMGN4_HUMANHighmobilitygroupnucleosome-bindingdomain-containingprotein4OS=HomosapiensOX=9606GN=HMGN4PE=1SV=3</t>
  </si>
  <si>
    <t>sp|O00487|PSDE_HUMAN26Sproteasomenon-ATPaseregulatorysubunit14OS=HomosapiensOX=9606GN=PSMD14PE=1SV=1</t>
  </si>
  <si>
    <t>sp|O00499|BIN1_HUMANMycbox-dependent-interactingprotein1OS=HomosapiensOX=9606GN=BIN1PE=1SV=1</t>
  </si>
  <si>
    <t>sp|O00505|IMA4_HUMANImportinsubunitalpha-4OS=HomosapiensOX=9606GN=KPNA3PE=1SV=2</t>
  </si>
  <si>
    <t>sp|O00566|MPP10_HUMANU3smallnucleolarribonucleoproteinproteinMPP10OS=HomosapiensOX=9606GN=MPHOSPH10PE=1SV=2</t>
  </si>
  <si>
    <t>sp|O00567|NOP56_HUMANNucleolarprotein56OS=HomosapiensOX=9606GN=NOP56PE=1SV=4</t>
  </si>
  <si>
    <t>sp|O00592|PODXL_HUMANPodocalyxinOS=HomosapiensOX=9606GN=PODXLPE=1SV=2</t>
  </si>
  <si>
    <t>sp|O00625|PIR_HUMANPirinOS=HomosapiensOX=9606GN=PIRPE=1SV=1</t>
  </si>
  <si>
    <t>sp|O00629|IMA3_HUMANImportinsubunitalpha-3OS=HomosapiensOX=9606GN=KPNA4PE=1SV=1</t>
  </si>
  <si>
    <t>sp|O00712|NFIB_HUMANNuclearfactor1B-typeOS=HomosapiensOX=9606GN=NFIBPE=1SV=2</t>
  </si>
  <si>
    <t>sp|O00743|PPP6_HUMANSerine/threonine-proteinphosphatase6catalyticsubunitOS=HomosapiensOX=9606GN=PPP6CPE=1SV=1</t>
  </si>
  <si>
    <t>sp|O00764|PDXK_HUMANPyridoxalkinaseOS=HomosapiensOX=9606GN=PDXKPE=1SV=1</t>
  </si>
  <si>
    <t>sp|O00767|ACOD_HUMANAcyl-CoAdesaturaseOS=HomosapiensOX=9606GN=SCDPE=1SV=2</t>
  </si>
  <si>
    <t>sp|O14497|ARI1A_HUMANAT-richinteractivedomain-containingprotein1AOS=HomosapiensOX=9606GN=ARID1APE=1SV=3</t>
  </si>
  <si>
    <t>sp|O14545|TRAD1_HUMANTRAF-typezincfingerdomain-containingprotein1OS=HomosapiensOX=9606GN=TRAFD1PE=1SV=1</t>
  </si>
  <si>
    <t>sp|O14562|UBFD1_HUMANUbiquitindomain-containingproteinUBFD1OS=HomosapiensOX=9606GN=UBFD1PE=1SV=2</t>
  </si>
  <si>
    <t>sp|O14579|COPE_HUMANCoatomersubunitepsilonOS=HomosapiensOX=9606GN=COPEPE=1SV=3</t>
  </si>
  <si>
    <t>sp|O14607|UTY_HUMANHistonedemethylaseUTYOS=HomosapiensOX=9606GN=UTYPE=1SV=2</t>
  </si>
  <si>
    <t>sp|O14617|AP3D1_HUMANAP-3complexsubunitdelta-1OS=HomosapiensOX=9606GN=AP3D1PE=1SV=1</t>
  </si>
  <si>
    <t>sp|O14639|ABLM1_HUMANActin-bindingLIMprotein1OS=HomosapiensOX=9606GN=ABLIM1PE=1SV=3</t>
  </si>
  <si>
    <t>sp|O14647|CHD2_HUMANChromodomain-helicase-DNA-bindingprotein2OS=HomosapiensOX=9606GN=CHD2PE=1SV=2</t>
  </si>
  <si>
    <t>sp|O14686|KMT2D_HUMANHistone-lysineN-methyltransferase2DOS=HomosapiensOX=9606GN=KMT2DPE=1SV=2</t>
  </si>
  <si>
    <t>sp|O14732|IMPA2_HUMANInositolmonophosphatase2OS=HomosapiensOX=9606GN=IMPA2PE=1SV=1</t>
  </si>
  <si>
    <t>sp|O14733|MP2K7_HUMANDualspecificitymitogen-activatedproteinkinasekinase7OS=HomosapiensOX=9606GN=MAP2K7PE=1SV=2</t>
  </si>
  <si>
    <t>sp|O14737|PDCD5_HUMANProgrammedcelldeathprotein5OS=HomosapiensOX=9606GN=PDCD5PE=1SV=3</t>
  </si>
  <si>
    <t>sp|O14744|ANM5_HUMANProteinarginineN-methyltransferase5OS=HomosapiensOX=9606GN=PRMT5PE=1SV=4</t>
  </si>
  <si>
    <t>sp|O14745|NHRF1_HUMANNa(+)/H(+)exchangeregulatorycofactorNHE-RF1OS=HomosapiensOX=9606GN=SLC9A3R1PE=1SV=4</t>
  </si>
  <si>
    <t>sp|O14776|TCRG1_HUMANTranscriptionelongationregulator1OS=HomosapiensOX=9606GN=TCERG1PE=1SV=2</t>
  </si>
  <si>
    <t>sp|O14777|NDC80_HUMANKinetochoreproteinNDC80homologOS=HomosapiensOX=9606GN=NDC80PE=1SV=1</t>
  </si>
  <si>
    <t>sp|O14828|SCAM3_HUMANSecretorycarrier-associatedmembraneprotein3OS=HomosapiensOX=9606GN=SCAMP3PE=1SV=3</t>
  </si>
  <si>
    <t>sp|O14880|MGST3_HUMANMicrosomalglutathioneS-transferase3OS=HomosapiensOX=9606GN=MGST3PE=1SV=1</t>
  </si>
  <si>
    <t>sp|O14893|GEMI2_HUMANGem-associatedprotein2OS=HomosapiensOX=9606GN=GEMIN2PE=1SV=1</t>
  </si>
  <si>
    <t>sp|O14907|TX1B3_HUMANTax1-bindingprotein3OS=HomosapiensOX=9606GN=TAX1BP3PE=1SV=2</t>
  </si>
  <si>
    <t>sp|O14929|HAT1_HUMANHistoneacetyltransferasetypeBcatalyticsubunitOS=HomosapiensOX=9606GN=HAT1PE=1SV=1</t>
  </si>
  <si>
    <t>sp|O14965|AURKA_HUMANAurorakinaseAOS=HomosapiensOX=9606GN=AURKAPE=1SV=2</t>
  </si>
  <si>
    <t>sp|O14979|HNRDL_HUMANHeterogeneousnuclearribonucleoproteinD-likeOS=HomosapiensOX=9606GN=HNRNPDLPE=1SV=3</t>
  </si>
  <si>
    <t>sp|O14980|XPO1_HUMANExportin-1OS=HomosapiensOX=9606GN=XPO1PE=1SV=1</t>
  </si>
  <si>
    <t>sp|O15014|ZN609_HUMANZincfingerprotein609OS=HomosapiensOX=9606GN=ZNF609PE=1SV=2</t>
  </si>
  <si>
    <t>sp|O15020|SPTN2_HUMANSpectrinbetachain,non-erythrocytic2OS=HomosapiensOX=9606GN=SPTBN2PE=1SV=3</t>
  </si>
  <si>
    <t>sp|O15027|SC16A_HUMANProteintransportproteinSec16AOS=HomosapiensOX=9606GN=SEC16APE=1SV=4</t>
  </si>
  <si>
    <t>sp|O15042|SR140_HUMANU2snRNP-associatedSURPmotif-containingproteinOS=HomosapiensOX=9606GN=U2SURPPE=1SV=2</t>
  </si>
  <si>
    <t>sp|O15047|SET1A_HUMANHistone-lysineN-methyltransferaseSETD1AOS=HomosapiensOX=9606GN=SETD1APE=1SV=3</t>
  </si>
  <si>
    <t>sp|O15067|PUR4_HUMANPhosphoribosylformylglycinamidinesynthaseOS=HomosapiensOX=9606GN=PFASPE=1SV=4</t>
  </si>
  <si>
    <t>sp|O15084|ANR28_HUMANSerine/threonine-proteinphosphatase6regulatoryankyrinrepeatsubunitAOS=HomosapiensOX=9606GN=ANKRD28PE=1SV=5</t>
  </si>
  <si>
    <t>sp|O15118|NPC1_HUMANNPCintracellularcholesteroltransporter1OS=HomosapiensOX=9606GN=NPC1PE=1SV=2</t>
  </si>
  <si>
    <t>sp|O15126|SCAM1_HUMANSecretorycarrier-associatedmembraneprotein1OS=HomosapiensOX=9606GN=SCAMP1PE=1SV=2</t>
  </si>
  <si>
    <t>sp|O15143|ARC1B_HUMANActin-relatedprotein2/3complexsubunit1BOS=HomosapiensOX=9606GN=ARPC1BPE=1SV=3</t>
  </si>
  <si>
    <t>sp|O15144|ARPC2_HUMANActin-relatedprotein2/3complexsubunit2OS=HomosapiensOX=9606GN=ARPC2PE=1SV=1</t>
  </si>
  <si>
    <t>sp|O15145|ARPC3_HUMANActin-relatedprotein2/3complexsubunit3OS=HomosapiensOX=9606GN=ARPC3PE=1SV=3</t>
  </si>
  <si>
    <t>sp|O15160|RPAC1_HUMANDNA-directedRNApolymerasesIandIIIsubunitRPAC1OS=HomosapiensOX=9606GN=POLR1CPE=1SV=1</t>
  </si>
  <si>
    <t>sp|O15226|NKRF_HUMANNF-kappa-B-repressingfactorOS=HomosapiensOX=9606GN=NKRFPE=1SV=2</t>
  </si>
  <si>
    <t>sp|O15234|CASC3_HUMANProteinCASC3OS=HomosapiensOX=9606GN=CASC3PE=1SV=2</t>
  </si>
  <si>
    <t>sp|O15258|RER1_HUMANProteinRER1OS=HomosapiensOX=9606GN=RER1PE=1SV=1</t>
  </si>
  <si>
    <t>sp|O15260|SURF4_HUMANSurfeitlocusprotein4OS=HomosapiensOX=9606GN=SURF4PE=1SV=3</t>
  </si>
  <si>
    <t>sp|O15265|ATX7_HUMANAtaxin-7OS=HomosapiensOX=9606GN=ATXN7PE=1SV=1</t>
  </si>
  <si>
    <t>sp|O15294|OGT1_HUMANUDP-N-acetylglucosamine--peptideN-acetylglucosaminyltransferase110kDasubunitOS=HomosapiensOX=9606GN=OGTPE=1SV=3</t>
  </si>
  <si>
    <t>sp|O15347|HMGB3_HUMANHighmobilitygroupproteinB3OS=HomosapiensOX=9606GN=HMGB3PE=1SV=4</t>
  </si>
  <si>
    <t>sp|O15355|PPM1G_HUMANProteinphosphatase1GOS=HomosapiensOX=9606GN=PPM1GPE=1SV=1</t>
  </si>
  <si>
    <t>sp|O15371|EIF3D_HUMANEukaryotictranslationinitiationfactor3subunitDOS=HomosapiensOX=9606GN=EIF3DPE=1SV=1</t>
  </si>
  <si>
    <t>sp|O15372|EIF3H_HUMANEukaryotictranslationinitiationfactor3subunitHOS=HomosapiensOX=9606GN=EIF3HPE=1SV=1</t>
  </si>
  <si>
    <t>sp|O15379|HDAC3_HUMANHistonedeacetylase3OS=HomosapiensOX=9606GN=HDAC3PE=1SV=2</t>
  </si>
  <si>
    <t>sp|O15382|BCAT2_HUMANBranched-chain-amino-acidaminotransferase,mitochondrialOS=HomosapiensOX=9606GN=BCAT2PE=1SV=2</t>
  </si>
  <si>
    <t>sp|O15400|STX7_HUMANSyntaxin-7OS=HomosapiensOX=9606GN=STX7PE=1SV=4</t>
  </si>
  <si>
    <t>sp|O15427|MOT4_HUMANMonocarboxylatetransporter4OS=HomosapiensOX=9606GN=SLC16A3PE=1SV=1</t>
  </si>
  <si>
    <t>sp|O15446|RPA34_HUMANDNA-directedRNApolymeraseIsubunitRPA34OS=HomosapiensOX=9606GN=CD3EAPPE=1SV=1</t>
  </si>
  <si>
    <t>sp|O15460|P4HA2_HUMANProlyl4-hydroxylasesubunitalpha-2OS=HomosapiensOX=9606GN=P4HA2PE=1SV=1</t>
  </si>
  <si>
    <t>sp|O15480|MAGB3_HUMANMelanoma-associatedantigenB3OS=HomosapiensOX=9606GN=MAGEB3PE=2SV=2</t>
  </si>
  <si>
    <t>sp|O15511|ARPC5_HUMANActin-relatedprotein2/3complexsubunit5OS=HomosapiensOX=9606GN=ARPC5PE=1SV=3</t>
  </si>
  <si>
    <t>sp|O15533|TPSN_HUMANTapasinOS=HomosapiensOX=9606GN=TAPBPPE=1SV=1</t>
  </si>
  <si>
    <t>sp|O15550|KDM6A_HUMANLysine-specificdemethylase6AOS=HomosapiensOX=9606GN=KDM6APE=1SV=2</t>
  </si>
  <si>
    <t>sp|O43143|DHX15_HUMANPre-mRNA-splicingfactorATP-dependentRNAhelicaseDHX15OS=HomosapiensOX=9606GN=DHX15PE=1SV=2</t>
  </si>
  <si>
    <t>sp|O43148|MCES_HUMANmRNAcapguanine-N7methyltransferaseOS=HomosapiensOX=9606GN=RNMTPE=1SV=1</t>
  </si>
  <si>
    <t>sp|O43159|RRP8_HUMANRibosomalRNA-processingprotein8OS=HomosapiensOX=9606GN=RRP8PE=1SV=2</t>
  </si>
  <si>
    <t>sp|O43169|CYB5B_HUMANCytochromeb5typeBOS=HomosapiensOX=9606GN=CYB5BPE=1SV=2</t>
  </si>
  <si>
    <t>sp|O43172|PRP4_HUMANU4/U6smallnuclearribonucleoproteinPrp4OS=HomosapiensOX=9606GN=PRPF4PE=1SV=2</t>
  </si>
  <si>
    <t>sp|O43175|SERA_HUMAND-3-phosphoglyceratedehydrogenaseOS=HomosapiensOX=9606GN=PHGDHPE=1SV=4</t>
  </si>
  <si>
    <t>sp|O43237|DC1L2_HUMANCytoplasmicdynein1lightintermediatechain2OS=HomosapiensOX=9606GN=DYNC1LI2PE=1SV=1</t>
  </si>
  <si>
    <t>sp|O43242|PSMD3_HUMAN26Sproteasomenon-ATPaseregulatorysubunit3OS=HomosapiensOX=9606GN=PSMD3PE=1SV=2</t>
  </si>
  <si>
    <t>sp|O43251|RFOX2_HUMANRNAbindingproteinfox-1homolog2OS=HomosapiensOX=9606GN=RBFOX2PE=1SV=3</t>
  </si>
  <si>
    <t>sp|O43264|ZW10_HUMANCentromere/kinetochoreproteinzw10homologOS=HomosapiensOX=9606GN=ZW10PE=1SV=3</t>
  </si>
  <si>
    <t>sp|O43290|SNUT1_HUMANU4/U6.U5tri-snRNP-associatedprotein1OS=HomosapiensOX=9606GN=SART1PE=1SV=1</t>
  </si>
  <si>
    <t>sp|O43318|M3K7_HUMANMitogen-activatedproteinkinasekinasekinase7OS=HomosapiensOX=9606GN=MAP3K7PE=1SV=1</t>
  </si>
  <si>
    <t>sp|O43324|MCA3_HUMANEukaryotictranslationelongationfactor1epsilon-1OS=HomosapiensOX=9606GN=EEF1E1PE=1SV=1</t>
  </si>
  <si>
    <t>sp|O43390|HNRPR_HUMANHeterogeneousnuclearribonucleoproteinROS=HomosapiensOX=9606GN=HNRNPRPE=1SV=1</t>
  </si>
  <si>
    <t>sp|O43395|PRPF3_HUMANU4/U6smallnuclearribonucleoproteinPrp3OS=HomosapiensOX=9606GN=PRPF3PE=1SV=2</t>
  </si>
  <si>
    <t>sp|O43396|TXNL1_HUMANThioredoxin-likeprotein1OS=HomosapiensOX=9606GN=TXNL1PE=1SV=3</t>
  </si>
  <si>
    <t>sp|O43399|TPD54_HUMANTumorproteinD54OS=HomosapiensOX=9606GN=TPD52L2PE=1SV=2</t>
  </si>
  <si>
    <t>sp|O43426|SYNJ1_HUMANSynaptojanin-1OS=HomosapiensOX=9606GN=SYNJ1PE=1SV=2</t>
  </si>
  <si>
    <t>sp|O43447|PPIH_HUMANPeptidyl-prolylcis-transisomeraseHOS=HomosapiensOX=9606GN=PPIHPE=1SV=1</t>
  </si>
  <si>
    <t>sp|O43491|E41L2_HUMANBand4.1-likeprotein2OS=HomosapiensOX=9606GN=EPB41L2PE=1SV=1</t>
  </si>
  <si>
    <t>sp|O43504|LTOR5_HUMANRagulatorcomplexproteinLAMTOR5OS=HomosapiensOX=9606GN=LAMTOR5PE=1SV=1</t>
  </si>
  <si>
    <t>sp|O43513|MED7_HUMANMediatorofRNApolymeraseIItranscriptionsubunit7OS=HomosapiensOX=9606GN=MED7PE=1SV=1</t>
  </si>
  <si>
    <t>sp|O43583|DENR_HUMANDensity-regulatedproteinOS=HomosapiensOX=9606GN=DENRPE=1SV=2</t>
  </si>
  <si>
    <t>sp|O43598|DNPH1_HUMAN2'-deoxynucleoside5'-phosphateN-hydrolase1OS=HomosapiensOX=9606GN=DNPH1PE=1SV=1</t>
  </si>
  <si>
    <t>sp|O43633|CHM2A_HUMANChargedmultivesicularbodyprotein2aOS=HomosapiensOX=9606GN=CHMP2APE=1SV=1</t>
  </si>
  <si>
    <t>sp|O43660|PLRG1_HUMANPleiotropicregulator1OS=HomosapiensOX=9606GN=PLRG1PE=1SV=1</t>
  </si>
  <si>
    <t>sp|O43663|PRC1_HUMANProteinregulatorofcytokinesis1OS=HomosapiensOX=9606GN=PRC1PE=1SV=2</t>
  </si>
  <si>
    <t>sp|O43670|ZN207_HUMANBUB3-interactingandGLEBSmotif-containingproteinZNF207OS=HomosapiensOX=9606GN=ZNF207PE=1SV=1</t>
  </si>
  <si>
    <t>sp|O43681|ASNA_HUMANATPaseASNA1OS=HomosapiensOX=9606GN=ASNA1PE=1SV=2</t>
  </si>
  <si>
    <t>sp|O43684|BUB3_HUMANMitoticcheckpointproteinBUB3OS=HomosapiensOX=9606GN=BUB3PE=1SV=1</t>
  </si>
  <si>
    <t>sp|O43719|HTSF1_HUMANHIVTat-specificfactor1OS=HomosapiensOX=9606GN=HTATSF1PE=1SV=1</t>
  </si>
  <si>
    <t>sp|O43760|SNG2_HUMANSynaptogyrin-2OS=HomosapiensOX=9606GN=SYNGR2PE=1SV=1</t>
  </si>
  <si>
    <t>sp|O43765|SGTA_HUMANSmallglutamine-richtetratricopeptiderepeat-containingproteinalphaOS=HomosapiensOX=9606GN=SGTAPE=1SV=1</t>
  </si>
  <si>
    <t>sp|O43776|SYNC_HUMANAsparagine--tRNAligase,cytoplasmicOS=HomosapiensOX=9606GN=NARSPE=1SV=1</t>
  </si>
  <si>
    <t>sp|O43809|CPSF5_HUMANCleavageandpolyadenylationspecificityfactorsubunit5OS=HomosapiensOX=9606GN=NUDT21PE=1SV=1</t>
  </si>
  <si>
    <t>sp|O43813|LANC1_HUMANGlutathioneS-transferaseLANCL1OS=HomosapiensOX=9606GN=LANCL1PE=1SV=1</t>
  </si>
  <si>
    <t>sp|O43823|AKAP8_HUMANA-kinaseanchorprotein8OS=HomosapiensOX=9606GN=AKAP8PE=1SV=1</t>
  </si>
  <si>
    <t>sp|O43829|ZBT14_HUMANZincfingerandBTBdomain-containingprotein14OS=HomosapiensOX=9606GN=ZBTB14PE=1SV=2</t>
  </si>
  <si>
    <t>sp|O43847|NRDC_HUMANNardilysinOS=HomosapiensOX=9606GN=NRDCPE=1SV=3</t>
  </si>
  <si>
    <t>sp|O43852|CALU_HUMANCalumeninOS=HomosapiensOX=9606GN=CALUPE=1SV=2</t>
  </si>
  <si>
    <t>sp|O60216|RAD21_HUMANDouble-strand-breakrepairproteinrad21homologOS=HomosapiensOX=9606GN=RAD21PE=1SV=2</t>
  </si>
  <si>
    <t>sp|O60220|TIM8A_HUMANMitochondrialimportinnermembranetranslocasesubunitTim8AOS=HomosapiensOX=9606GN=TIMM8APE=1SV=1</t>
  </si>
  <si>
    <t>sp|O60231|DHX16_HUMANPre-mRNA-splicingfactorATP-dependentRNAhelicaseDHX16OS=HomosapiensOX=9606GN=DHX16PE=1SV=2</t>
  </si>
  <si>
    <t>sp|O60232|SSA27_HUMANSjoegrensyndrome/sclerodermaautoantigen1OS=HomosapiensOX=9606GN=SSSCA1PE=1SV=1</t>
  </si>
  <si>
    <t>sp|O60244|MED14_HUMANMediatorofRNApolymeraseIItranscriptionsubunit14OS=HomosapiensOX=9606GN=MED14PE=1SV=2</t>
  </si>
  <si>
    <t>sp|O60271|JIP4_HUMANC-Jun-amino-terminalkinase-interactingprotein4OS=HomosapiensOX=9606GN=SPAG9PE=1SV=4</t>
  </si>
  <si>
    <t>sp|O60293|ZC3H1_HUMANZincfingerC3H1domain-containingproteinOS=HomosapiensOX=9606GN=ZFC3H1PE=1SV=3</t>
  </si>
  <si>
    <t>sp|O60306|AQR_HUMANRNAhelicaseaquariusOS=HomosapiensOX=9606GN=AQRPE=1SV=4</t>
  </si>
  <si>
    <t>sp|O60341|KDM1A_HUMANLysine-specifichistonedemethylase1AOS=HomosapiensOX=9606GN=KDM1APE=1SV=2</t>
  </si>
  <si>
    <t>sp|O60437|PEPL_HUMANPeriplakinOS=HomosapiensOX=9606GN=PPLPE=1SV=4</t>
  </si>
  <si>
    <t>sp|O60493|SNX3_HUMANSortingnexin-3OS=HomosapiensOX=9606GN=SNX3PE=1SV=3</t>
  </si>
  <si>
    <t>sp|O60504|VINEX_HUMANVinexinOS=HomosapiensOX=9606GN=SORBS3PE=1SV=2</t>
  </si>
  <si>
    <t>sp|O60506|HNRPQ_HUMANHeterogeneousnuclearribonucleoproteinQOS=HomosapiensOX=9606GN=SYNCRIPPE=1SV=2</t>
  </si>
  <si>
    <t>sp|O60563|CCNT1_HUMANCyclin-T1OS=HomosapiensOX=9606GN=CCNT1PE=1SV=1</t>
  </si>
  <si>
    <t>sp|O60566|BUB1B_HUMANMitoticcheckpointserine/threonine-proteinkinaseBUB1betaOS=HomosapiensOX=9606GN=BUB1BPE=1SV=3</t>
  </si>
  <si>
    <t>sp|O60568|PLOD3_HUMANMultifunctionalprocollagenlysinehydroxylaseandglycosyltransferaseLH3OS=HomosapiensOX=9606GN=PLOD3PE=1SV=1</t>
  </si>
  <si>
    <t>sp|O60573|IF4E2_HUMANEukaryotictranslationinitiationfactor4Etype2OS=HomosapiensOX=9606GN=EIF4E2PE=1SV=1</t>
  </si>
  <si>
    <t>sp|O60613|SEP15_HUMANSelenoproteinFOS=HomosapiensOX=9606GN=SELENOFPE=1SV=4</t>
  </si>
  <si>
    <t>sp|O60664|PLIN3_HUMANPerilipin-3OS=HomosapiensOX=9606GN=PLIN3PE=1SV=3</t>
  </si>
  <si>
    <t>sp|O60678|ANM3_HUMANProteinarginineN-methyltransferase3OS=HomosapiensOX=9606GN=PRMT3PE=1SV=4</t>
  </si>
  <si>
    <t>sp|O60701|UGDH_HUMANUDP-glucose6-dehydrogenaseOS=HomosapiensOX=9606GN=UGDHPE=1SV=1</t>
  </si>
  <si>
    <t>sp|O60716|CTND1_HUMANCatenindelta-1OS=HomosapiensOX=9606GN=CTNND1PE=1SV=1</t>
  </si>
  <si>
    <t>sp|O60749|SNX2_HUMANSortingnexin-2OS=HomosapiensOX=9606GN=SNX2PE=1SV=2</t>
  </si>
  <si>
    <t>sp|O60763|USO1_HUMANGeneralvesiculartransportfactorp115OS=HomosapiensOX=9606GN=USO1PE=1SV=2</t>
  </si>
  <si>
    <t>sp|O60784|TOM1_HUMANTargetofMybprotein1OS=HomosapiensOX=9606GN=TOM1PE=1SV=2</t>
  </si>
  <si>
    <t>sp|O60826|CCD22_HUMANCoiled-coildomain-containingprotein22OS=HomosapiensOX=9606GN=CCDC22PE=1SV=1</t>
  </si>
  <si>
    <t>sp|O60828|PQBP1_HUMANPolyglutamine-bindingprotein1OS=HomosapiensOX=9606GN=PQBP1PE=1SV=1</t>
  </si>
  <si>
    <t>sp|O60832|DKC1_HUMANH/ACAribonucleoproteincomplexsubunitDKC1OS=HomosapiensOX=9606GN=DKC1PE=1SV=3</t>
  </si>
  <si>
    <t>sp|O60841|IF2P_HUMANEukaryotictranslationinitiationfactor5BOS=HomosapiensOX=9606GN=EIF5BPE=1SV=4</t>
  </si>
  <si>
    <t>sp|O60869|EDF1_HUMANEndothelialdifferentiation-relatedfactor1OS=HomosapiensOX=9606GN=EDF1PE=1SV=1</t>
  </si>
  <si>
    <t>sp|O60884|DNJA2_HUMANDnaJhomologsubfamilyAmember2OS=HomosapiensOX=9606GN=DNAJA2PE=1SV=1</t>
  </si>
  <si>
    <t>sp|O60907|TBL1X_HUMANF-box-like/WDrepeat-containingproteinTBL1XOS=HomosapiensOX=9606GN=TBL1XPE=1SV=3</t>
  </si>
  <si>
    <t>sp|O60911|CATL2_HUMANCathepsinL2OS=HomosapiensOX=9606GN=CTSVPE=1SV=2</t>
  </si>
  <si>
    <t>sp|O60925|PFD1_HUMANPrefoldinsubunit1OS=HomosapiensOX=9606GN=PFDN1PE=1SV=2</t>
  </si>
  <si>
    <t>sp|O60934|NBN_HUMANNibrinOS=HomosapiensOX=9606GN=NBNPE=1SV=1</t>
  </si>
  <si>
    <t>sp|O75083|WDR1_HUMANWDrepeat-containingprotein1OS=HomosapiensOX=9606GN=WDR1PE=1SV=4</t>
  </si>
  <si>
    <t>sp|O75116|ROCK2_HUMANRho-associatedproteinkinase2OS=HomosapiensOX=9606GN=ROCK2PE=1SV=4</t>
  </si>
  <si>
    <t>sp|O75122|CLAP2_HUMANCLIP-associatingprotein2OS=HomosapiensOX=9606GN=CLASP2PE=1SV=3</t>
  </si>
  <si>
    <t>sp|O75128|COBL_HUMANProteincordon-bleuOS=HomosapiensOX=9606GN=COBLPE=1SV=2</t>
  </si>
  <si>
    <t>sp|O75146|HIP1R_HUMANHuntingtin-interactingprotein1-relatedproteinOS=HomosapiensOX=9606GN=HIP1RPE=1SV=2</t>
  </si>
  <si>
    <t>sp|O75150|BRE1B_HUMANE3ubiquitin-proteinligaseBRE1BOS=HomosapiensOX=9606GN=RNF40PE=1SV=5</t>
  </si>
  <si>
    <t>sp|O75152|ZC11A_HUMANZincfingerCCCHdomain-containingprotein11AOS=HomosapiensOX=9606GN=ZC3H11APE=1SV=3</t>
  </si>
  <si>
    <t>sp|O75153|CLU_HUMANClusteredmitochondriaproteinhomologOS=HomosapiensOX=9606GN=CLUHPE=1SV=2</t>
  </si>
  <si>
    <t>sp|O75165|DJC13_HUMANDnaJhomologsubfamilyCmember13OS=HomosapiensOX=9606GN=DNAJC13PE=1SV=5</t>
  </si>
  <si>
    <t>sp|O75177|CREST_HUMANCalcium-responsivetransactivatorOS=HomosapiensOX=9606GN=SS18L1PE=1SV=2</t>
  </si>
  <si>
    <t>sp|O75223|GGCT_HUMANGamma-glutamylcyclotransferaseOS=HomosapiensOX=9606GN=GGCTPE=1SV=1</t>
  </si>
  <si>
    <t>sp|O75319|DUS11_HUMANRNA/RNPcomplex-1-interactingphosphataseOS=HomosapiensOX=9606GN=DUSP11PE=1SV=2</t>
  </si>
  <si>
    <t>sp|O75340|PDCD6_HUMANProgrammedcelldeathprotein6OS=HomosapiensOX=9606GN=PDCD6PE=1SV=1</t>
  </si>
  <si>
    <t>sp|O75347|TBCA_HUMANTubulin-specificchaperoneAOS=HomosapiensOX=9606GN=TBCAPE=1SV=3</t>
  </si>
  <si>
    <t>sp|O75348|VATG1_HUMANV-typeprotonATPasesubunitG1OS=HomosapiensOX=9606GN=ATP6V1G1PE=1SV=3</t>
  </si>
  <si>
    <t>sp|O75368|SH3L1_HUMANSH3domain-bindingglutamicacid-rich-likeproteinOS=HomosapiensOX=9606GN=SH3BGRLPE=1SV=1</t>
  </si>
  <si>
    <t>sp|O75369|FLNB_HUMANFilamin-BOS=HomosapiensOX=9606GN=FLNBPE=1SV=2</t>
  </si>
  <si>
    <t>sp|O75376|NCOR1_HUMANNuclearreceptorcorepressor1OS=HomosapiensOX=9606GN=NCOR1PE=1SV=2</t>
  </si>
  <si>
    <t>sp|O75391|SPAG7_HUMANSperm-associatedantigen7OS=HomosapiensOX=9606GN=SPAG7PE=1SV=2</t>
  </si>
  <si>
    <t>sp|O75396|SC22B_HUMANVesicle-traffickingproteinSEC22bOS=HomosapiensOX=9606GN=SEC22BPE=1SV=4</t>
  </si>
  <si>
    <t>sp|O75400|PR40A_HUMANPre-mRNA-processingfactor40homologAOS=HomosapiensOX=9606GN=PRPF40APE=1SV=2</t>
  </si>
  <si>
    <t>sp|O75420|GGYF1_HUMANGRB10-interactingGYFprotein1OS=HomosapiensOX=9606GN=GIGYF1PE=1SV=2</t>
  </si>
  <si>
    <t>sp|O75436|VP26A_HUMANVacuolarproteinsorting-associatedprotein26AOS=HomosapiensOX=9606GN=VPS26APE=1SV=2</t>
  </si>
  <si>
    <t>sp|O75448|MED24_HUMANMediatorofRNApolymeraseIItranscriptionsubunit24OS=HomosapiensOX=9606GN=MED24PE=1SV=1</t>
  </si>
  <si>
    <t>sp|O75459|PAGE1_HUMANPantigenfamilymember1OS=HomosapiensOX=9606GN=PAGE1PE=1SV=2</t>
  </si>
  <si>
    <t>sp|O75461|E2F6_HUMANTranscriptionfactorE2F6OS=HomosapiensOX=9606GN=E2F6PE=1SV=1</t>
  </si>
  <si>
    <t>sp|O75521|ECI2_HUMANEnoyl-CoAdeltaisomerase2,mitochondrialOS=HomosapiensOX=9606GN=ECI2PE=1SV=4</t>
  </si>
  <si>
    <t>sp|O75531|BAF_HUMANBarrier-to-autointegrationfactorOS=HomosapiensOX=9606GN=BANF1PE=1SV=1</t>
  </si>
  <si>
    <t>sp|O75533|SF3B1_HUMANSplicingfactor3Bsubunit1OS=HomosapiensOX=9606GN=SF3B1PE=1SV=3</t>
  </si>
  <si>
    <t>sp|O75534|CSDE1_HUMANColdshockdomain-containingproteinE1OS=HomosapiensOX=9606GN=CSDE1PE=1SV=2</t>
  </si>
  <si>
    <t>sp|O75592|MYCB2_HUMANE3ubiquitin-proteinligaseMYCBP2OS=HomosapiensOX=9606GN=MYCBP2PE=1SV=4</t>
  </si>
  <si>
    <t>sp|O75607|NPM3_HUMANNucleoplasmin-3OS=HomosapiensOX=9606GN=NPM3PE=1SV=3</t>
  </si>
  <si>
    <t>sp|O75608|LYPA1_HUMANAcyl-proteinthioesterase1OS=HomosapiensOX=9606GN=LYPLA1PE=1SV=1</t>
  </si>
  <si>
    <t>sp|O75616|ERAL1_HUMANGTPaseEra,mitochondrialOS=HomosapiensOX=9606GN=ERAL1PE=1SV=2</t>
  </si>
  <si>
    <t>sp|O75643|U520_HUMANU5smallnuclearribonucleoprotein200kDahelicaseOS=HomosapiensOX=9606GN=SNRNP200PE=1SV=2</t>
  </si>
  <si>
    <t>sp|O75683|SURF6_HUMANSurfeitlocusprotein6OS=HomosapiensOX=9606GN=SURF6PE=1SV=3</t>
  </si>
  <si>
    <t>sp|O75694|NU155_HUMANNuclearporecomplexproteinNup155OS=HomosapiensOX=9606GN=NUP155PE=1SV=1</t>
  </si>
  <si>
    <t>sp|O75717|WDHD1_HUMANWDrepeatandHMG-boxDNA-bindingprotein1OS=HomosapiensOX=9606GN=WDHD1PE=1SV=1</t>
  </si>
  <si>
    <t>sp|O75781|PALM_HUMANParalemmin-1OS=HomosapiensOX=9606GN=PALMPE=1SV=2</t>
  </si>
  <si>
    <t>sp|O75818|RPP40_HUMANRibonucleasePproteinsubunitp40OS=HomosapiensOX=9606GN=RPP40PE=1SV=3</t>
  </si>
  <si>
    <t>sp|O75821|EIF3G_HUMANEukaryotictranslationinitiationfactor3subunitGOS=HomosapiensOX=9606GN=EIF3GPE=1SV=2</t>
  </si>
  <si>
    <t>sp|O75822|EIF3J_HUMANEukaryotictranslationinitiationfactor3subunitJOS=HomosapiensOX=9606GN=EIF3JPE=1SV=2</t>
  </si>
  <si>
    <t>sp|O75832|PSD10_HUMAN26Sproteasomenon-ATPaseregulatorysubunit10OS=HomosapiensOX=9606GN=PSMD10PE=1SV=1</t>
  </si>
  <si>
    <t>sp|O75886|STAM2_HUMANSignaltransducingadaptermolecule2OS=HomosapiensOX=9606GN=STAM2PE=1SV=1</t>
  </si>
  <si>
    <t>sp|O75909|CCNK_HUMANCyclin-KOS=HomosapiensOX=9606GN=CCNKPE=1SV=2</t>
  </si>
  <si>
    <t>sp|O75915|PRAF3_HUMANPRA1familyprotein3OS=HomosapiensOX=9606GN=ARL6IP5PE=1SV=1</t>
  </si>
  <si>
    <t>sp|O75934|SPF27_HUMANPre-mRNA-splicingfactorSPF27OS=HomosapiensOX=9606GN=BCAS2PE=1SV=1</t>
  </si>
  <si>
    <t>sp|O75937|DNJC8_HUMANDnaJhomologsubfamilyCmember8OS=HomosapiensOX=9606GN=DNAJC8PE=1SV=2</t>
  </si>
  <si>
    <t>sp|O75940|SPF30_HUMANSurvivalofmotorneuron-related-splicingfactor30OS=HomosapiensOX=9606GN=SMNDC1PE=1SV=1</t>
  </si>
  <si>
    <t>sp|O75947|ATP5H_HUMANATPsynthasesubunitd,mitochondrialOS=HomosapiensOX=9606GN=ATP5PDPE=1SV=3</t>
  </si>
  <si>
    <t>sp|O75955|FLOT1_HUMANFlotillin-1OS=HomosapiensOX=9606GN=FLOT1PE=1SV=3</t>
  </si>
  <si>
    <t>sp|O76021|RL1D1_HUMANRibosomalL1domain-containingprotein1OS=HomosapiensOX=9606GN=RSL1D1PE=1SV=3</t>
  </si>
  <si>
    <t>sp|O76031|CLPX_HUMANATP-dependentClpproteaseATP-bindingsubunitclpX-like,mitochondrialOS=HomosapiensOX=9606GN=CLPXPE=1SV=2</t>
  </si>
  <si>
    <t>sp|O76071|CIAO1_HUMANProbablecytosoliciron-sulfurproteinassemblyproteinCIAO1OS=HomosapiensOX=9606GN=CIAO1PE=1SV=1</t>
  </si>
  <si>
    <t>sp|O76094|SRP72_HUMANSignalrecognitionparticlesubunitSRP72OS=HomosapiensOX=9606GN=SRP72PE=1SV=3</t>
  </si>
  <si>
    <t>sp|O94760|DDAH1_HUMANN(G),N(G)-dimethylargininedimethylaminohydrolase1OS=HomosapiensOX=9606GN=DDAH1PE=1SV=3</t>
  </si>
  <si>
    <t>sp|O94762|RECQ5_HUMANATP-dependentDNAhelicaseQ5OS=HomosapiensOX=9606GN=RECQL5PE=1SV=2</t>
  </si>
  <si>
    <t>sp|O94776|MTA2_HUMANMetastasis-associatedproteinMTA2OS=HomosapiensOX=9606GN=MTA2PE=1SV=1</t>
  </si>
  <si>
    <t>sp|O94804|STK10_HUMANSerine/threonine-proteinkinase10OS=HomosapiensOX=9606GN=STK10PE=1SV=1</t>
  </si>
  <si>
    <t>sp|O94855|SC24D_HUMANProteintransportproteinSec24DOS=HomosapiensOX=9606GN=SEC24DPE=1SV=2</t>
  </si>
  <si>
    <t>sp|O94875|SRBS2_HUMANSorbinandSH3domain-containingprotein2OS=HomosapiensOX=9606GN=SORBS2PE=1SV=3</t>
  </si>
  <si>
    <t>sp|O94906|PRP6_HUMANPre-mRNA-processingfactor6OS=HomosapiensOX=9606GN=PRPF6PE=1SV=1</t>
  </si>
  <si>
    <t>sp|O94913|PCF11_HUMANPre-mRNAcleavagecomplex2proteinPcf11OS=HomosapiensOX=9606GN=PCF11PE=1SV=3</t>
  </si>
  <si>
    <t>sp|O94915|FRYL_HUMANProteinfurryhomolog-likeOS=HomosapiensOX=9606GN=FRYLPE=1SV=2</t>
  </si>
  <si>
    <t>sp|O94919|ENDD1_HUMANEndonucleasedomain-containing1proteinOS=HomosapiensOX=9606GN=ENDOD1PE=1SV=2</t>
  </si>
  <si>
    <t>sp|O94952|FBX21_HUMANF-boxonlyprotein21OS=HomosapiensOX=9606GN=FBXO21PE=2SV=2</t>
  </si>
  <si>
    <t>sp|O94973|AP2A2_HUMANAP-2complexsubunitalpha-2OS=HomosapiensOX=9606GN=AP2A2PE=1SV=2</t>
  </si>
  <si>
    <t>sp|O94979|SC31A_HUMANProteintransportproteinSec31AOS=HomosapiensOX=9606GN=SEC31APE=1SV=3</t>
  </si>
  <si>
    <t>sp|O94992|HEXI1_HUMANProteinHEXIM1OS=HomosapiensOX=9606GN=HEXIM1PE=1SV=1</t>
  </si>
  <si>
    <t>sp|O95071|UBR5_HUMANE3ubiquitin-proteinligaseUBR5OS=HomosapiensOX=9606GN=UBR5PE=1SV=2</t>
  </si>
  <si>
    <t>sp|O95197|RTN3_HUMANReticulon-3OS=HomosapiensOX=9606GN=RTN3PE=1SV=2</t>
  </si>
  <si>
    <t>sp|O95218|ZRAB2_HUMANZincfingerRan-bindingdomain-containingprotein2OS=HomosapiensOX=9606GN=ZRANB2PE=1SV=2</t>
  </si>
  <si>
    <t>sp|O95232|LC7L3_HUMANLuc7-likeprotein3OS=HomosapiensOX=9606GN=LUC7L3PE=1SV=2</t>
  </si>
  <si>
    <t>sp|O95292|VAPB_HUMANVesicle-associatedmembraneprotein-associatedproteinB/COS=HomosapiensOX=9606GN=VAPBPE=1SV=3</t>
  </si>
  <si>
    <t>sp|O95336|6PGL_HUMAN6-phosphogluconolactonaseOS=HomosapiensOX=9606GN=PGLSPE=1SV=2</t>
  </si>
  <si>
    <t>sp|O95347|SMC2_HUMANStructuralmaintenanceofchromosomesprotein2OS=HomosapiensOX=9606GN=SMC2PE=1SV=2</t>
  </si>
  <si>
    <t>sp|O95391|SLU7_HUMANPre-mRNA-splicingfactorSLU7OS=HomosapiensOX=9606GN=SLU7PE=1SV=2</t>
  </si>
  <si>
    <t>sp|O95394|AGM1_HUMANPhosphoacetylglucosaminemutaseOS=HomosapiensOX=9606GN=PGM3PE=1SV=1</t>
  </si>
  <si>
    <t>sp|O95400|CD2B2_HUMANCD2antigencytoplasmictail-bindingprotein2OS=HomosapiensOX=9606GN=CD2BP2PE=1SV=1</t>
  </si>
  <si>
    <t>sp|O95425|SVIL_HUMANSupervillinOS=HomosapiensOX=9606GN=SVILPE=1SV=2</t>
  </si>
  <si>
    <t>sp|O95429|BAG4_HUMANBAGfamilymolecularchaperoneregulator4OS=HomosapiensOX=9606GN=BAG4PE=1SV=1</t>
  </si>
  <si>
    <t>sp|O95433|AHSA1_HUMANActivatorof90kDaheatshockproteinATPasehomolog1OS=HomosapiensOX=9606GN=AHSA1PE=1SV=1</t>
  </si>
  <si>
    <t>sp|O95456|PSMG1_HUMANProteasomeassemblychaperone1OS=HomosapiensOX=9606GN=PSMG1PE=1SV=1</t>
  </si>
  <si>
    <t>sp|O95486|SC24A_HUMANProteintransportproteinSec24AOS=HomosapiensOX=9606GN=SEC24APE=1SV=2</t>
  </si>
  <si>
    <t>sp|O95573|ACSL3_HUMANLong-chain-fatty-acid--CoAligase3OS=HomosapiensOX=9606GN=ACSL3PE=1SV=3</t>
  </si>
  <si>
    <t>sp|O95602|RPA1_HUMANDNA-directedRNApolymeraseIsubunitRPA1OS=HomosapiensOX=9606GN=POLR1APE=1SV=2</t>
  </si>
  <si>
    <t>sp|O95619|YETS4_HUMANYEATSdomain-containingprotein4OS=HomosapiensOX=9606GN=YEATS4PE=1SV=1</t>
  </si>
  <si>
    <t>sp|O95677|EYA4_HUMANEyesabsenthomolog4OS=HomosapiensOX=9606GN=EYA4PE=1SV=2</t>
  </si>
  <si>
    <t>sp|O95747|OXSR1_HUMANSerine/threonine-proteinkinaseOSR1OS=HomosapiensOX=9606GN=OXSR1PE=1SV=1</t>
  </si>
  <si>
    <t>sp|O95757|HS74L_HUMANHeatshock70kDaprotein4LOS=HomosapiensOX=9606GN=HSPA4LPE=1SV=3</t>
  </si>
  <si>
    <t>sp|O95758|PTBP3_HUMANPolypyrimidinetract-bindingprotein3OS=HomosapiensOX=9606GN=PTBP3PE=1SV=2</t>
  </si>
  <si>
    <t>sp|O95777|LSM8_HUMANU6snRNA-associatedSm-likeproteinLSm8OS=HomosapiensOX=9606GN=LSM8PE=1SV=3</t>
  </si>
  <si>
    <t>sp|O95782|AP2A1_HUMANAP-2complexsubunitalpha-1OS=HomosapiensOX=9606GN=AP2A1PE=1SV=3</t>
  </si>
  <si>
    <t>sp|O95785|WIZ_HUMANProteinWizOS=HomosapiensOX=9606GN=WIZPE=1SV=2</t>
  </si>
  <si>
    <t>sp|O95816|BAG2_HUMANBAGfamilymolecularchaperoneregulator2OS=HomosapiensOX=9606GN=BAG2PE=1SV=1</t>
  </si>
  <si>
    <t>sp|O95817|BAG3_HUMANBAGfamilymolecularchaperoneregulator3OS=HomosapiensOX=9606GN=BAG3PE=1SV=3</t>
  </si>
  <si>
    <t>sp|O95831|AIFM1_HUMANApoptosis-inducingfactor1,mitochondrialOS=HomosapiensOX=9606GN=AIFM1PE=1SV=1</t>
  </si>
  <si>
    <t>sp|O95834|EMAL2_HUMANEchinodermmicrotubule-associatedprotein-like2OS=HomosapiensOX=9606GN=EML2PE=1SV=1</t>
  </si>
  <si>
    <t>sp|O95861|BPNT1_HUMAN3'(2'),5'-bisphosphatenucleotidase1OS=HomosapiensOX=9606GN=BPNT1PE=1SV=1</t>
  </si>
  <si>
    <t>sp|O95865|DDAH2_HUMANN(G),N(G)-dimethylargininedimethylaminohydrolase2OS=HomosapiensOX=9606GN=DDAH2PE=1SV=1</t>
  </si>
  <si>
    <t>sp|O95881|TXD12_HUMANThioredoxindomain-containingprotein12OS=HomosapiensOX=9606GN=TXNDC12PE=1SV=1</t>
  </si>
  <si>
    <t>sp|O95983|MBD3_HUMANMethyl-CpG-bindingdomainprotein3OS=HomosapiensOX=9606GN=MBD3PE=1SV=1</t>
  </si>
  <si>
    <t>sp|O95985|TOP3B_HUMANDNAtopoisomerase3-beta-1OS=HomosapiensOX=9606GN=TOP3BPE=1SV=1</t>
  </si>
  <si>
    <t>sp|O96008|TOM40_HUMANMitochondrialimportreceptorsubunitTOM40homologOS=HomosapiensOX=9606GN=TOMM40PE=1SV=1</t>
  </si>
  <si>
    <t>sp|O96019|ACL6A_HUMANActin-likeprotein6AOS=HomosapiensOX=9606GN=ACTL6APE=1SV=1</t>
  </si>
  <si>
    <t>sp|P00167|CYB5_HUMANCytochromeb5OS=HomosapiensOX=9606GN=CYB5APE=1SV=2</t>
  </si>
  <si>
    <t>sp|P00338|LDHA_HUMANL-lactatedehydrogenaseAchainOS=HomosapiensOX=9606GN=LDHAPE=1SV=2</t>
  </si>
  <si>
    <t>sp|P00387|NB5R3_HUMANNADH-cytochromeb5reductase3OS=HomosapiensOX=9606GN=CYB5R3PE=1SV=3</t>
  </si>
  <si>
    <t>sp|P00390|GSHR_HUMANGlutathionereductase,mitochondrialOS=HomosapiensOX=9606GN=GSRPE=1SV=2</t>
  </si>
  <si>
    <t>sp|P00403|COX2_HUMANCytochromecoxidasesubunit2OS=HomosapiensOX=9606GN=MT-CO2PE=1SV=1</t>
  </si>
  <si>
    <t>sp|P00441|SODC_HUMANSuperoxidedismutase[Cu-Zn]OS=HomosapiensOX=9606GN=SOD1PE=1SV=2</t>
  </si>
  <si>
    <t>sp|P00491|PNPH_HUMANPurinenucleosidephosphorylaseOS=HomosapiensOX=9606GN=PNPPE=1SV=2</t>
  </si>
  <si>
    <t>sp|P00492|HPRT_HUMANHypoxanthine-guaninephosphoribosyltransferaseOS=HomosapiensOX=9606GN=HPRT1PE=1SV=2</t>
  </si>
  <si>
    <t>sp|P00505|AATM_HUMANAspartateaminotransferase,mitochondrialOS=HomosapiensOX=9606GN=GOT2PE=1SV=3</t>
  </si>
  <si>
    <t>sp|P00568|KAD1_HUMANAdenylatekinaseisoenzyme1OS=HomosapiensOX=9606GN=AK1PE=1SV=3</t>
  </si>
  <si>
    <t>sp|P00846|ATP6_HUMANATPsynthasesubunitaOS=HomosapiensOX=9606GN=MT-ATP6PE=1SV=1</t>
  </si>
  <si>
    <t>sp|P00966|ASSY_HUMANArgininosuccinatesynthaseOS=HomosapiensOX=9606GN=ASS1PE=1SV=2</t>
  </si>
  <si>
    <t>sp|P01130|LDLR_HUMANLow-densitylipoproteinreceptorOS=HomosapiensOX=9606GN=LDLRPE=1SV=1</t>
  </si>
  <si>
    <t>sp|P01562|IFNA1_HUMANInterferonalpha-1/13OS=HomosapiensOX=9606GN=IFNA1PE=1SV=1</t>
  </si>
  <si>
    <t>sp|P01859|IGHG2_HUMANImmunoglobulinheavyconstantgamma2OS=HomosapiensOX=9606GN=IGHG2PE=1SV=2</t>
  </si>
  <si>
    <t>sp|P02545|LMNA_HUMANPrelamin-A/COS=HomosapiensOX=9606GN=LMNAPE=1SV=1</t>
  </si>
  <si>
    <t>sp|P02656|APOC3_HUMANApolipoproteinC-IIIOS=HomosapiensOX=9606GN=APOC3PE=1SV=1</t>
  </si>
  <si>
    <t>sp|P02786|TFR1_HUMANTransferrinreceptorprotein1OS=HomosapiensOX=9606GN=TFRCPE=1SV=2</t>
  </si>
  <si>
    <t>sp|P02808|STAT_HUMANStatherinOS=HomosapiensOX=9606GN=STATHPE=1SV=2</t>
  </si>
  <si>
    <t>sp|P03973|SLPI_HUMANAntileukoproteinaseOS=HomosapiensOX=9606GN=SLPIPE=1SV=2</t>
  </si>
  <si>
    <t>sp|P04040|CATA_HUMANCatalaseOS=HomosapiensOX=9606GN=CATPE=1SV=3</t>
  </si>
  <si>
    <t>sp|P04062|GLCM_HUMANLysosomalacidglucosylceramidaseOS=HomosapiensOX=9606GN=GBAPE=1SV=3</t>
  </si>
  <si>
    <t>sp|P04075|ALDOA_HUMANFructose-bisphosphatealdolaseAOS=HomosapiensOX=9606GN=ALDOAPE=1SV=2</t>
  </si>
  <si>
    <t>sp|P04080|CYTB_HUMANCystatin-BOS=HomosapiensOX=9606GN=CSTBPE=1SV=2</t>
  </si>
  <si>
    <t>sp|P04083|ANXA1_HUMANAnnexinA1OS=HomosapiensOX=9606GN=ANXA1PE=1SV=2</t>
  </si>
  <si>
    <t>sp|P04085|PDGFA_HUMANPlatelet-derivedgrowthfactorsubunitAOS=HomosapiensOX=9606GN=PDGFAPE=1SV=1</t>
  </si>
  <si>
    <t>sp|P04180|LCAT_HUMANPhosphatidylcholine-sterolacyltransferaseOS=HomosapiensOX=9606GN=LCATPE=1SV=1</t>
  </si>
  <si>
    <t>sp|P04183|KITH_HUMANThymidinekinase,cytosolicOS=HomosapiensOX=9606GN=TK1PE=1SV=2</t>
  </si>
  <si>
    <t>sp|P04271|S100B_HUMANProteinS100-BOS=HomosapiensOX=9606GN=S100BPE=1SV=2</t>
  </si>
  <si>
    <t>sp|P04350|TBB4A_HUMANTubulinbeta-4AchainOS=HomosapiensOX=9606GN=TUBB4APE=1SV=2</t>
  </si>
  <si>
    <t>sp|P04632|CPNS1_HUMANCalpainsmallsubunit1OS=HomosapiensOX=9606GN=CAPNS1PE=1SV=1</t>
  </si>
  <si>
    <t>sp|P04637|P53_HUMANCellulartumorantigenp53OS=HomosapiensOX=9606GN=TP53PE=1SV=4</t>
  </si>
  <si>
    <t>sp|P04792|HSPB1_HUMANHeatshockproteinbeta-1OS=HomosapiensOX=9606GN=HSPB1PE=1SV=2</t>
  </si>
  <si>
    <t>sp|P04818|TYSY_HUMANThymidylatesynthaseOS=HomosapiensOX=9606GN=TYMSPE=1SV=3</t>
  </si>
  <si>
    <t>sp|P04843|RPN1_HUMANDolichyl-diphosphooligosaccharide--proteinglycosyltransferasesubunit1OS=HomosapiensOX=9606GN=RPN1PE=1SV=1</t>
  </si>
  <si>
    <t>sp|P04844|RPN2_HUMANDolichyl-diphosphooligosaccharide--proteinglycosyltransferasesubunit2OS=HomosapiensOX=9606GN=RPN2PE=1SV=3</t>
  </si>
  <si>
    <t>sp|P05026|AT1B1_HUMANSodium/potassium-transportingATPasesubunitbeta-1OS=HomosapiensOX=9606GN=ATP1B1PE=1SV=1</t>
  </si>
  <si>
    <t>sp|P05109|S10A8_HUMANProteinS100-A8OS=HomosapiensOX=9606GN=S100A8PE=1SV=1</t>
  </si>
  <si>
    <t>sp|P05114|HMGN1_HUMANNon-histonechromosomalproteinHMG-14OS=HomosapiensOX=9606GN=HMGN1PE=1SV=3</t>
  </si>
  <si>
    <t>sp|P05165|PCCA_HUMANPropionyl-CoAcarboxylasealphachain,mitochondrialOS=HomosapiensOX=9606GN=PCCAPE=1SV=4</t>
  </si>
  <si>
    <t>sp|P05166|PCCB_HUMANPropionyl-CoAcarboxylasebetachain,mitochondrialOS=HomosapiensOX=9606GN=PCCBPE=1SV=3</t>
  </si>
  <si>
    <t>sp|P05198|IF2A_HUMANEukaryotictranslationinitiationfactor2subunit1OS=HomosapiensOX=9606GN=EIF2S1PE=1SV=3</t>
  </si>
  <si>
    <t>sp|P05386|RLA1_HUMAN60SacidicribosomalproteinP1OS=HomosapiensOX=9606GN=RPLP1PE=1SV=1</t>
  </si>
  <si>
    <t>sp|P05387|RLA2_HUMAN60SacidicribosomalproteinP2OS=HomosapiensOX=9606GN=RPLP2PE=1SV=1</t>
  </si>
  <si>
    <t>sp|P05388|RLA0_HUMAN60SacidicribosomalproteinP0OS=HomosapiensOX=9606GN=RPLP0PE=1SV=1</t>
  </si>
  <si>
    <t>sp|P05413|FABPH_HUMANFattyacid-bindingprotein,heartOS=HomosapiensOX=9606GN=FABP3PE=1SV=4</t>
  </si>
  <si>
    <t>sp|P05455|LA_HUMANLupusLaproteinOS=HomosapiensOX=9606GN=SSBPE=1SV=2</t>
  </si>
  <si>
    <t>sp|P05556|ITB1_HUMANIntegrinbeta-1OS=HomosapiensOX=9606GN=ITGB1PE=1SV=2</t>
  </si>
  <si>
    <t>sp|P06454|PTMA_HUMANProthymosinalphaOS=HomosapiensOX=9606GN=PTMAPE=1SV=2</t>
  </si>
  <si>
    <t>sp|P06576|ATPB_HUMANATPsynthasesubunitbeta,mitochondrialOS=HomosapiensOX=9606GN=ATP5F1BPE=1SV=3</t>
  </si>
  <si>
    <t>sp|P06702|S10A9_HUMANProteinS100-A9OS=HomosapiensOX=9606GN=S100A9PE=1SV=1</t>
  </si>
  <si>
    <t>sp|P06703|S10A6_HUMANProteinS100-A6OS=HomosapiensOX=9606GN=S100A6PE=1SV=1</t>
  </si>
  <si>
    <t>sp|P06748|NPM_HUMANNucleophosminOS=HomosapiensOX=9606GN=NPM1PE=1SV=2</t>
  </si>
  <si>
    <t>sp|P06753|TPM3_HUMANTropomyosinalpha-3chainOS=HomosapiensOX=9606GN=TPM3PE=1SV=2</t>
  </si>
  <si>
    <t>sp|P07108|ACBP_HUMANAcyl-CoA-bindingproteinOS=HomosapiensOX=9606GN=DBIPE=1SV=2</t>
  </si>
  <si>
    <t>sp|P07237|PDIA1_HUMANProteindisulfide-isomeraseOS=HomosapiensOX=9606GN=P4HBPE=1SV=3</t>
  </si>
  <si>
    <t>sp|P07339|CATD_HUMANCathepsinDOS=HomosapiensOX=9606GN=CTSDPE=1SV=1</t>
  </si>
  <si>
    <t>sp|P07384|CAN1_HUMANCalpain-1catalyticsubunitOS=HomosapiensOX=9606GN=CAPN1PE=1SV=1</t>
  </si>
  <si>
    <t>sp|P07437|TBB5_HUMANTubulinbetachainOS=HomosapiensOX=9606GN=TUBBPE=1SV=2</t>
  </si>
  <si>
    <t>sp|P07602|SAP_HUMANProsaposinOS=HomosapiensOX=9606GN=PSAPPE=1SV=2</t>
  </si>
  <si>
    <t>sp|P07814|SYEP_HUMANBifunctionalglutamate/proline--tRNAligaseOS=HomosapiensOX=9606GN=EPRSPE=1SV=5</t>
  </si>
  <si>
    <t>sp|P07947|YES_HUMANTyrosine-proteinkinaseYesOS=HomosapiensOX=9606GN=YES1PE=1SV=3</t>
  </si>
  <si>
    <t>sp|P07954|FUMH_HUMANFumaratehydratase,mitochondrialOS=HomosapiensOX=9606GN=FHPE=1SV=3</t>
  </si>
  <si>
    <t>sp|P08047|SP1_HUMANTranscriptionfactorSp1OS=HomosapiensOX=9606GN=SP1PE=1SV=3</t>
  </si>
  <si>
    <t>sp|P08133|ANXA6_HUMANAnnexinA6OS=HomosapiensOX=9606GN=ANXA6PE=1SV=3</t>
  </si>
  <si>
    <t>sp|P08174|DAF_HUMANComplementdecay-acceleratingfactorOS=HomosapiensOX=9606GN=CD55PE=1SV=4</t>
  </si>
  <si>
    <t>sp|P08195|4F2_HUMAN4F2cell-surfaceantigenheavychainOS=HomosapiensOX=9606GN=SLC3A2PE=1SV=3</t>
  </si>
  <si>
    <t>sp|P08237|PFKAM_HUMANATP-dependent6-phosphofructokinase,muscletypeOS=HomosapiensOX=9606GN=PFKMPE=1SV=2</t>
  </si>
  <si>
    <t>sp|P08579|RU2B_HUMANU2smallnuclearribonucleoproteinB''OS=HomosapiensOX=9606GN=SNRPB2PE=1SV=1</t>
  </si>
  <si>
    <t>sp|P08621|RU17_HUMANU1smallnuclearribonucleoprotein70kDaOS=HomosapiensOX=9606GN=SNRNP70PE=1SV=2</t>
  </si>
  <si>
    <t>sp|P08651|NFIC_HUMANNuclearfactor1C-typeOS=HomosapiensOX=9606GN=NFICPE=1SV=2</t>
  </si>
  <si>
    <t>sp|P08708|RS17_HUMAN40SribosomalproteinS17OS=HomosapiensOX=9606GN=RPS17PE=1SV=2</t>
  </si>
  <si>
    <t>sp|P08754|GNAI3_HUMANGuaninenucleotide-bindingproteinG(k)subunitalphaOS=HomosapiensOX=9606GN=GNAI3PE=1SV=3</t>
  </si>
  <si>
    <t>sp|P08758|ANXA5_HUMANAnnexinA5OS=HomosapiensOX=9606GN=ANXA5PE=1SV=2</t>
  </si>
  <si>
    <t>sp|P08865|RSSA_HUMAN40SribosomalproteinSAOS=HomosapiensOX=9606GN=RPSAPE=1SV=4</t>
  </si>
  <si>
    <t>sp|P09012|SNRPA_HUMANU1smallnuclearribonucleoproteinAOS=HomosapiensOX=9606GN=SNRPAPE=1SV=3</t>
  </si>
  <si>
    <t>sp|P09132|SRP19_HUMANSignalrecognitionparticle19kDaproteinOS=HomosapiensOX=9606GN=SRP19PE=1SV=3</t>
  </si>
  <si>
    <t>sp|P09211|GSTP1_HUMANGlutathioneS-transferasePOS=HomosapiensOX=9606GN=GSTP1PE=1SV=2</t>
  </si>
  <si>
    <t>sp|P09234|RU1C_HUMANU1smallnuclearribonucleoproteinCOS=HomosapiensOX=9606GN=SNRPCPE=1SV=1</t>
  </si>
  <si>
    <t>sp|P09341|GROA_HUMANGrowth-regulatedalphaproteinOS=HomosapiensOX=9606GN=CXCL1PE=1SV=1</t>
  </si>
  <si>
    <t>sp|P09382|LEG1_HUMANGalectin-1OS=HomosapiensOX=9606GN=LGALS1PE=1SV=2</t>
  </si>
  <si>
    <t>sp|P09493|TPM1_HUMANTropomyosinalpha-1chainOS=HomosapiensOX=9606GN=TPM1PE=1SV=2</t>
  </si>
  <si>
    <t>sp|P09496|CLCA_HUMANClathrinlightchainAOS=HomosapiensOX=9606GN=CLTAPE=1SV=1</t>
  </si>
  <si>
    <t>sp|P09497|CLCB_HUMANClathrinlightchainBOS=HomosapiensOX=9606GN=CLTBPE=1SV=1</t>
  </si>
  <si>
    <t>sp|P09525|ANXA4_HUMANAnnexinA4OS=HomosapiensOX=9606GN=ANXA4PE=1SV=4</t>
  </si>
  <si>
    <t>sp|P09661|RU2A_HUMANU2smallnuclearribonucleoproteinA'OS=HomosapiensOX=9606GN=SNRPA1PE=1SV=2</t>
  </si>
  <si>
    <t>sp|P09874|PARP1_HUMANPoly[ADP-ribose]polymerase1OS=HomosapiensOX=9606GN=PARP1PE=1SV=4</t>
  </si>
  <si>
    <t>sp|P09923|PPBI_HUMANIntestinal-typealkalinephosphataseOS=HomosapiensOX=9606GN=ALPIPE=1SV=2</t>
  </si>
  <si>
    <t>sp|P09960|LKHA4_HUMANLeukotrieneA-4hydrolaseOS=HomosapiensOX=9606GN=LTA4HPE=1SV=2</t>
  </si>
  <si>
    <t>sp|P0C860|MS3L2_HUMANPutativemale-specificlethal-3protein-like2OS=HomosapiensOX=9606GN=MSL3P1PE=5SV=1</t>
  </si>
  <si>
    <t>sp|P0CW18|PRS56_HUMANSerineprotease56OS=HomosapiensOX=9606GN=PRSS56PE=1SV=1</t>
  </si>
  <si>
    <t>sp|P0DI83|NARR_HUMANRas-relatedproteinRab-34,isoformNARROS=HomosapiensOX=9606GN=RAB34PE=1SV=1</t>
  </si>
  <si>
    <t>sp|P0DOX4|IGE_HUMANImmunoglobulinepsilonheavychainOS=HomosapiensOX=9606PE=1SV=1</t>
  </si>
  <si>
    <t>sp|P0DPB6|RPAC2_HUMANDNA-directedRNApolymerasesIandIIIsubunitRPAC2OS=HomosapiensOX=9606GN=POLR1DPE=1SV=1</t>
  </si>
  <si>
    <t>sp|P10155|RO60_HUMAN60kDaSS-A/RoribonucleoproteinOS=HomosapiensOX=9606GN=RO60PE=1SV=2</t>
  </si>
  <si>
    <t>sp|P10321|1C07_HUMANHLAclassIhistocompatibilityantigen,Cw-7alphachainOS=HomosapiensOX=9606GN=HLA-CPE=1SV=3</t>
  </si>
  <si>
    <t>sp|P10412|H14_HUMANHistoneH1.4OS=HomosapiensOX=9606GN=HIST1H1EPE=1SV=2</t>
  </si>
  <si>
    <t>sp|P10515|ODP2_HUMANDihydrolipoyllysine-residueacetyltransferasecomponentofpyruvatedehydrogenasecomplex,mitochondrialOS=HomosapiensOX=9606GN=DLATPE=1SV=3</t>
  </si>
  <si>
    <t>sp|P10586|PTPRF_HUMANReceptor-typetyrosine-proteinphosphataseFOS=HomosapiensOX=9606GN=PTPRFPE=1SV=2</t>
  </si>
  <si>
    <t>sp|P10599|THIO_HUMANThioredoxinOS=HomosapiensOX=9606GN=TXNPE=1SV=3</t>
  </si>
  <si>
    <t>sp|P10606|COX5B_HUMANCytochromecoxidasesubunit5B,mitochondrialOS=HomosapiensOX=9606GN=COX5BPE=1SV=2</t>
  </si>
  <si>
    <t>sp|P10620|MGST1_HUMANMicrosomalglutathioneS-transferase1OS=HomosapiensOX=9606GN=MGST1PE=1SV=1</t>
  </si>
  <si>
    <t>sp|P10636|TAU_HUMANMicrotubule-associatedproteintauOS=HomosapiensOX=9606GN=MAPTPE=1SV=5</t>
  </si>
  <si>
    <t>sp|P10644|KAP0_HUMANcAMP-dependentproteinkinasetypeI-alpharegulatorysubunitOS=HomosapiensOX=9606GN=PRKAR1APE=1SV=1</t>
  </si>
  <si>
    <t>sp|P10768|ESTD_HUMANS-formylglutathionehydrolaseOS=HomosapiensOX=9606GN=ESDPE=1SV=2</t>
  </si>
  <si>
    <t>sp|P10809|CH60_HUMAN60kDaheatshockprotein,mitochondrialOS=HomosapiensOX=9606GN=HSPD1PE=1SV=2</t>
  </si>
  <si>
    <t>sp|P11021|BIP_HUMANEndoplasmicreticulumchaperoneBiPOS=HomosapiensOX=9606GN=HSPA5PE=1SV=2</t>
  </si>
  <si>
    <t>sp|P11142|HSP7C_HUMANHeatshockcognate71kDaproteinOS=HomosapiensOX=9606GN=HSPA8PE=1SV=1</t>
  </si>
  <si>
    <t>sp|P11171|41_HUMANProtein4.1OS=HomosapiensOX=9606GN=EPB41PE=1SV=4</t>
  </si>
  <si>
    <t>sp|P11177|ODPB_HUMANPyruvatedehydrogenaseE1componentsubunitbeta,mitochondrialOS=HomosapiensOX=9606GN=PDHBPE=1SV=3</t>
  </si>
  <si>
    <t>sp|P11182|ODB2_HUMANLipoamideacyltransferasecomponentofbranched-chainalpha-ketoaciddehydrogenasecomplex,mitochondrialOS=HomosapiensOX=9606GN=DBTPE=1SV=3</t>
  </si>
  <si>
    <t>sp|P11279|LAMP1_HUMANLysosome-associatedmembraneglycoprotein1OS=HomosapiensOX=9606GN=LAMP1PE=1SV=3</t>
  </si>
  <si>
    <t>sp|P11310|ACADM_HUMANMedium-chainspecificacyl-CoAdehydrogenase,mitochondrialOS=HomosapiensOX=9606GN=ACADMPE=1SV=1</t>
  </si>
  <si>
    <t>sp|P11388|TOP2A_HUMANDNAtopoisomerase2-alphaOS=HomosapiensOX=9606GN=TOP2APE=1SV=3</t>
  </si>
  <si>
    <t>sp|P11413|G6PD_HUMANGlucose-6-phosphate1-dehydrogenaseOS=HomosapiensOX=9606GN=G6PDPE=1SV=4</t>
  </si>
  <si>
    <t>sp|P11498|PYC_HUMANPyruvatecarboxylase,mitochondrialOS=HomosapiensOX=9606GN=PCPE=1SV=2</t>
  </si>
  <si>
    <t>sp|P11532|DMD_HUMANDystrophinOS=HomosapiensOX=9606GN=DMDPE=1SV=3</t>
  </si>
  <si>
    <t>sp|P11586|C1TC_HUMANC-1-tetrahydrofolatesynthase,cytoplasmicOS=HomosapiensOX=9606GN=MTHFD1PE=1SV=3</t>
  </si>
  <si>
    <t>sp|P12004|PCNA_HUMANProliferatingcellnuclearantigenOS=HomosapiensOX=9606GN=PCNAPE=1SV=1</t>
  </si>
  <si>
    <t>sp|P12109|CO6A1_HUMANCollagenalpha-1(VI)chainOS=HomosapiensOX=9606GN=COL6A1PE=1SV=3</t>
  </si>
  <si>
    <t>sp|P12236|ADT3_HUMANADP/ATPtranslocase3OS=HomosapiensOX=9606GN=SLC25A6PE=1SV=4</t>
  </si>
  <si>
    <t>sp|P12268|IMDH2_HUMANInosine-5'-monophosphatedehydrogenase2OS=HomosapiensOX=9606GN=IMPDH2PE=1SV=2</t>
  </si>
  <si>
    <t>sp|P12270|TPR_HUMANNucleoproteinTPROS=HomosapiensOX=9606GN=TPRPE=1SV=3</t>
  </si>
  <si>
    <t>sp|P12273|PIP_HUMANProlactin-inducibleproteinOS=HomosapiensOX=9606GN=PIPPE=1SV=1</t>
  </si>
  <si>
    <t>sp|P12277|KCRB_HUMANCreatinekinaseB-typeOS=HomosapiensOX=9606GN=CKBPE=1SV=1</t>
  </si>
  <si>
    <t>sp|P12318|FCG2A_HUMANLowaffinityimmunoglobulingammaFcregionreceptorII-aOS=HomosapiensOX=9606GN=FCGR2APE=1SV=4</t>
  </si>
  <si>
    <t>sp|P12429|ANXA3_HUMANAnnexinA3OS=HomosapiensOX=9606GN=ANXA3PE=1SV=3</t>
  </si>
  <si>
    <t>sp|P12532|KCRU_HUMANCreatinekinaseU-type,mitochondrialOS=HomosapiensOX=9606GN=CKMT1APE=1SV=1</t>
  </si>
  <si>
    <t>sp|P12755|SKI_HUMANSkioncogeneOS=HomosapiensOX=9606GN=SKIPE=1SV=1</t>
  </si>
  <si>
    <t>sp|P12955|PEPD_HUMANXaa-ProdipeptidaseOS=HomosapiensOX=9606GN=PEPDPE=1SV=3</t>
  </si>
  <si>
    <t>sp|P12956|XRCC6_HUMANX-rayrepaircross-complementingprotein6OS=HomosapiensOX=9606GN=XRCC6PE=1SV=2</t>
  </si>
  <si>
    <t>sp|P13010|XRCC5_HUMANX-rayrepaircross-complementingprotein5OS=HomosapiensOX=9606GN=XRCC5PE=1SV=3</t>
  </si>
  <si>
    <t>sp|P13073|COX41_HUMANCytochromecoxidasesubunit4isoform1,mitochondrialOS=HomosapiensOX=9606GN=COX4I1PE=1SV=1</t>
  </si>
  <si>
    <t>sp|P13489|RINI_HUMANRibonucleaseinhibitorOS=HomosapiensOX=9606GN=RNH1PE=1SV=2</t>
  </si>
  <si>
    <t>sp|P13639|EF2_HUMANElongationfactor2OS=HomosapiensOX=9606GN=EEF2PE=1SV=4</t>
  </si>
  <si>
    <t>sp|P13667|PDIA4_HUMANProteindisulfide-isomeraseA4OS=HomosapiensOX=9606GN=PDIA4PE=1SV=2</t>
  </si>
  <si>
    <t>sp|P13674|P4HA1_HUMANProlyl4-hydroxylasesubunitalpha-1OS=HomosapiensOX=9606GN=P4HA1PE=1SV=2</t>
  </si>
  <si>
    <t>sp|P13798|ACPH_HUMANAcylamino-acid-releasingenzymeOS=HomosapiensOX=9606GN=APEHPE=1SV=4</t>
  </si>
  <si>
    <t>sp|P13804|ETFA_HUMANElectrontransferflavoproteinsubunitalpha,mitochondrialOS=HomosapiensOX=9606GN=ETFAPE=1SV=1</t>
  </si>
  <si>
    <t>sp|P13984|T2FB_HUMANGeneraltranscriptionfactorIIFsubunit2OS=HomosapiensOX=9606GN=GTF2F2PE=1SV=2</t>
  </si>
  <si>
    <t>sp|P13987|CD59_HUMANCD59glycoproteinOS=HomosapiensOX=9606GN=CD59PE=1SV=1</t>
  </si>
  <si>
    <t>sp|P13995|MTDC_HUMANBifunctionalmethylenetetrahydrofolatedehydrogenase/cyclohydrolase,mitochondrialOS=HomosapiensOX=9606GN=MTHFD2PE=1SV=2</t>
  </si>
  <si>
    <t>sp|P14174|MIF_HUMANMacrophagemigrationinhibitoryfactorOS=HomosapiensOX=9606GN=MIFPE=1SV=4</t>
  </si>
  <si>
    <t>sp|P14314|GLU2B_HUMANGlucosidase2subunitbetaOS=HomosapiensOX=9606GN=PRKCSHPE=1SV=2</t>
  </si>
  <si>
    <t>sp|P14324|FPPS_HUMANFarnesylpyrophosphatesynthaseOS=HomosapiensOX=9606GN=FDPSPE=1SV=4</t>
  </si>
  <si>
    <t>sp|P14550|AK1A1_HUMANAldo-ketoreductasefamily1memberA1OS=HomosapiensOX=9606GN=AKR1A1PE=1SV=3</t>
  </si>
  <si>
    <t>sp|P14635|CCNB1_HUMANG2/mitotic-specificcyclin-B1OS=HomosapiensOX=9606GN=CCNB1PE=1SV=1</t>
  </si>
  <si>
    <t>sp|P14854|CX6B1_HUMANCytochromecoxidasesubunit6B1OS=HomosapiensOX=9606GN=COX6B1PE=1SV=2</t>
  </si>
  <si>
    <t>sp|P14866|HNRPL_HUMANHeterogeneousnuclearribonucleoproteinLOS=HomosapiensOX=9606GN=HNRNPLPE=1SV=2</t>
  </si>
  <si>
    <t>sp|P14868|SYDC_HUMANAspartate--tRNAligase,cytoplasmicOS=HomosapiensOX=9606GN=DARSPE=1SV=2</t>
  </si>
  <si>
    <t>sp|P14923|PLAK_HUMANJunctionplakoglobinOS=HomosapiensOX=9606GN=JUPPE=1SV=3</t>
  </si>
  <si>
    <t>sp|P15121|ALDR_HUMANAldo-ketoreductasefamily1memberB1OS=HomosapiensOX=9606GN=AKR1B1PE=1SV=3</t>
  </si>
  <si>
    <t>sp|P15311|EZRI_HUMANEzrinOS=HomosapiensOX=9606GN=EZRPE=1SV=4</t>
  </si>
  <si>
    <t>sp|P15336|ATF2_HUMANCyclicAMP-dependenttranscriptionfactorATF-2OS=HomosapiensOX=9606GN=ATF2PE=1SV=4</t>
  </si>
  <si>
    <t>sp|P15374|UCHL3_HUMANUbiquitincarboxyl-terminalhydrolaseisozymeL3OS=HomosapiensOX=9606GN=UCHL3PE=1SV=1</t>
  </si>
  <si>
    <t>sp|P15408|FOSL2_HUMANFos-relatedantigen2OS=HomosapiensOX=9606GN=FOSL2PE=1SV=1</t>
  </si>
  <si>
    <t>sp|P15531|NDKA_HUMANNucleosidediphosphatekinaseAOS=HomosapiensOX=9606GN=NME1PE=1SV=1</t>
  </si>
  <si>
    <t>sp|P15559|NQO1_HUMANNAD(P)Hdehydrogenase[quinone]1OS=HomosapiensOX=9606GN=NQO1PE=1SV=1</t>
  </si>
  <si>
    <t>sp|P15880|RS2_HUMAN40SribosomalproteinS2OS=HomosapiensOX=9606GN=RPS2PE=1SV=2</t>
  </si>
  <si>
    <t>sp|P15924|DESP_HUMANDesmoplakinOS=HomosapiensOX=9606GN=DSPPE=1SV=3</t>
  </si>
  <si>
    <t>sp|P15927|RFA2_HUMANReplicationproteinA32kDasubunitOS=HomosapiensOX=9606GN=RPA2PE=1SV=1</t>
  </si>
  <si>
    <t>sp|P16070|CD44_HUMANCD44antigenOS=HomosapiensOX=9606GN=CD44PE=1SV=3</t>
  </si>
  <si>
    <t>sp|P16083|NQO2_HUMANRibosyldihydronicotinamidedehydrogenase[quinone]OS=HomosapiensOX=9606GN=NQO2PE=1SV=5</t>
  </si>
  <si>
    <t>sp|P16152|CBR1_HUMANCarbonylreductase[NADPH]1OS=HomosapiensOX=9606GN=CBR1PE=1SV=3</t>
  </si>
  <si>
    <t>sp|P16401|H15_HUMANHistoneH1.5OS=HomosapiensOX=9606GN=HIST1H1BPE=1SV=3</t>
  </si>
  <si>
    <t>sp|P16435|NCPR_HUMANNADPH--cytochromeP450reductaseOS=HomosapiensOX=9606GN=PORPE=1SV=2</t>
  </si>
  <si>
    <t>sp|P16949|STMN1_HUMANStathminOS=HomosapiensOX=9606GN=STMN1PE=1SV=3</t>
  </si>
  <si>
    <t>sp|P16989|YBOX3_HUMANY-box-bindingprotein3OS=HomosapiensOX=9606GN=YBX3PE=1SV=4</t>
  </si>
  <si>
    <t>sp|P17096|HMGA1_HUMANHighmobilitygroupproteinHMG-I/HMG-YOS=HomosapiensOX=9606GN=HMGA1PE=1SV=3</t>
  </si>
  <si>
    <t>sp|P17174|AATC_HUMANAspartateaminotransferase,cytoplasmicOS=HomosapiensOX=9606GN=GOT1PE=1SV=3</t>
  </si>
  <si>
    <t>sp|P17275|JUNB_HUMANTranscriptionfactorjun-BOS=HomosapiensOX=9606GN=JUNBPE=1SV=1</t>
  </si>
  <si>
    <t>sp|P17480|UBF1_HUMANNucleolartranscriptionfactor1OS=HomosapiensOX=9606GN=UBTFPE=1SV=1</t>
  </si>
  <si>
    <t>sp|P17535|JUND_HUMANTranscriptionfactorjun-DOS=HomosapiensOX=9606GN=JUNDPE=1SV=3</t>
  </si>
  <si>
    <t>sp|P17544|ATF7_HUMANCyclicAMP-dependenttranscriptionfactorATF-7OS=HomosapiensOX=9606GN=ATF7PE=1SV=2</t>
  </si>
  <si>
    <t>sp|P17655|CAN2_HUMANCalpain-2catalyticsubunitOS=HomosapiensOX=9606GN=CAPN2PE=1SV=6</t>
  </si>
  <si>
    <t>sp|P17812|PYRG1_HUMANCTPsynthase1OS=HomosapiensOX=9606GN=CTPS1PE=1SV=2</t>
  </si>
  <si>
    <t>sp|P17844|DDX5_HUMANProbableATP-dependentRNAhelicaseDDX5OS=HomosapiensOX=9606GN=DDX5PE=1SV=1</t>
  </si>
  <si>
    <t>sp|P17931|LEG3_HUMANGalectin-3OS=HomosapiensOX=9606GN=LGALS3PE=1SV=5</t>
  </si>
  <si>
    <t>sp|P17980|PRS6A_HUMAN26Sproteasomeregulatorysubunit6AOS=HomosapiensOX=9606GN=PSMC3PE=1SV=3</t>
  </si>
  <si>
    <t>sp|P17987|TCPA_HUMANT-complexprotein1subunitalphaOS=HomosapiensOX=9606GN=TCP1PE=1SV=1</t>
  </si>
  <si>
    <t>sp|P18077|RL35A_HUMAN60SribosomalproteinL35aOS=HomosapiensOX=9606GN=RPL35APE=1SV=2</t>
  </si>
  <si>
    <t>sp|P18124|RL7_HUMAN60SribosomalproteinL7OS=HomosapiensOX=9606GN=RPL7PE=1SV=1</t>
  </si>
  <si>
    <t>sp|P18206|VINC_HUMANVinculinOS=HomosapiensOX=9606GN=VCLPE=1SV=4</t>
  </si>
  <si>
    <t>sp|P18583|SON_HUMANProteinSONOS=HomosapiensOX=9606GN=SONPE=1SV=4</t>
  </si>
  <si>
    <t>sp|P18615|NELFE_HUMANNegativeelongationfactorEOS=HomosapiensOX=9606GN=NELFEPE=1SV=3</t>
  </si>
  <si>
    <t>sp|P18621|RL17_HUMAN60SribosomalproteinL17OS=HomosapiensOX=9606GN=RPL17PE=1SV=3</t>
  </si>
  <si>
    <t>sp|P18754|RCC1_HUMANRegulatorofchromosomecondensationOS=HomosapiensOX=9606GN=RCC1PE=1SV=1</t>
  </si>
  <si>
    <t>sp|P18858|DNLI1_HUMANDNAligase1OS=HomosapiensOX=9606GN=LIG1PE=1SV=1</t>
  </si>
  <si>
    <t>sp|P18859|ATP5J_HUMANATPsynthase-couplingfactor6,mitochondrialOS=HomosapiensOX=9606GN=ATP5PFPE=1SV=1</t>
  </si>
  <si>
    <t>sp|P18887|XRCC1_HUMANDNArepairproteinXRCC1OS=HomosapiensOX=9606GN=XRCC1PE=1SV=2</t>
  </si>
  <si>
    <t>sp|P19338|NUCL_HUMANNucleolinOS=HomosapiensOX=9606GN=NCLPE=1SV=3</t>
  </si>
  <si>
    <t>sp|P19387|RPB3_HUMANDNA-directedRNApolymeraseIIsubunitRPB3OS=HomosapiensOX=9606GN=POLR2CPE=1SV=2</t>
  </si>
  <si>
    <t>sp|P19388|RPAB1_HUMANDNA-directedRNApolymerasesI,II,andIIIsubunitRPABC1OS=HomosapiensOX=9606GN=POLR2EPE=1SV=4</t>
  </si>
  <si>
    <t>sp|P19447|ERCC3_HUMANGeneraltranscriptionandDNArepairfactorIIHhelicasesubunitXPBOS=HomosapiensOX=9606GN=ERCC3PE=1SV=1</t>
  </si>
  <si>
    <t>sp|P19474|RO52_HUMANE3ubiquitin-proteinligaseTRIM21OS=HomosapiensOX=9606GN=TRIM21PE=1SV=1</t>
  </si>
  <si>
    <t>sp|P19525|E2AK2_HUMANInterferon-induced,double-strandedRNA-activatedproteinkinaseOS=HomosapiensOX=9606GN=EIF2AK2PE=1SV=2</t>
  </si>
  <si>
    <t>sp|P19623|SPEE_HUMANSpermidinesynthaseOS=HomosapiensOX=9606GN=SRMPE=1SV=1</t>
  </si>
  <si>
    <t>sp|P19784|CSK22_HUMANCaseinkinaseIIsubunitalpha'OS=HomosapiensOX=9606GN=CSNK2A2PE=1SV=1</t>
  </si>
  <si>
    <t>sp|P19838|NFKB1_HUMANNuclearfactorNF-kappa-Bp105subunitOS=HomosapiensOX=9606GN=NFKB1PE=1SV=2</t>
  </si>
  <si>
    <t>sp|P19971|TYPH_HUMANThymidinephosphorylaseOS=HomosapiensOX=9606GN=TYMPPE=1SV=2</t>
  </si>
  <si>
    <t>sp|P20042|IF2B_HUMANEukaryotictranslationinitiationfactor2subunit2OS=HomosapiensOX=9606GN=EIF2S2PE=1SV=2</t>
  </si>
  <si>
    <t>sp|P20073|ANXA7_HUMANAnnexinA7OS=HomosapiensOX=9606GN=ANXA7PE=1SV=3</t>
  </si>
  <si>
    <t>sp|P20290|BTF3_HUMANTranscriptionfactorBTF3OS=HomosapiensOX=9606GN=BTF3PE=1SV=1</t>
  </si>
  <si>
    <t>sp|P20618|PSB1_HUMANProteasomesubunitbetatype-1OS=HomosapiensOX=9606GN=PSMB1PE=1SV=2</t>
  </si>
  <si>
    <t>sp|P20645|MPRD_HUMANCation-dependentmannose-6-phosphatereceptorOS=HomosapiensOX=9606GN=M6PRPE=1SV=1</t>
  </si>
  <si>
    <t>sp|P20674|COX5A_HUMANCytochromecoxidasesubunit5A,mitochondrialOS=HomosapiensOX=9606GN=COX5APE=1SV=2</t>
  </si>
  <si>
    <t>sp|P20700|LMNB1_HUMANLamin-B1OS=HomosapiensOX=9606GN=LMNB1PE=1SV=2</t>
  </si>
  <si>
    <t>sp|P20810|ICAL_HUMANCalpastatinOS=HomosapiensOX=9606GN=CASTPE=1SV=4</t>
  </si>
  <si>
    <t>sp|P20962|PTMS_HUMANParathymosinOS=HomosapiensOX=9606GN=PTMSPE=1SV=2</t>
  </si>
  <si>
    <t>sp|P21266|GSTM3_HUMANGlutathioneS-transferaseMu3OS=HomosapiensOX=9606GN=GSTM3PE=1SV=3</t>
  </si>
  <si>
    <t>sp|P21283|VATC1_HUMANV-typeprotonATPasesubunitC1OS=HomosapiensOX=9606GN=ATP6V1C1PE=1SV=4</t>
  </si>
  <si>
    <t>sp|P21291|CSRP1_HUMANCysteineandglycine-richprotein1OS=HomosapiensOX=9606GN=CSRP1PE=1SV=3</t>
  </si>
  <si>
    <t>sp|P21333|FLNA_HUMANFilamin-AOS=HomosapiensOX=9606GN=FLNAPE=1SV=4</t>
  </si>
  <si>
    <t>sp|P21399|ACOC_HUMANCytoplasmicaconitatehydrataseOS=HomosapiensOX=9606GN=ACO1PE=1SV=3</t>
  </si>
  <si>
    <t>sp|P21796|VDAC1_HUMANVoltage-dependentanion-selectivechannelprotein1OS=HomosapiensOX=9606GN=VDAC1PE=1SV=2</t>
  </si>
  <si>
    <t>sp|P21980|TGM2_HUMANProtein-glutaminegamma-glutamyltransferase2OS=HomosapiensOX=9606GN=TGM2PE=1SV=2</t>
  </si>
  <si>
    <t>sp|P22061|PIMT_HUMANProtein-L-isoaspartate(D-aspartate)O-methyltransferaseOS=HomosapiensOX=9606GN=PCMT1PE=1SV=4</t>
  </si>
  <si>
    <t>sp|P22087|FBRL_HUMANrRNA2'-O-methyltransferasefibrillarinOS=HomosapiensOX=9606GN=FBLPE=1SV=2</t>
  </si>
  <si>
    <t>sp|P22102|PUR2_HUMANTrifunctionalpurinebiosyntheticproteinadenosine-3OS=HomosapiensOX=9606GN=GARTPE=1SV=1</t>
  </si>
  <si>
    <t>sp|P22234|PUR6_HUMANMultifunctionalproteinADE2OS=HomosapiensOX=9606GN=PAICSPE=1SV=3</t>
  </si>
  <si>
    <t>sp|P22314|UBA1_HUMANUbiquitin-likemodifier-activatingenzyme1OS=HomosapiensOX=9606GN=UBA1PE=1SV=3</t>
  </si>
  <si>
    <t>sp|P22612|KAPCG_HUMANcAMP-dependentproteinkinasecatalyticsubunitgammaOS=HomosapiensOX=9606GN=PRKACGPE=1SV=3</t>
  </si>
  <si>
    <t>sp|P22626|ROA2_HUMANHeterogeneousnuclearribonucleoproteinsA2/B1OS=HomosapiensOX=9606GN=HNRNPA2B1PE=1SV=2</t>
  </si>
  <si>
    <t>sp|P22670|RFX1_HUMANMHCclassIIregulatoryfactorRFX1OS=HomosapiensOX=9606GN=RFX1PE=1SV=2</t>
  </si>
  <si>
    <t>sp|P22695|QCR2_HUMANCytochromeb-c1complexsubunit2,mitochondrialOS=HomosapiensOX=9606GN=UQCRC2PE=1SV=3</t>
  </si>
  <si>
    <t>sp|P23246|SFPQ_HUMANSplicingfactor,proline-andglutamine-richOS=HomosapiensOX=9606GN=SFPQPE=1SV=2</t>
  </si>
  <si>
    <t>sp|P23284|PPIB_HUMANPeptidyl-prolylcis-transisomeraseBOS=HomosapiensOX=9606GN=PPIBPE=1SV=2</t>
  </si>
  <si>
    <t>sp|P23381|SYWC_HUMANTryptophan--tRNAligase,cytoplasmicOS=HomosapiensOX=9606GN=WARSPE=1SV=2</t>
  </si>
  <si>
    <t>sp|P23396|RS3_HUMAN40SribosomalproteinS3OS=HomosapiensOX=9606GN=RPS3PE=1SV=2</t>
  </si>
  <si>
    <t>sp|P23526|SAHH_HUMANAdenosylhomocysteinaseOS=HomosapiensOX=9606GN=AHCYPE=1SV=4</t>
  </si>
  <si>
    <t>sp|P23528|COF1_HUMANCofilin-1OS=HomosapiensOX=9606GN=CFL1PE=1SV=3</t>
  </si>
  <si>
    <t>sp|P23588|IF4B_HUMANEukaryotictranslationinitiationfactor4BOS=HomosapiensOX=9606GN=EIF4BPE=1SV=2</t>
  </si>
  <si>
    <t>sp|P23919|KTHY_HUMANThymidylatekinaseOS=HomosapiensOX=9606GN=DTYMKPE=1SV=4</t>
  </si>
  <si>
    <t>sp|P23921|RIR1_HUMANRibonucleoside-diphosphatereductaselargesubunitOS=HomosapiensOX=9606GN=RRM1PE=1SV=1</t>
  </si>
  <si>
    <t>sp|P24534|EF1B_HUMANElongationfactor1-betaOS=HomosapiensOX=9606GN=EEF1B2PE=1SV=3</t>
  </si>
  <si>
    <t>sp|P24539|AT5F1_HUMANATPsynthaseF(0)complexsubunitB1,mitochondrialOS=HomosapiensOX=9606GN=ATP5PBPE=1SV=2</t>
  </si>
  <si>
    <t>sp|P24666|PPAC_HUMANLowmolecularweightphosphotyrosineproteinphosphataseOS=HomosapiensOX=9606GN=ACP1PE=1SV=3</t>
  </si>
  <si>
    <t>sp|P24752|THIL_HUMANAcetyl-CoAacetyltransferase,mitochondrialOS=HomosapiensOX=9606GN=ACAT1PE=1SV=1</t>
  </si>
  <si>
    <t>sp|P24928|RPB1_HUMANDNA-directedRNApolymeraseIIsubunitRPB1OS=HomosapiensOX=9606GN=POLR2APE=1SV=2</t>
  </si>
  <si>
    <t>sp|P24941|CDK2_HUMANCyclin-dependentkinase2OS=HomosapiensOX=9606GN=CDK2PE=1SV=2</t>
  </si>
  <si>
    <t>sp|P25205|MCM3_HUMANDNAreplicationlicensingfactorMCM3OS=HomosapiensOX=9606GN=MCM3PE=1SV=3</t>
  </si>
  <si>
    <t>sp|P25325|THTM_HUMAN3-mercaptopyruvatesulfurtransferaseOS=HomosapiensOX=9606GN=MPSTPE=1SV=3</t>
  </si>
  <si>
    <t>sp|P25398|RS12_HUMAN40SribosomalproteinS12OS=HomosapiensOX=9606GN=RPS12PE=1SV=3</t>
  </si>
  <si>
    <t>sp|P25490|TYY1_HUMANTranscriptionalrepressorproteinYY1OS=HomosapiensOX=9606GN=YY1PE=1SV=2</t>
  </si>
  <si>
    <t>sp|P25685|DNJB1_HUMANDnaJhomologsubfamilyBmember1OS=HomosapiensOX=9606GN=DNAJB1PE=1SV=4</t>
  </si>
  <si>
    <t>sp|P25705|ATPA_HUMANATPsynthasesubunitalpha,mitochondrialOS=HomosapiensOX=9606GN=ATP5F1APE=1SV=1</t>
  </si>
  <si>
    <t>sp|P25786|PSA1_HUMANProteasomesubunitalphatype-1OS=HomosapiensOX=9606GN=PSMA1PE=1SV=1</t>
  </si>
  <si>
    <t>sp|P25787|PSA2_HUMANProteasomesubunitalphatype-2OS=HomosapiensOX=9606GN=PSMA2PE=1SV=2</t>
  </si>
  <si>
    <t>sp|P25788|PSA3_HUMANProteasomesubunitalphatype-3OS=HomosapiensOX=9606GN=PSMA3PE=1SV=2</t>
  </si>
  <si>
    <t>sp|P25789|PSA4_HUMANProteasomesubunitalphatype-4OS=HomosapiensOX=9606GN=PSMA4PE=1SV=1</t>
  </si>
  <si>
    <t>sp|P25815|S100P_HUMANProteinS100-POS=HomosapiensOX=9606GN=S100PPE=1SV=2</t>
  </si>
  <si>
    <t>sp|P26038|MOES_HUMANMoesinOS=HomosapiensOX=9606GN=MSNPE=1SV=3</t>
  </si>
  <si>
    <t>sp|P26196|DDX6_HUMANProbableATP-dependentRNAhelicaseDDX6OS=HomosapiensOX=9606GN=DDX6PE=1SV=2</t>
  </si>
  <si>
    <t>sp|P26358|DNMT1_HUMANDNA(cytosine-5)-methyltransferase1OS=HomosapiensOX=9606GN=DNMT1PE=1SV=2</t>
  </si>
  <si>
    <t>sp|P26368|U2AF2_HUMANSplicingfactorU2AF65kDasubunitOS=HomosapiensOX=9606GN=U2AF2PE=1SV=4</t>
  </si>
  <si>
    <t>sp|P26373|RL13_HUMAN60SribosomalproteinL13OS=HomosapiensOX=9606GN=RPL13PE=1SV=4</t>
  </si>
  <si>
    <t>sp|P26447|S10A4_HUMANProteinS100-A4OS=HomosapiensOX=9606GN=S100A4PE=1SV=1</t>
  </si>
  <si>
    <t>sp|P26583|HMGB2_HUMANHighmobilitygroupproteinB2OS=HomosapiensOX=9606GN=HMGB2PE=1SV=2</t>
  </si>
  <si>
    <t>sp|P26599|PTBP1_HUMANPolypyrimidinetract-bindingprotein1OS=HomosapiensOX=9606GN=PTBP1PE=1SV=1</t>
  </si>
  <si>
    <t>sp|P26639|SYTC_HUMANThreonine--tRNAligase,cytoplasmicOS=HomosapiensOX=9606GN=TARSPE=1SV=3</t>
  </si>
  <si>
    <t>sp|P26640|SYVC_HUMANValine--tRNAligaseOS=HomosapiensOX=9606GN=VARSPE=1SV=4</t>
  </si>
  <si>
    <t>sp|P26641|EF1G_HUMANElongationfactor1-gammaOS=HomosapiensOX=9606GN=EEF1GPE=1SV=3</t>
  </si>
  <si>
    <t>sp|P26885|FKBP2_HUMANPeptidyl-prolylcis-transisomeraseFKBP2OS=HomosapiensOX=9606GN=FKBP2PE=1SV=2</t>
  </si>
  <si>
    <t>sp|P27348|1433T_HUMAN14-3-3proteinthetaOS=HomosapiensOX=9606GN=YWHAQPE=1SV=1</t>
  </si>
  <si>
    <t>sp|P27694|RFA1_HUMANReplicationproteinA70kDaDNA-bindingsubunitOS=HomosapiensOX=9606GN=RPA1PE=1SV=2</t>
  </si>
  <si>
    <t>sp|P27695|APEX1_HUMANDNA-(apurinicorapyrimidinicsite)lyaseOS=HomosapiensOX=9606GN=APEX1PE=1SV=2</t>
  </si>
  <si>
    <t>sp|P27708|PYR1_HUMANCADproteinOS=HomosapiensOX=9606GN=CADPE=1SV=3</t>
  </si>
  <si>
    <t>sp|P27797|CALR_HUMANCalreticulinOS=HomosapiensOX=9606GN=CALRPE=1SV=1</t>
  </si>
  <si>
    <t>sp|P27816|MAP4_HUMANMicrotubule-associatedprotein4OS=HomosapiensOX=9606GN=MAP4PE=1SV=3</t>
  </si>
  <si>
    <t>sp|P27824|CALX_HUMANCalnexinOS=HomosapiensOX=9606GN=CANXPE=1SV=2</t>
  </si>
  <si>
    <t>sp|P28066|PSA5_HUMANProteasomesubunitalphatype-5OS=HomosapiensOX=9606GN=PSMA5PE=1SV=3</t>
  </si>
  <si>
    <t>sp|P28070|PSB4_HUMANProteasomesubunitbetatype-4OS=HomosapiensOX=9606GN=PSMB4PE=1SV=4</t>
  </si>
  <si>
    <t>sp|P28072|PSB6_HUMANProteasomesubunitbetatype-6OS=HomosapiensOX=9606GN=PSMB6PE=1SV=4</t>
  </si>
  <si>
    <t>sp|P28074|PSB5_HUMANProteasomesubunitbetatype-5OS=HomosapiensOX=9606GN=PSMB5PE=1SV=3</t>
  </si>
  <si>
    <t>sp|P28288|ABCD3_HUMANATP-bindingcassettesub-familyDmember3OS=HomosapiensOX=9606GN=ABCD3PE=1SV=1</t>
  </si>
  <si>
    <t>sp|P28482|MK01_HUMANMitogen-activatedproteinkinase1OS=HomosapiensOX=9606GN=MAPK1PE=1SV=3</t>
  </si>
  <si>
    <t>sp|P28799|GRN_HUMANProgranulinOS=HomosapiensOX=9606GN=GRNPE=1SV=2</t>
  </si>
  <si>
    <t>sp|P29083|T2EA_HUMANGeneraltranscriptionfactorIIEsubunit1OS=HomosapiensOX=9606GN=GTF2E1PE=1SV=2</t>
  </si>
  <si>
    <t>sp|P29144|TPP2_HUMANTripeptidyl-peptidase2OS=HomosapiensOX=9606GN=TPP2PE=1SV=4</t>
  </si>
  <si>
    <t>sp|P29372|3MG_HUMANDNA-3-methyladenineglycosylaseOS=HomosapiensOX=9606GN=MPGPE=1SV=3</t>
  </si>
  <si>
    <t>sp|P29401|TKT_HUMANTransketolaseOS=HomosapiensOX=9606GN=TKTPE=1SV=3</t>
  </si>
  <si>
    <t>sp|P29597|TYK2_HUMANNon-receptortyrosine-proteinkinaseTYK2OS=HomosapiensOX=9606GN=TYK2PE=1SV=3</t>
  </si>
  <si>
    <t>sp|P29692|EF1D_HUMANElongationfactor1-deltaOS=HomosapiensOX=9606GN=EEF1DPE=1SV=5</t>
  </si>
  <si>
    <t>sp|P29966|MARCS_HUMANMyristoylatedalanine-richC-kinasesubstrateOS=HomosapiensOX=9606GN=MARCKSPE=1SV=4</t>
  </si>
  <si>
    <t>sp|P30040|ERP29_HUMANEndoplasmicreticulumresidentprotein29OS=HomosapiensOX=9606GN=ERP29PE=1SV=4</t>
  </si>
  <si>
    <t>sp|P30041|PRDX6_HUMANPeroxiredoxin-6OS=HomosapiensOX=9606GN=PRDX6PE=1SV=3</t>
  </si>
  <si>
    <t>sp|P30043|BLVRB_HUMANFlavinreductase(NADPH)OS=HomosapiensOX=9606GN=BLVRBPE=1SV=3</t>
  </si>
  <si>
    <t>sp|P30044|PRDX5_HUMANPeroxiredoxin-5,mitochondrialOS=HomosapiensOX=9606GN=PRDX5PE=1SV=4</t>
  </si>
  <si>
    <t>sp|P30048|PRDX3_HUMANThioredoxin-dependentperoxidereductase,mitochondrialOS=HomosapiensOX=9606GN=PRDX3PE=1SV=3</t>
  </si>
  <si>
    <t>sp|P30050|RL12_HUMAN60SribosomalproteinL12OS=HomosapiensOX=9606GN=RPL12PE=1SV=1</t>
  </si>
  <si>
    <t>sp|P30084|ECHM_HUMANEnoyl-CoAhydratase,mitochondrialOS=HomosapiensOX=9606GN=ECHS1PE=1SV=4</t>
  </si>
  <si>
    <t>sp|P30085|KCY_HUMANUMP-CMPkinaseOS=HomosapiensOX=9606GN=CMPK1PE=1SV=3</t>
  </si>
  <si>
    <t>sp|P30086|PEBP1_HUMANPhosphatidylethanolamine-bindingprotein1OS=HomosapiensOX=9606GN=PEBP1PE=1SV=3</t>
  </si>
  <si>
    <t>sp|P30101|PDIA3_HUMANProteindisulfide-isomeraseA3OS=HomosapiensOX=9606GN=PDIA3PE=1SV=4</t>
  </si>
  <si>
    <t>sp|P30153|2AAA_HUMANSerine/threonine-proteinphosphatase2A65kDaregulatorysubunitAalphaisoformOS=HomosapiensOX=9606GN=PPP2R1APE=1SV=4</t>
  </si>
  <si>
    <t>sp|P30260|CDC27_HUMANCelldivisioncycleprotein27homologOS=HomosapiensOX=9606GN=CDC27PE=1SV=2</t>
  </si>
  <si>
    <t>sp|P30405|PPIF_HUMANPeptidyl-prolylcis-transisomeraseF,mitochondrialOS=HomosapiensOX=9606GN=PPIFPE=1SV=1</t>
  </si>
  <si>
    <t>sp|P30419|NMT1_HUMANGlycylpeptideN-tetradecanoyltransferase1OS=HomosapiensOX=9606GN=NMT1PE=1SV=2</t>
  </si>
  <si>
    <t>sp|P30486|1B48_HUMANHLAclassIhistocompatibilityantigen,B-48alphachainOS=HomosapiensOX=9606GN=HLA-BPE=1SV=1</t>
  </si>
  <si>
    <t>sp|P30519|HMOX2_HUMANHemeoxygenase2OS=HomosapiensOX=9606GN=HMOX2PE=1SV=2</t>
  </si>
  <si>
    <t>sp|P30533|AMRP_HUMANAlpha-2-macroglobulinreceptor-associatedproteinOS=HomosapiensOX=9606GN=LRPAP1PE=1SV=1</t>
  </si>
  <si>
    <t>sp|P30626|SORCN_HUMANSorcinOS=HomosapiensOX=9606GN=SRIPE=1SV=1</t>
  </si>
  <si>
    <t>sp|P30876|RPB2_HUMANDNA-directedRNApolymeraseIIsubunitRPB2OS=HomosapiensOX=9606GN=POLR2BPE=1SV=1</t>
  </si>
  <si>
    <t>sp|P31040|SDHA_HUMANSuccinatedehydrogenase[ubiquinone]flavoproteinsubunit,mitochondrialOS=HomosapiensOX=9606GN=SDHAPE=1SV=2</t>
  </si>
  <si>
    <t>sp|P31327|CPSM_HUMANCarbamoyl-phosphatesynthase[ammonia],mitochondrialOS=HomosapiensOX=9606GN=CPS1PE=1SV=2</t>
  </si>
  <si>
    <t>sp|P31350|RIR2_HUMANRibonucleoside-diphosphatereductasesubunitM2OS=HomosapiensOX=9606GN=RRM2PE=1SV=1</t>
  </si>
  <si>
    <t>sp|P31689|DNJA1_HUMANDnaJhomologsubfamilyAmember1OS=HomosapiensOX=9606GN=DNAJA1PE=1SV=2</t>
  </si>
  <si>
    <t>sp|P31930|QCR1_HUMANCytochromeb-c1complexsubunit1,mitochondrialOS=HomosapiensOX=9606GN=UQCRC1PE=1SV=3</t>
  </si>
  <si>
    <t>sp|P31939|PUR9_HUMANBifunctionalpurinebiosynthesisproteinPURHOS=HomosapiensOX=9606GN=ATICPE=1SV=3</t>
  </si>
  <si>
    <t>sp|P31942|HNRH3_HUMANHeterogeneousnuclearribonucleoproteinH3OS=HomosapiensOX=9606GN=HNRNPH3PE=1SV=2</t>
  </si>
  <si>
    <t>sp|P31943|HNRH1_HUMANHeterogeneousnuclearribonucleoproteinHOS=HomosapiensOX=9606GN=HNRNPH1PE=1SV=4</t>
  </si>
  <si>
    <t>sp|P31944|CASPE_HUMANCaspase-14OS=HomosapiensOX=9606GN=CASP14PE=1SV=2</t>
  </si>
  <si>
    <t>sp|P31946|1433B_HUMAN14-3-3proteinbeta/alphaOS=HomosapiensOX=9606GN=YWHABPE=1SV=3</t>
  </si>
  <si>
    <t>sp|P31947|1433S_HUMAN14-3-3proteinsigmaOS=HomosapiensOX=9606GN=SFNPE=1SV=1</t>
  </si>
  <si>
    <t>sp|P31948|STIP1_HUMANStress-induced-phosphoprotein1OS=HomosapiensOX=9606GN=STIP1PE=1SV=1</t>
  </si>
  <si>
    <t>sp|P31949|S10AB_HUMANProteinS100-A11OS=HomosapiensOX=9606GN=S100A11PE=1SV=2</t>
  </si>
  <si>
    <t>sp|P32119|PRDX2_HUMANPeroxiredoxin-2OS=HomosapiensOX=9606GN=PRDX2PE=1SV=5</t>
  </si>
  <si>
    <t>sp|P32242|OTX1_HUMANHomeoboxproteinOTX1OS=HomosapiensOX=9606GN=OTX1PE=1SV=1</t>
  </si>
  <si>
    <t>sp|P32320|CDD_HUMANCytidinedeaminaseOS=HomosapiensOX=9606GN=CDAPE=1SV=2</t>
  </si>
  <si>
    <t>sp|P32969|RL9_HUMAN60SribosomalproteinL9OS=HomosapiensOX=9606GN=RPL9PE=1SV=1</t>
  </si>
  <si>
    <t>sp|P33121|ACSL1_HUMANLong-chain-fatty-acid--CoAligase1OS=HomosapiensOX=9606GN=ACSL1PE=1SV=1</t>
  </si>
  <si>
    <t>sp|P33240|CSTF2_HUMANCleavagestimulationfactorsubunit2OS=HomosapiensOX=9606GN=CSTF2PE=1SV=1</t>
  </si>
  <si>
    <t>sp|P33316|DUT_HUMANDeoxyuridine5'-triphosphatenucleotidohydrolase,mitochondrialOS=HomosapiensOX=9606GN=DUTPE=1SV=4</t>
  </si>
  <si>
    <t>sp|P33991|MCM4_HUMANDNAreplicationlicensingfactorMCM4OS=HomosapiensOX=9606GN=MCM4PE=1SV=5</t>
  </si>
  <si>
    <t>sp|P33992|MCM5_HUMANDNAreplicationlicensingfactorMCM5OS=HomosapiensOX=9606GN=MCM5PE=1SV=5</t>
  </si>
  <si>
    <t>sp|P33993|MCM7_HUMANDNAreplicationlicensingfactorMCM7OS=HomosapiensOX=9606GN=MCM7PE=1SV=4</t>
  </si>
  <si>
    <t>sp|P34896|GLYC_HUMANSerinehydroxymethyltransferase,cytosolicOS=HomosapiensOX=9606GN=SHMT1PE=1SV=1</t>
  </si>
  <si>
    <t>sp|P34897|GLYM_HUMANSerinehydroxymethyltransferase,mitochondrialOS=HomosapiensOX=9606GN=SHMT2PE=1SV=3</t>
  </si>
  <si>
    <t>sp|P34931|HS71L_HUMANHeatshock70kDaprotein1-likeOS=HomosapiensOX=9606GN=HSPA1LPE=1SV=2</t>
  </si>
  <si>
    <t>sp|P34932|HSP74_HUMANHeatshock70kDaprotein4OS=HomosapiensOX=9606GN=HSPA4PE=1SV=4</t>
  </si>
  <si>
    <t>sp|P35080|PROF2_HUMANProfilin-2OS=HomosapiensOX=9606GN=PFN2PE=1SV=3</t>
  </si>
  <si>
    <t>sp|P35232|PHB_HUMANProhibitinOS=HomosapiensOX=9606GN=PHBPE=1SV=1</t>
  </si>
  <si>
    <t>sp|P35237|SPB6_HUMANSerpinB6OS=HomosapiensOX=9606GN=SERPINB6PE=1SV=3</t>
  </si>
  <si>
    <t>sp|P35241|RADI_HUMANRadixinOS=HomosapiensOX=9606GN=RDXPE=1SV=1</t>
  </si>
  <si>
    <t>sp|P35244|RFA3_HUMANReplicationproteinA14kDasubunitOS=HomosapiensOX=9606GN=RPA3PE=1SV=1</t>
  </si>
  <si>
    <t>sp|P35249|RFC4_HUMANReplicationfactorCsubunit4OS=HomosapiensOX=9606GN=RFC4PE=1SV=2</t>
  </si>
  <si>
    <t>sp|P35250|RFC2_HUMANReplicationfactorCsubunit2OS=HomosapiensOX=9606GN=RFC2PE=1SV=3</t>
  </si>
  <si>
    <t>sp|P35251|RFC1_HUMANReplicationfactorCsubunit1OS=HomosapiensOX=9606GN=RFC1PE=1SV=4</t>
  </si>
  <si>
    <t>sp|P35269|T2FA_HUMANGeneraltranscriptionfactorIIFsubunit1OS=HomosapiensOX=9606GN=GTF2F1PE=1SV=2</t>
  </si>
  <si>
    <t>sp|P35579|MYH9_HUMANMyosin-9OS=HomosapiensOX=9606GN=MYH9PE=1SV=4</t>
  </si>
  <si>
    <t>sp|P35580|MYH10_HUMANMyosin-10OS=HomosapiensOX=9606GN=MYH10PE=1SV=3</t>
  </si>
  <si>
    <t>sp|P35606|COPB2_HUMANCoatomersubunitbeta'OS=HomosapiensOX=9606GN=COPB2PE=1SV=2</t>
  </si>
  <si>
    <t>sp|P35613|BASI_HUMANBasiginOS=HomosapiensOX=9606GN=BSGPE=1SV=2</t>
  </si>
  <si>
    <t>sp|P35637|FUS_HUMANRNA-bindingproteinFUSOS=HomosapiensOX=9606GN=FUSPE=1SV=1</t>
  </si>
  <si>
    <t>sp|P35658|NU214_HUMANNuclearporecomplexproteinNup214OS=HomosapiensOX=9606GN=NUP214PE=1SV=2</t>
  </si>
  <si>
    <t>sp|P35659|DEK_HUMANProteinDEKOS=HomosapiensOX=9606GN=DEKPE=1SV=1</t>
  </si>
  <si>
    <t>sp|P35908|K22E_HUMANKeratin,typeIIcytoskeletal2epidermalOS=HomosapiensOX=9606GN=KRT2PE=1SV=2</t>
  </si>
  <si>
    <t>sp|P35998|PRS7_HUMAN26Sproteasomeregulatorysubunit7OS=HomosapiensOX=9606GN=PSMC2PE=1SV=3</t>
  </si>
  <si>
    <t>sp|P36406|TRI23_HUMANE3ubiquitin-proteinligaseTRIM23OS=HomosapiensOX=9606GN=TRIM23PE=1SV=1</t>
  </si>
  <si>
    <t>sp|P36507|MP2K2_HUMANDualspecificitymitogen-activatedproteinkinasekinase2OS=HomosapiensOX=9606GN=MAP2K2PE=1SV=1</t>
  </si>
  <si>
    <t>sp|P36542|ATPG_HUMANATPsynthasesubunitgamma,mitochondrialOS=HomosapiensOX=9606GN=ATP5F1CPE=1SV=1</t>
  </si>
  <si>
    <t>sp|P36578|RL4_HUMAN60SribosomalproteinL4OS=HomosapiensOX=9606GN=RPL4PE=1SV=5</t>
  </si>
  <si>
    <t>sp|P36776|LONM_HUMANLonproteasehomolog,mitochondrialOS=HomosapiensOX=9606GN=LONP1PE=1SV=2</t>
  </si>
  <si>
    <t>sp|P36871|PGM1_HUMANPhosphoglucomutase-1OS=HomosapiensOX=9606GN=PGM1PE=1SV=3</t>
  </si>
  <si>
    <t>sp|P36873|PP1G_HUMANSerine/threonine-proteinphosphatasePP1-gammacatalyticsubunitOS=HomosapiensOX=9606GN=PPP1CCPE=1SV=1</t>
  </si>
  <si>
    <t>sp|P36954|RPB9_HUMANDNA-directedRNApolymeraseIIsubunitRPB9OS=HomosapiensOX=9606GN=POLR2IPE=1SV=1</t>
  </si>
  <si>
    <t>sp|P37108|SRP14_HUMANSignalrecognitionparticle14kDaproteinOS=HomosapiensOX=9606GN=SRP14PE=1SV=2</t>
  </si>
  <si>
    <t>sp|P37268|FDFT_HUMANSqualenesynthaseOS=HomosapiensOX=9606GN=FDFT1PE=1SV=1</t>
  </si>
  <si>
    <t>sp|P37837|TALDO_HUMANTransaldolaseOS=HomosapiensOX=9606GN=TALDO1PE=1SV=2</t>
  </si>
  <si>
    <t>sp|P38117|ETFB_HUMANElectrontransferflavoproteinsubunitbetaOS=HomosapiensOX=9606GN=ETFBPE=1SV=3</t>
  </si>
  <si>
    <t>sp|P38432|COIL_HUMANCoilinOS=HomosapiensOX=9606GN=COILPE=1SV=1</t>
  </si>
  <si>
    <t>sp|P38606|VATA_HUMANV-typeprotonATPasecatalyticsubunitAOS=HomosapiensOX=9606GN=ATP6V1APE=1SV=2</t>
  </si>
  <si>
    <t>sp|P38646|GRP75_HUMANStress-70protein,mitochondrialOS=HomosapiensOX=9606GN=HSPA9PE=1SV=2</t>
  </si>
  <si>
    <t>sp|P38919|IF4A3_HUMANEukaryoticinitiationfactor4A-IIIOS=HomosapiensOX=9606GN=EIF4A3PE=1SV=4</t>
  </si>
  <si>
    <t>sp|P39019|RS19_HUMAN40SribosomalproteinS19OS=HomosapiensOX=9606GN=RPS19PE=1SV=2</t>
  </si>
  <si>
    <t>sp|P39656|OST48_HUMANDolichyl-diphosphooligosaccharide--proteinglycosyltransferase48kDasubunitOS=HomosapiensOX=9606GN=DDOSTPE=1SV=4</t>
  </si>
  <si>
    <t>sp|P39748|FEN1_HUMANFlapendonuclease1OS=HomosapiensOX=9606GN=FEN1PE=1SV=1</t>
  </si>
  <si>
    <t>sp|P40121|CAPG_HUMANMacrophage-cappingproteinOS=HomosapiensOX=9606GN=CAPGPE=1SV=2</t>
  </si>
  <si>
    <t>sp|P40222|TXLNA_HUMANAlpha-taxilinOS=HomosapiensOX=9606GN=TXLNAPE=1SV=3</t>
  </si>
  <si>
    <t>sp|P40227|TCPZ_HUMANT-complexprotein1subunitzetaOS=HomosapiensOX=9606GN=CCT6APE=1SV=3</t>
  </si>
  <si>
    <t>sp|P40763|STAT3_HUMANSignaltransducerandactivatoroftranscription3OS=HomosapiensOX=9606GN=STAT3PE=1SV=2</t>
  </si>
  <si>
    <t>sp|P40925|MDHC_HUMANMalatedehydrogenase,cytoplasmicOS=HomosapiensOX=9606GN=MDH1PE=1SV=4</t>
  </si>
  <si>
    <t>sp|P40926|MDHM_HUMANMalatedehydrogenase,mitochondrialOS=HomosapiensOX=9606GN=MDH2PE=1SV=3</t>
  </si>
  <si>
    <t>sp|P40937|RFC5_HUMANReplicationfactorCsubunit5OS=HomosapiensOX=9606GN=RFC5PE=1SV=1</t>
  </si>
  <si>
    <t>sp|P40938|RFC3_HUMANReplicationfactorCsubunit3OS=HomosapiensOX=9606GN=RFC3PE=1SV=2</t>
  </si>
  <si>
    <t>sp|P40939|ECHA_HUMANTrifunctionalenzymesubunitalpha,mitochondrialOS=HomosapiensOX=9606GN=HADHAPE=1SV=2</t>
  </si>
  <si>
    <t>sp|P41182|BCL6_HUMANB-celllymphoma6proteinOS=HomosapiensOX=9606GN=BCL6PE=1SV=1</t>
  </si>
  <si>
    <t>sp|P41212|ETV6_HUMANTranscriptionfactorETV6OS=HomosapiensOX=9606GN=ETV6PE=1SV=1</t>
  </si>
  <si>
    <t>sp|P41214|EIF2D_HUMANEukaryotictranslationinitiationfactor2DOS=HomosapiensOX=9606GN=EIF2DPE=1SV=3</t>
  </si>
  <si>
    <t>sp|P41223|BUD31_HUMANProteinBUD31homologOS=HomosapiensOX=9606GN=BUD31PE=1SV=2</t>
  </si>
  <si>
    <t>sp|P41227|NAA10_HUMANN-alpha-acetyltransferase10OS=HomosapiensOX=9606GN=NAA10PE=1SV=1</t>
  </si>
  <si>
    <t>sp|P41250|GARS_HUMANGlycine--tRNAligaseOS=HomosapiensOX=9606GN=GARSPE=1SV=3</t>
  </si>
  <si>
    <t>sp|P41252|SYIC_HUMANIsoleucine--tRNAligase,cytoplasmicOS=HomosapiensOX=9606GN=IARSPE=1SV=2</t>
  </si>
  <si>
    <t>sp|P41743|KPCI_HUMANProteinkinaseCiotatypeOS=HomosapiensOX=9606GN=PRKCIPE=1SV=2</t>
  </si>
  <si>
    <t>sp|P42126|ECI1_HUMANEnoyl-CoAdeltaisomerase1,mitochondrialOS=HomosapiensOX=9606GN=ECI1PE=1SV=1</t>
  </si>
  <si>
    <t>sp|P42166|LAP2A_HUMANLamina-associatedpolypeptide2,isoformalphaOS=HomosapiensOX=9606GN=TMPOPE=1SV=2</t>
  </si>
  <si>
    <t>sp|P42167|LAP2B_HUMANLamina-associatedpolypeptide2,isoformsbeta/gammaOS=HomosapiensOX=9606GN=TMPOPE=1SV=2</t>
  </si>
  <si>
    <t>sp|P42285|MTREX_HUMANExosomeRNAhelicaseMTR4OS=HomosapiensOX=9606GN=MTREXPE=1SV=3</t>
  </si>
  <si>
    <t>sp|P42331|RHG25_HUMANRhoGTPase-activatingprotein25OS=HomosapiensOX=9606GN=ARHGAP25PE=1SV=2</t>
  </si>
  <si>
    <t>sp|P42345|MTOR_HUMANSerine/threonine-proteinkinasemTOROS=HomosapiensOX=9606GN=MTORPE=1SV=1</t>
  </si>
  <si>
    <t>sp|P42677|RS27_HUMAN40SribosomalproteinS27OS=HomosapiensOX=9606GN=RPS27PE=1SV=3</t>
  </si>
  <si>
    <t>sp|P42704|LPPRC_HUMANLeucine-richPPRmotif-containingprotein,mitochondrialOS=HomosapiensOX=9606GN=LRPPRCPE=1SV=3</t>
  </si>
  <si>
    <t>sp|P42766|RL35_HUMAN60SribosomalproteinL35OS=HomosapiensOX=9606GN=RPL35PE=1SV=2</t>
  </si>
  <si>
    <t>sp|P43034|LIS1_HUMANPlatelet-activatingfactoracetylhydrolaseIBsubunitalphaOS=HomosapiensOX=9606GN=PAFAH1B1PE=1SV=2</t>
  </si>
  <si>
    <t>sp|P43121|MUC18_HUMANCellsurfaceglycoproteinMUC18OS=HomosapiensOX=9606GN=MCAMPE=1SV=2</t>
  </si>
  <si>
    <t>sp|P43243|MATR3_HUMANMatrin-3OS=HomosapiensOX=9606GN=MATR3PE=1SV=2</t>
  </si>
  <si>
    <t>sp|P43246|MSH2_HUMANDNAmismatchrepairproteinMsh2OS=HomosapiensOX=9606GN=MSH2PE=1SV=1</t>
  </si>
  <si>
    <t>sp|P43307|SSRA_HUMANTranslocon-associatedproteinsubunitalphaOS=HomosapiensOX=9606GN=SSR1PE=1SV=3</t>
  </si>
  <si>
    <t>sp|P43366|MAGB1_HUMANMelanoma-associatedantigenB1OS=HomosapiensOX=9606GN=MAGEB1PE=1SV=2</t>
  </si>
  <si>
    <t>sp|P43487|RANG_HUMANRan-specificGTPase-activatingproteinOS=HomosapiensOX=9606GN=RANBP1PE=1SV=1</t>
  </si>
  <si>
    <t>sp|P43686|PRS6B_HUMAN26Sproteasomeregulatorysubunit6BOS=HomosapiensOX=9606GN=PSMC4PE=1SV=2</t>
  </si>
  <si>
    <t>sp|P45880|VDAC2_HUMANVoltage-dependentanion-selectivechannelprotein2OS=HomosapiensOX=9606GN=VDAC2PE=1SV=2</t>
  </si>
  <si>
    <t>sp|P45973|CBX5_HUMANChromoboxproteinhomolog5OS=HomosapiensOX=9606GN=CBX5PE=1SV=1</t>
  </si>
  <si>
    <t>sp|P45974|UBP5_HUMANUbiquitincarboxyl-terminalhydrolase5OS=HomosapiensOX=9606GN=USP5PE=1SV=2</t>
  </si>
  <si>
    <t>sp|P46013|KI67_HUMANProliferationmarkerproteinKi-67OS=HomosapiensOX=9606GN=MKI67PE=1SV=2</t>
  </si>
  <si>
    <t>sp|P46060|RAGP1_HUMANRanGTPase-activatingprotein1OS=HomosapiensOX=9606GN=RANGAP1PE=1SV=1</t>
  </si>
  <si>
    <t>sp|P46087|NOP2_HUMANProbable28SrRNA(cytosine(4447)-C(5))-methyltransferaseOS=HomosapiensOX=9606GN=NOP2PE=1SV=2</t>
  </si>
  <si>
    <t>sp|P46100|ATRX_HUMANTranscriptionalregulatorATRXOS=HomosapiensOX=9606GN=ATRXPE=1SV=5</t>
  </si>
  <si>
    <t>sp|P46108|CRK_HUMANAdaptermoleculecrkOS=HomosapiensOX=9606GN=CRKPE=1SV=2</t>
  </si>
  <si>
    <t>sp|P46379|BAG6_HUMANLargeproline-richproteinBAG6OS=HomosapiensOX=9606GN=BAG6PE=1SV=2</t>
  </si>
  <si>
    <t>sp|P46776|RL27A_HUMAN60SribosomalproteinL27aOS=HomosapiensOX=9606GN=RPL27APE=1SV=2</t>
  </si>
  <si>
    <t>sp|P46777|RL5_HUMAN60SribosomalproteinL5OS=HomosapiensOX=9606GN=RPL5PE=1SV=3</t>
  </si>
  <si>
    <t>sp|P46778|RL21_HUMAN60SribosomalproteinL21OS=HomosapiensOX=9606GN=RPL21PE=1SV=2</t>
  </si>
  <si>
    <t>sp|P46779|RL28_HUMAN60SribosomalproteinL28OS=HomosapiensOX=9606GN=RPL28PE=1SV=3</t>
  </si>
  <si>
    <t>sp|P46781|RS9_HUMAN40SribosomalproteinS9OS=HomosapiensOX=9606GN=RPS9PE=1SV=3</t>
  </si>
  <si>
    <t>sp|P46782|RS5_HUMAN40SribosomalproteinS5OS=HomosapiensOX=9606GN=RPS5PE=1SV=4</t>
  </si>
  <si>
    <t>sp|P46934|NEDD4_HUMANE3ubiquitin-proteinligaseNEDD4OS=HomosapiensOX=9606GN=NEDD4PE=1SV=4</t>
  </si>
  <si>
    <t>sp|P46940|IQGA1_HUMANRasGTPase-activating-likeproteinIQGAP1OS=HomosapiensOX=9606GN=IQGAP1PE=1SV=1</t>
  </si>
  <si>
    <t>sp|P47712|PA24A_HUMANCytosolicphospholipaseA2OS=HomosapiensOX=9606GN=PLA2G4APE=1SV=2</t>
  </si>
  <si>
    <t>sp|P47755|CAZA2_HUMANF-actin-cappingproteinsubunitalpha-2OS=HomosapiensOX=9606GN=CAPZA2PE=1SV=3</t>
  </si>
  <si>
    <t>sp|P47756|CAPZB_HUMANF-actin-cappingproteinsubunitbetaOS=HomosapiensOX=9606GN=CAPZBPE=1SV=4</t>
  </si>
  <si>
    <t>sp|P47897|SYQ_HUMANGlutamine--tRNAligaseOS=HomosapiensOX=9606GN=QARSPE=1SV=1</t>
  </si>
  <si>
    <t>sp|P47914|RL29_HUMAN60SribosomalproteinL29OS=HomosapiensOX=9606GN=RPL29PE=1SV=2</t>
  </si>
  <si>
    <t>sp|P48047|ATPO_HUMANATPsynthasesubunitO,mitochondrialOS=HomosapiensOX=9606GN=ATP5POPE=1SV=1</t>
  </si>
  <si>
    <t>sp|P48382|RFX5_HUMANDNA-bindingproteinRFX5OS=HomosapiensOX=9606GN=RFX5PE=1SV=1</t>
  </si>
  <si>
    <t>sp|P48444|COPD_HUMANCoatomersubunitdeltaOS=HomosapiensOX=9606GN=ARCN1PE=1SV=1</t>
  </si>
  <si>
    <t>sp|P48449|ERG7_HUMANLanosterolsynthaseOS=HomosapiensOX=9606GN=LSSPE=1SV=1</t>
  </si>
  <si>
    <t>sp|P48507|GSH0_HUMANGlutamate--cysteineligaseregulatorysubunitOS=HomosapiensOX=9606GN=GCLMPE=1SV=1</t>
  </si>
  <si>
    <t>sp|P48634|PRC2A_HUMANProteinPRRC2AOS=HomosapiensOX=9606GN=PRRC2APE=1SV=3</t>
  </si>
  <si>
    <t>sp|P48637|GSHB_HUMANGlutathionesynthetaseOS=HomosapiensOX=9606GN=GSSPE=1SV=1</t>
  </si>
  <si>
    <t>sp|P48643|TCPE_HUMANT-complexprotein1subunitepsilonOS=HomosapiensOX=9606GN=CCT5PE=1SV=1</t>
  </si>
  <si>
    <t>sp|P48681|NEST_HUMANNestinOS=HomosapiensOX=9606GN=NESPE=1SV=2</t>
  </si>
  <si>
    <t>sp|P48739|PIPNB_HUMANPhosphatidylinositoltransferproteinbetaisoformOS=HomosapiensOX=9606GN=PITPNBPE=1SV=2</t>
  </si>
  <si>
    <t>sp|P49005|DPOD2_HUMANDNApolymerasedeltasubunit2OS=HomosapiensOX=9606GN=POLD2PE=1SV=1</t>
  </si>
  <si>
    <t>sp|P49006|MRP_HUMANMARCKS-relatedproteinOS=HomosapiensOX=9606GN=MARCKSL1PE=1SV=2</t>
  </si>
  <si>
    <t>sp|P49189|AL9A1_HUMAN4-trimethylaminobutyraldehydedehydrogenaseOS=HomosapiensOX=9606GN=ALDH9A1PE=1SV=3</t>
  </si>
  <si>
    <t>sp|P49207|RL34_HUMAN60SribosomalproteinL34OS=HomosapiensOX=9606GN=RPL34PE=1SV=3</t>
  </si>
  <si>
    <t>sp|P49257|LMAN1_HUMANProteinERGIC-53OS=HomosapiensOX=9606GN=LMAN1PE=1SV=2</t>
  </si>
  <si>
    <t>sp|P49281|NRAM2_HUMANNaturalresistance-associatedmacrophageprotein2OS=HomosapiensOX=9606GN=SLC11A2PE=1SV=2</t>
  </si>
  <si>
    <t>sp|P49321|NASP_HUMANNuclearautoantigenicspermproteinOS=HomosapiensOX=9606GN=NASPPE=1SV=2</t>
  </si>
  <si>
    <t>sp|P49327|FAS_HUMANFattyacidsynthaseOS=HomosapiensOX=9606GN=FASNPE=1SV=3</t>
  </si>
  <si>
    <t>sp|P49368|TCPG_HUMANT-complexprotein1subunitgammaOS=HomosapiensOX=9606GN=CCT3PE=1SV=4</t>
  </si>
  <si>
    <t>sp|P49411|EFTU_HUMANElongationfactorTu,mitochondrialOS=HomosapiensOX=9606GN=TUFMPE=1SV=2</t>
  </si>
  <si>
    <t>sp|P49458|SRP09_HUMANSignalrecognitionparticle9kDaproteinOS=HomosapiensOX=9606GN=SRP9PE=1SV=2</t>
  </si>
  <si>
    <t>sp|P49588|SYAC_HUMANAlanine--tRNAligase,cytoplasmicOS=HomosapiensOX=9606GN=AARSPE=1SV=2</t>
  </si>
  <si>
    <t>sp|P49591|SYSC_HUMANSerine--tRNAligase,cytoplasmicOS=HomosapiensOX=9606GN=SARSPE=1SV=3</t>
  </si>
  <si>
    <t>sp|P49720|PSB3_HUMANProteasomesubunitbetatype-3OS=HomosapiensOX=9606GN=PSMB3PE=1SV=2</t>
  </si>
  <si>
    <t>sp|P49736|MCM2_HUMANDNAreplicationlicensingfactorMCM2OS=HomosapiensOX=9606GN=MCM2PE=1SV=4</t>
  </si>
  <si>
    <t>sp|P49748|ACADV_HUMANVerylong-chainspecificacyl-CoAdehydrogenase,mitochondrialOS=HomosapiensOX=9606GN=ACADVLPE=1SV=1</t>
  </si>
  <si>
    <t>sp|P49750|YLPM1_HUMANYLPmotif-containingprotein1OS=HomosapiensOX=9606GN=YLPM1PE=1SV=4</t>
  </si>
  <si>
    <t>sp|P49755|TMEDA_HUMANTransmembraneemp24domain-containingprotein10OS=HomosapiensOX=9606GN=TMED10PE=1SV=2</t>
  </si>
  <si>
    <t>sp|P49756|RBM25_HUMANRNA-bindingprotein25OS=HomosapiensOX=9606GN=RBM25PE=1SV=3</t>
  </si>
  <si>
    <t>sp|P49757|NUMB_HUMANProteinnumbhomologOS=HomosapiensOX=9606GN=NUMBPE=1SV=2</t>
  </si>
  <si>
    <t>sp|P49760|CLK2_HUMANDualspecificityproteinkinaseCLK2OS=HomosapiensOX=9606GN=CLK2PE=1SV=1</t>
  </si>
  <si>
    <t>sp|P49773|HINT1_HUMANHistidinetriadnucleotide-bindingprotein1OS=HomosapiensOX=9606GN=HINT1PE=1SV=2</t>
  </si>
  <si>
    <t>sp|P49792|RBP2_HUMANE3SUMO-proteinligaseRanBP2OS=HomosapiensOX=9606GN=RANBP2PE=1SV=2</t>
  </si>
  <si>
    <t>sp|P49903|SPS1_HUMANSelenide,waterdikinase1OS=HomosapiensOX=9606GN=SEPHS1PE=1SV=2</t>
  </si>
  <si>
    <t>sp|P49915|GUAA_HUMANGMPsynthase[glutamine-hydrolyzing]OS=HomosapiensOX=9606GN=GMPSPE=1SV=1</t>
  </si>
  <si>
    <t>sp|P49916|DNLI3_HUMANDNAligase3OS=HomosapiensOX=9606GN=LIG3PE=1SV=2</t>
  </si>
  <si>
    <t>sp|P49959|MRE11_HUMANDouble-strandbreakrepairproteinMRE11OS=HomosapiensOX=9606GN=MRE11PE=1SV=3</t>
  </si>
  <si>
    <t>sp|P50238|CRIP1_HUMANCysteine-richprotein1OS=HomosapiensOX=9606GN=CRIP1PE=1SV=3</t>
  </si>
  <si>
    <t>sp|P50395|GDIB_HUMANRabGDPdissociationinhibitorbetaOS=HomosapiensOX=9606GN=GDI2PE=1SV=2</t>
  </si>
  <si>
    <t>sp|P50416|CPT1A_HUMANCarnitineO-palmitoyltransferase1,liverisoformOS=HomosapiensOX=9606GN=CPT1APE=1SV=2</t>
  </si>
  <si>
    <t>sp|P50454|SERPH_HUMANSerpinH1OS=HomosapiensOX=9606GN=SERPINH1PE=1SV=2</t>
  </si>
  <si>
    <t>sp|P50552|VASP_HUMANVasodilator-stimulatedphosphoproteinOS=HomosapiensOX=9606GN=VASPPE=1SV=3</t>
  </si>
  <si>
    <t>sp|P50579|MAP2_HUMANMethionineaminopeptidase2OS=HomosapiensOX=9606GN=METAP2PE=1SV=1</t>
  </si>
  <si>
    <t>sp|P50750|CDK9_HUMANCyclin-dependentkinase9OS=HomosapiensOX=9606GN=CDK9PE=1SV=3</t>
  </si>
  <si>
    <t>sp|P50914|RL14_HUMAN60SribosomalproteinL14OS=HomosapiensOX=9606GN=RPL14PE=1SV=4</t>
  </si>
  <si>
    <t>sp|P50990|TCPQ_HUMANT-complexprotein1subunitthetaOS=HomosapiensOX=9606GN=CCT8PE=1SV=4</t>
  </si>
  <si>
    <t>sp|P50991|TCPD_HUMANT-complexprotein1subunitdeltaOS=HomosapiensOX=9606GN=CCT4PE=1SV=4</t>
  </si>
  <si>
    <t>sp|P50995|ANX11_HUMANAnnexinA11OS=HomosapiensOX=9606GN=ANXA11PE=1SV=1</t>
  </si>
  <si>
    <t>sp|P51114|FXR1_HUMANFragileXmentalretardationsyndrome-relatedprotein1OS=HomosapiensOX=9606GN=FXR1PE=1SV=3</t>
  </si>
  <si>
    <t>sp|P51116|FXR2_HUMANFragileXmentalretardationsyndrome-relatedprotein2OS=HomosapiensOX=9606GN=FXR2PE=1SV=2</t>
  </si>
  <si>
    <t>sp|P51148|RAB5C_HUMANRas-relatedproteinRab-5COS=HomosapiensOX=9606GN=RAB5CPE=1SV=2</t>
  </si>
  <si>
    <t>sp|P51149|RAB7A_HUMANRas-relatedproteinRab-7aOS=HomosapiensOX=9606GN=RAB7APE=1SV=1</t>
  </si>
  <si>
    <t>sp|P51398|RT29_HUMAN28SribosomalproteinS29,mitochondrialOS=HomosapiensOX=9606GN=DAP3PE=1SV=1</t>
  </si>
  <si>
    <t>sp|P51452|DUS3_HUMANDualspecificityproteinphosphatase3OS=HomosapiensOX=9606GN=DUSP3PE=1SV=1</t>
  </si>
  <si>
    <t>sp|P51531|SMCA2_HUMANProbableglobaltranscriptionactivatorSNF2L2OS=HomosapiensOX=9606GN=SMARCA2PE=1SV=2</t>
  </si>
  <si>
    <t>sp|P51532|SMCA4_HUMANTranscriptionactivatorBRG1OS=HomosapiensOX=9606GN=SMARCA4PE=1SV=2</t>
  </si>
  <si>
    <t>sp|P51570|GALK1_HUMANGalactokinaseOS=HomosapiensOX=9606GN=GALK1PE=1SV=1</t>
  </si>
  <si>
    <t>sp|P51571|SSRD_HUMANTranslocon-associatedproteinsubunitdeltaOS=HomosapiensOX=9606GN=SSR4PE=1SV=1</t>
  </si>
  <si>
    <t>sp|P51572|BAP31_HUMANB-cellreceptor-associatedprotein31OS=HomosapiensOX=9606GN=BCAP31PE=1SV=3</t>
  </si>
  <si>
    <t>sp|P51587|BRCA2_HUMANBreastcancertype2susceptibilityproteinOS=HomosapiensOX=9606GN=BRCA2PE=1SV=3</t>
  </si>
  <si>
    <t>sp|P51610|HCFC1_HUMANHostcellfactor1OS=HomosapiensOX=9606GN=HCFC1PE=1SV=2</t>
  </si>
  <si>
    <t>sp|P51648|AL3A2_HUMANFattyaldehydedehydrogenaseOS=HomosapiensOX=9606GN=ALDH3A2PE=1SV=1</t>
  </si>
  <si>
    <t>sp|P51659|DHB4_HUMANPeroxisomalmultifunctionalenzymetype2OS=HomosapiensOX=9606GN=HSD17B4PE=1SV=3</t>
  </si>
  <si>
    <t>sp|P51665|PSMD7_HUMAN26Sproteasomenon-ATPaseregulatorysubunit7OS=HomosapiensOX=9606GN=PSMD7PE=1SV=2</t>
  </si>
  <si>
    <t>sp|P51809|VAMP7_HUMANVesicle-associatedmembraneprotein7OS=HomosapiensOX=9606GN=VAMP7PE=1SV=3</t>
  </si>
  <si>
    <t>sp|P51857|AK1D1_HUMAN3-oxo-5-beta-steroid4-dehydrogenaseOS=HomosapiensOX=9606GN=AKR1D1PE=1SV=1</t>
  </si>
  <si>
    <t>sp|P51858|HDGF_HUMANHepatoma-derivedgrowthfactorOS=HomosapiensOX=9606GN=HDGFPE=1SV=1</t>
  </si>
  <si>
    <t>sp|P51991|ROA3_HUMANHeterogeneousnuclearribonucleoproteinA3OS=HomosapiensOX=9606GN=HNRNPA3PE=1SV=2</t>
  </si>
  <si>
    <t>sp|P52209|6PGD_HUMAN6-phosphogluconatedehydrogenase,decarboxylatingOS=HomosapiensOX=9606GN=PGDPE=1SV=3</t>
  </si>
  <si>
    <t>sp|P52272|HNRPM_HUMANHeterogeneousnuclearribonucleoproteinMOS=HomosapiensOX=9606GN=HNRNPMPE=1SV=3</t>
  </si>
  <si>
    <t>sp|P52292|IMA1_HUMANImportinsubunitalpha-1OS=HomosapiensOX=9606GN=KPNA2PE=1SV=1</t>
  </si>
  <si>
    <t>sp|P52294|IMA5_HUMANImportinsubunitalpha-5OS=HomosapiensOX=9606GN=KPNA1PE=1SV=3</t>
  </si>
  <si>
    <t>sp|P52298|NCBP2_HUMANNuclearcap-bindingproteinsubunit2OS=HomosapiensOX=9606GN=NCBP2PE=1SV=1</t>
  </si>
  <si>
    <t>sp|P52434|RPAB3_HUMANDNA-directedRNApolymerasesI,II,andIIIsubunitRPABC3OS=HomosapiensOX=9606GN=POLR2HPE=1SV=4</t>
  </si>
  <si>
    <t>sp|P52565|GDIR1_HUMANRhoGDP-dissociationinhibitor1OS=HomosapiensOX=9606GN=ARHGDIAPE=1SV=3</t>
  </si>
  <si>
    <t>sp|P52594|AGFG1_HUMANArf-GAPdomainandFGrepeat-containingprotein1OS=HomosapiensOX=9606GN=AGFG1PE=1SV=2</t>
  </si>
  <si>
    <t>sp|P52597|HNRPF_HUMANHeterogeneousnuclearribonucleoproteinFOS=HomosapiensOX=9606GN=HNRNPFPE=1SV=3</t>
  </si>
  <si>
    <t>sp|P52701|MSH6_HUMANDNAmismatchrepairproteinMsh6OS=HomosapiensOX=9606GN=MSH6PE=1SV=2</t>
  </si>
  <si>
    <t>sp|P52732|KIF11_HUMANKinesin-likeproteinKIF11OS=HomosapiensOX=9606GN=KIF11PE=1SV=2</t>
  </si>
  <si>
    <t>sp|P52738|ZN140_HUMANZincfingerprotein140OS=HomosapiensOX=9606GN=ZNF140PE=2SV=2</t>
  </si>
  <si>
    <t>sp|P52739|ZN131_HUMANZincfingerprotein131OS=HomosapiensOX=9606GN=ZNF131PE=1SV=2</t>
  </si>
  <si>
    <t>sp|P52756|RBM5_HUMANRNA-bindingprotein5OS=HomosapiensOX=9606GN=RBM5PE=1SV=2</t>
  </si>
  <si>
    <t>sp|P52888|THOP1_HUMANThimetoligopeptidaseOS=HomosapiensOX=9606GN=THOP1PE=1SV=2</t>
  </si>
  <si>
    <t>sp|P52907|CAZA1_HUMANF-actin-cappingproteinsubunitalpha-1OS=HomosapiensOX=9606GN=CAPZA1PE=1SV=3</t>
  </si>
  <si>
    <t>sp|P52948|NUP98_HUMANNuclearporecomplexproteinNup98-Nup96OS=HomosapiensOX=9606GN=NUP98PE=1SV=4</t>
  </si>
  <si>
    <t>sp|P52952|NKX25_HUMANHomeoboxproteinNkx-2.5OS=HomosapiensOX=9606GN=NKX2-5PE=1SV=1</t>
  </si>
  <si>
    <t>sp|P53004|BIEA_HUMANBiliverdinreductaseAOS=HomosapiensOX=9606GN=BLVRAPE=1SV=2</t>
  </si>
  <si>
    <t>sp|P53041|PPP5_HUMANSerine/threonine-proteinphosphatase5OS=HomosapiensOX=9606GN=PPP5CPE=1SV=1</t>
  </si>
  <si>
    <t>sp|P53350|PLK1_HUMANSerine/threonine-proteinkinasePLK1OS=HomosapiensOX=9606GN=PLK1PE=1SV=1</t>
  </si>
  <si>
    <t>sp|P53396|ACLY_HUMANATP-citratesynthaseOS=HomosapiensOX=9606GN=ACLYPE=1SV=3</t>
  </si>
  <si>
    <t>sp|P53611|PGTB2_HUMANGeranylgeranyltransferasetype-2subunitbetaOS=HomosapiensOX=9606GN=RABGGTBPE=1SV=2</t>
  </si>
  <si>
    <t>sp|P53618|COPB_HUMANCoatomersubunitbetaOS=HomosapiensOX=9606GN=COPB1PE=1SV=3</t>
  </si>
  <si>
    <t>sp|P53621|COPA_HUMANCoatomersubunitalphaOS=HomosapiensOX=9606GN=COPAPE=1SV=2</t>
  </si>
  <si>
    <t>sp|P53680|AP2S1_HUMANAP-2complexsubunitsigmaOS=HomosapiensOX=9606GN=AP2S1PE=1SV=2</t>
  </si>
  <si>
    <t>sp|P53803|RPAB4_HUMANDNA-directedRNApolymerasesI,II,andIIIsubunitRPABC4OS=HomosapiensOX=9606GN=POLR2KPE=1SV=1</t>
  </si>
  <si>
    <t>sp|P53985|MOT1_HUMANMonocarboxylatetransporter1OS=HomosapiensOX=9606GN=SLC16A1PE=1SV=3</t>
  </si>
  <si>
    <t>sp|P53992|SC24C_HUMANProteintransportproteinSec24COS=HomosapiensOX=9606GN=SEC24CPE=1SV=3</t>
  </si>
  <si>
    <t>sp|P53999|TCP4_HUMANActivatedRNApolymeraseIItranscriptionalcoactivatorp15OS=HomosapiensOX=9606GN=SUB1PE=1SV=3</t>
  </si>
  <si>
    <t>sp|P54105|ICLN_HUMANMethylosomesubunitpIClnOS=HomosapiensOX=9606GN=CLNS1APE=1SV=1</t>
  </si>
  <si>
    <t>sp|P54132|BLM_HUMANBloomsyndromeproteinOS=HomosapiensOX=9606GN=BLMPE=1SV=1</t>
  </si>
  <si>
    <t>sp|P54136|SYRC_HUMANArginine--tRNAligase,cytoplasmicOS=HomosapiensOX=9606GN=RARSPE=1SV=2</t>
  </si>
  <si>
    <t>sp|P54198|HIRA_HUMANProteinHIRAOS=HomosapiensOX=9606GN=HIRAPE=1SV=2</t>
  </si>
  <si>
    <t>sp|P54577|SYYC_HUMANTyrosine--tRNAligase,cytoplasmicOS=HomosapiensOX=9606GN=YARSPE=1SV=4</t>
  </si>
  <si>
    <t>sp|P54578|UBP14_HUMANUbiquitincarboxyl-terminalhydrolase14OS=HomosapiensOX=9606GN=USP14PE=1SV=3</t>
  </si>
  <si>
    <t>sp|P54652|HSP72_HUMANHeatshock-related70kDaprotein2OS=HomosapiensOX=9606GN=HSPA2PE=1SV=1</t>
  </si>
  <si>
    <t>sp|P54709|AT1B3_HUMANSodium/potassium-transportingATPasesubunitbeta-3OS=HomosapiensOX=9606GN=ATP1B3PE=1SV=1</t>
  </si>
  <si>
    <t>sp|P54725|RD23A_HUMANUVexcisionrepairproteinRAD23homologAOS=HomosapiensOX=9606GN=RAD23APE=1SV=1</t>
  </si>
  <si>
    <t>sp|P54727|RD23B_HUMANUVexcisionrepairproteinRAD23homologBOS=HomosapiensOX=9606GN=RAD23BPE=1SV=1</t>
  </si>
  <si>
    <t>sp|P54819|KAD2_HUMANAdenylatekinase2,mitochondrialOS=HomosapiensOX=9606GN=AK2PE=1SV=2</t>
  </si>
  <si>
    <t>sp|P55010|IF5_HUMANEukaryotictranslationinitiationfactor5OS=HomosapiensOX=9606GN=EIF5PE=1SV=2</t>
  </si>
  <si>
    <t>sp|P55036|PSMD4_HUMAN26Sproteasomenon-ATPaseregulatorysubunit4OS=HomosapiensOX=9606GN=PSMD4PE=1SV=1</t>
  </si>
  <si>
    <t>sp|P55060|XPO2_HUMANExportin-2OS=HomosapiensOX=9606GN=CSE1LPE=1SV=3</t>
  </si>
  <si>
    <t>sp|P55072|TERA_HUMANTransitionalendoplasmicreticulumATPaseOS=HomosapiensOX=9606GN=VCPPE=1SV=4</t>
  </si>
  <si>
    <t>sp|P55081|MFAP1_HUMANMicrofibrillar-associatedprotein1OS=HomosapiensOX=9606GN=MFAP1PE=1SV=2</t>
  </si>
  <si>
    <t>sp|P55083|MFAP4_HUMANMicrofibril-associatedglycoprotein4OS=HomosapiensOX=9606GN=MFAP4PE=1SV=2</t>
  </si>
  <si>
    <t>sp|P55084|ECHB_HUMANTrifunctionalenzymesubunitbeta,mitochondrialOS=HomosapiensOX=9606GN=HADHBPE=1SV=3</t>
  </si>
  <si>
    <t>sp|P55145|MANF_HUMANMesencephalicastrocyte-derivedneurotrophicfactorOS=HomosapiensOX=9606GN=MANFPE=1SV=3</t>
  </si>
  <si>
    <t>sp|P55196|AFAD_HUMANAfadinOS=HomosapiensOX=9606GN=AFDNPE=1SV=3</t>
  </si>
  <si>
    <t>sp|P55209|NP1L1_HUMANNucleosomeassemblyprotein1-like1OS=HomosapiensOX=9606GN=NAP1L1PE=1SV=1</t>
  </si>
  <si>
    <t>sp|P55263|ADK_HUMANAdenosinekinaseOS=HomosapiensOX=9606GN=ADKPE=1SV=2</t>
  </si>
  <si>
    <t>sp|P55265|DSRAD_HUMANDouble-strandedRNA-specificadenosinedeaminaseOS=HomosapiensOX=9606GN=ADARPE=1SV=4</t>
  </si>
  <si>
    <t>sp|P55735|SEC13_HUMANProteinSEC13homologOS=HomosapiensOX=9606GN=SEC13PE=1SV=3</t>
  </si>
  <si>
    <t>sp|P55769|NH2L1_HUMANNHP2-likeprotein1OS=HomosapiensOX=9606GN=SNU13PE=1SV=3</t>
  </si>
  <si>
    <t>sp|P55795|HNRH2_HUMANHeterogeneousnuclearribonucleoproteinH2OS=HomosapiensOX=9606GN=HNRNPH2PE=1SV=1</t>
  </si>
  <si>
    <t>sp|P55809|SCOT1_HUMANSuccinyl-CoA:3-ketoacidcoenzymeAtransferase1,mitochondrialOS=HomosapiensOX=9606GN=OXCT1PE=1SV=1</t>
  </si>
  <si>
    <t>sp|P55854|SUMO3_HUMANSmallubiquitin-relatedmodifier3OS=HomosapiensOX=9606GN=SUMO3PE=1SV=2</t>
  </si>
  <si>
    <t>sp|P55884|EIF3B_HUMANEukaryotictranslationinitiationfactor3subunitBOS=HomosapiensOX=9606GN=EIF3BPE=1SV=3</t>
  </si>
  <si>
    <t>sp|P55957|BID_HUMANBH3-interactingdomaindeathagonistOS=HomosapiensOX=9606GN=BIDPE=1SV=1</t>
  </si>
  <si>
    <t>sp|P56192|SYMC_HUMANMethionine--tRNAligase,cytoplasmicOS=HomosapiensOX=9606GN=MARSPE=1SV=2</t>
  </si>
  <si>
    <t>sp|P56270|MAZ_HUMANMyc-associatedzincfingerproteinOS=HomosapiensOX=9606GN=MAZPE=1SV=1</t>
  </si>
  <si>
    <t>sp|P56537|IF6_HUMANEukaryotictranslationinitiationfactor6OS=HomosapiensOX=9606GN=EIF6PE=1SV=1</t>
  </si>
  <si>
    <t>sp|P56545|CTBP2_HUMANC-terminal-bindingprotein2OS=HomosapiensOX=9606GN=CTBP2PE=1SV=1</t>
  </si>
  <si>
    <t>sp|P57088|TMM33_HUMANTransmembraneprotein33OS=HomosapiensOX=9606GN=TMEM33PE=1SV=2</t>
  </si>
  <si>
    <t>sp|P57678|GEMI4_HUMANGem-associatedprotein4OS=HomosapiensOX=9606GN=GEMIN4PE=1SV=2</t>
  </si>
  <si>
    <t>sp|P57740|NU107_HUMANNuclearporecomplexproteinNup107OS=HomosapiensOX=9606GN=NUP107PE=1SV=1</t>
  </si>
  <si>
    <t>sp|P57772|SELB_HUMANSelenocysteine-specificelongationfactorOS=HomosapiensOX=9606GN=EEFSECPE=1SV=4</t>
  </si>
  <si>
    <t>sp|P58107|EPIPL_HUMANEpiplakinOS=HomosapiensOX=9606GN=EPPK1PE=1SV=3</t>
  </si>
  <si>
    <t>sp|P58546|MTPN_HUMANMyotrophinOS=HomosapiensOX=9606GN=MTPNPE=1SV=2</t>
  </si>
  <si>
    <t>sp|P59998|ARPC4_HUMANActin-relatedprotein2/3complexsubunit4OS=HomosapiensOX=9606GN=ARPC4PE=1SV=3</t>
  </si>
  <si>
    <t>sp|P60006|APC15_HUMANAnaphase-promotingcomplexsubunit15OS=HomosapiensOX=9606GN=ANAPC15PE=1SV=1</t>
  </si>
  <si>
    <t>sp|P60059|SC61G_HUMANProteintransportproteinSec61subunitgammaOS=HomosapiensOX=9606GN=SEC61GPE=1SV=1</t>
  </si>
  <si>
    <t>sp|P60174|TPIS_HUMANTriosephosphateisomeraseOS=HomosapiensOX=9606GN=TPI1PE=1SV=3</t>
  </si>
  <si>
    <t>sp|P60228|EIF3E_HUMANEukaryotictranslationinitiationfactor3subunitEOS=HomosapiensOX=9606GN=EIF3EPE=1SV=1</t>
  </si>
  <si>
    <t>sp|P60468|SC61B_HUMANProteintransportproteinSec61subunitbetaOS=HomosapiensOX=9606GN=SEC61BPE=1SV=2</t>
  </si>
  <si>
    <t>sp|P60842|IF4A1_HUMANEukaryoticinitiationfactor4A-IOS=HomosapiensOX=9606GN=EIF4A1PE=1SV=1</t>
  </si>
  <si>
    <t>sp|P60866|RS20_HUMAN40SribosomalproteinS20OS=HomosapiensOX=9606GN=RPS20PE=1SV=1</t>
  </si>
  <si>
    <t>sp|P60900|PSA6_HUMANProteasomesubunitalphatype-6OS=HomosapiensOX=9606GN=PSMA6PE=1SV=1</t>
  </si>
  <si>
    <t>sp|P60903|S10AA_HUMANProteinS100-A10OS=HomosapiensOX=9606GN=S100A10PE=1SV=2</t>
  </si>
  <si>
    <t>sp|P60953|CDC42_HUMANCelldivisioncontrolprotein42homologOS=HomosapiensOX=9606GN=CDC42PE=1SV=2</t>
  </si>
  <si>
    <t>sp|P60981|DEST_HUMANDestrinOS=HomosapiensOX=9606GN=DSTNPE=1SV=3</t>
  </si>
  <si>
    <t>sp|P60983|GMFB_HUMANGliamaturationfactorbetaOS=HomosapiensOX=9606GN=GMFBPE=1SV=2</t>
  </si>
  <si>
    <t>sp|P61006|RAB8A_HUMANRas-relatedproteinRab-8AOS=HomosapiensOX=9606GN=RAB8APE=1SV=1</t>
  </si>
  <si>
    <t>sp|P61020|RAB5B_HUMANRas-relatedproteinRab-5BOS=HomosapiensOX=9606GN=RAB5BPE=1SV=1</t>
  </si>
  <si>
    <t>sp|P61024|CKS1_HUMANCyclin-dependentkinasesregulatorysubunit1OS=HomosapiensOX=9606GN=CKS1BPE=1SV=1</t>
  </si>
  <si>
    <t>sp|P61026|RAB10_HUMANRas-relatedproteinRab-10OS=HomosapiensOX=9606GN=RAB10PE=1SV=1</t>
  </si>
  <si>
    <t>sp|P61077|UB2D3_HUMANUbiquitin-conjugatingenzymeE2D3OS=HomosapiensOX=9606GN=UBE2D3PE=1SV=1</t>
  </si>
  <si>
    <t>sp|P61081|UBC12_HUMANNEDD8-conjugatingenzymeUbc12OS=HomosapiensOX=9606GN=UBE2MPE=1SV=1</t>
  </si>
  <si>
    <t>sp|P61106|RAB14_HUMANRas-relatedproteinRab-14OS=HomosapiensOX=9606GN=RAB14PE=1SV=4</t>
  </si>
  <si>
    <t>sp|P61160|ARP2_HUMANActin-relatedprotein2OS=HomosapiensOX=9606GN=ACTR2PE=1SV=1</t>
  </si>
  <si>
    <t>sp|P61221|ABCE1_HUMANATP-bindingcassettesub-familyEmember1OS=HomosapiensOX=9606GN=ABCE1PE=1SV=1</t>
  </si>
  <si>
    <t>sp|P61244|MAX_HUMANProteinmaxOS=HomosapiensOX=9606GN=MAXPE=1SV=1</t>
  </si>
  <si>
    <t>sp|P61247|RS3A_HUMAN40SribosomalproteinS3aOS=HomosapiensOX=9606GN=RPS3APE=1SV=2</t>
  </si>
  <si>
    <t>sp|P61254|RL26_HUMAN60SribosomalproteinL26OS=HomosapiensOX=9606GN=RPL26PE=1SV=1</t>
  </si>
  <si>
    <t>sp|P61289|PSME3_HUMANProteasomeactivatorcomplexsubunit3OS=HomosapiensOX=9606GN=PSME3PE=1SV=1</t>
  </si>
  <si>
    <t>sp|P61313|RL15_HUMAN60SribosomalproteinL15OS=HomosapiensOX=9606GN=RPL15PE=1SV=2</t>
  </si>
  <si>
    <t>sp|P61353|RL27_HUMAN60SribosomalproteinL27OS=HomosapiensOX=9606GN=RPL27PE=1SV=2</t>
  </si>
  <si>
    <t>sp|P61421|VA0D1_HUMANV-typeprotonATPasesubunitd1OS=HomosapiensOX=9606GN=ATP6V0D1PE=1SV=1</t>
  </si>
  <si>
    <t>sp|P61457|PHS_HUMANPterin-4-alpha-carbinolaminedehydrataseOS=HomosapiensOX=9606GN=PCBD1PE=1SV=2</t>
  </si>
  <si>
    <t>sp|P61513|RL37A_HUMAN60SribosomalproteinL37aOS=HomosapiensOX=9606GN=RPL37APE=1SV=2</t>
  </si>
  <si>
    <t>sp|P61604|CH10_HUMAN10kDaheatshockprotein,mitochondrialOS=HomosapiensOX=9606GN=HSPE1PE=1SV=2</t>
  </si>
  <si>
    <t>sp|P61626|LYSC_HUMANLysozymeCOS=HomosapiensOX=9606GN=LYZPE=1SV=1</t>
  </si>
  <si>
    <t>sp|P61764|STXB1_HUMANSyntaxin-bindingprotein1OS=HomosapiensOX=9606GN=STXBP1PE=1SV=1</t>
  </si>
  <si>
    <t>sp|P61769|B2MG_HUMANBeta-2-microglobulinOS=HomosapiensOX=9606GN=B2MPE=1SV=1</t>
  </si>
  <si>
    <t>sp|P61803|DAD1_HUMANDolichyl-diphosphooligosaccharide--proteinglycosyltransferasesubunitDAD1OS=HomosapiensOX=9606GN=DAD1PE=1SV=3</t>
  </si>
  <si>
    <t>sp|P61923|COPZ1_HUMANCoatomersubunitzeta-1OS=HomosapiensOX=9606GN=COPZ1PE=1SV=1</t>
  </si>
  <si>
    <t>sp|P61962|DCAF7_HUMANDDB1-andCUL4-associatedfactor7OS=HomosapiensOX=9606GN=DCAF7PE=1SV=1</t>
  </si>
  <si>
    <t>sp|P61970|NTF2_HUMANNucleartransportfactor2OS=HomosapiensOX=9606GN=NUTF2PE=1SV=1</t>
  </si>
  <si>
    <t>sp|P61978|HNRPK_HUMANHeterogeneousnuclearribonucleoproteinKOS=HomosapiensOX=9606GN=HNRNPKPE=1SV=1</t>
  </si>
  <si>
    <t>sp|P61981|1433G_HUMAN14-3-3proteingammaOS=HomosapiensOX=9606GN=YWHAGPE=1SV=2</t>
  </si>
  <si>
    <t>sp|P62081|RS7_HUMAN40SribosomalproteinS7OS=HomosapiensOX=9606GN=RPS7PE=1SV=1</t>
  </si>
  <si>
    <t>sp|P62136|PP1A_HUMANSerine/threonine-proteinphosphatasePP1-alphacatalyticsubunitOS=HomosapiensOX=9606GN=PPP1CAPE=1SV=1</t>
  </si>
  <si>
    <t>sp|P62140|PP1B_HUMANSerine/threonine-proteinphosphatasePP1-betacatalyticsubunitOS=HomosapiensOX=9606GN=PPP1CBPE=1SV=3</t>
  </si>
  <si>
    <t>sp|P62191|PRS4_HUMAN26Sproteasomeregulatorysubunit4OS=HomosapiensOX=9606GN=PSMC1PE=1SV=1</t>
  </si>
  <si>
    <t>sp|P62195|PRS8_HUMAN26Sproteasomeregulatorysubunit8OS=HomosapiensOX=9606GN=PSMC5PE=1SV=1</t>
  </si>
  <si>
    <t>sp|P62241|RS8_HUMAN40SribosomalproteinS8OS=HomosapiensOX=9606GN=RPS8PE=1SV=2</t>
  </si>
  <si>
    <t>sp|P62244|RS15A_HUMAN40SribosomalproteinS15aOS=HomosapiensOX=9606GN=RPS15APE=1SV=2</t>
  </si>
  <si>
    <t>sp|P62249|RS16_HUMAN40SribosomalproteinS16OS=HomosapiensOX=9606GN=RPS16PE=1SV=2</t>
  </si>
  <si>
    <t>sp|P62258|1433E_HUMAN14-3-3proteinepsilonOS=HomosapiensOX=9606GN=YWHAEPE=1SV=1</t>
  </si>
  <si>
    <t>sp|P62263|RS14_HUMAN40SribosomalproteinS14OS=HomosapiensOX=9606GN=RPS14PE=1SV=3</t>
  </si>
  <si>
    <t>sp|P62266|RS23_HUMAN40SribosomalproteinS23OS=HomosapiensOX=9606GN=RPS23PE=1SV=3</t>
  </si>
  <si>
    <t>sp|P62269|RS18_HUMAN40SribosomalproteinS18OS=HomosapiensOX=9606GN=RPS18PE=1SV=3</t>
  </si>
  <si>
    <t>sp|P62273|RS29_HUMAN40SribosomalproteinS29OS=HomosapiensOX=9606GN=RPS29PE=1SV=2</t>
  </si>
  <si>
    <t>sp|P62277|RS13_HUMAN40SribosomalproteinS13OS=HomosapiensOX=9606GN=RPS13PE=1SV=2</t>
  </si>
  <si>
    <t>sp|P62280|RS11_HUMAN40SribosomalproteinS11OS=HomosapiensOX=9606GN=RPS11PE=1SV=3</t>
  </si>
  <si>
    <t>sp|P62304|RUXE_HUMANSmallnuclearribonucleoproteinEOS=HomosapiensOX=9606GN=SNRPEPE=1SV=1</t>
  </si>
  <si>
    <t>sp|P62306|RUXF_HUMANSmallnuclearribonucleoproteinFOS=HomosapiensOX=9606GN=SNRPFPE=1SV=1</t>
  </si>
  <si>
    <t>sp|P62310|LSM3_HUMANU6snRNA-associatedSm-likeproteinLSm3OS=HomosapiensOX=9606GN=LSM3PE=1SV=2</t>
  </si>
  <si>
    <t>sp|P62314|SMD1_HUMANSmallnuclearribonucleoproteinSmD1OS=HomosapiensOX=9606GN=SNRPD1PE=1SV=1</t>
  </si>
  <si>
    <t>sp|P62316|SMD2_HUMANSmallnuclearribonucleoproteinSmD2OS=HomosapiensOX=9606GN=SNRPD2PE=1SV=1</t>
  </si>
  <si>
    <t>sp|P62318|SMD3_HUMANSmallnuclearribonucleoproteinSmD3OS=HomosapiensOX=9606GN=SNRPD3PE=1SV=1</t>
  </si>
  <si>
    <t>sp|P62328|TYB4_HUMANThymosinbeta-4OS=HomosapiensOX=9606GN=TMSB4XPE=1SV=2</t>
  </si>
  <si>
    <t>sp|P62333|PRS10_HUMAN26Sproteasomeregulatorysubunit10BOS=HomosapiensOX=9606GN=PSMC6PE=1SV=1</t>
  </si>
  <si>
    <t>sp|P62424|RL7A_HUMAN60SribosomalproteinL7aOS=HomosapiensOX=9606GN=RPL7APE=1SV=2</t>
  </si>
  <si>
    <t>sp|P62495|ERF1_HUMANEukaryoticpeptidechainreleasefactorsubunit1OS=HomosapiensOX=9606GN=ETF1PE=1SV=3</t>
  </si>
  <si>
    <t>sp|P62633|CNBP_HUMANCellularnucleicacid-bindingproteinOS=HomosapiensOX=9606GN=CNBPPE=1SV=1</t>
  </si>
  <si>
    <t>sp|P62699|YPEL5_HUMANProteinyippee-like5OS=HomosapiensOX=9606GN=YPEL5PE=1SV=1</t>
  </si>
  <si>
    <t>sp|P62750|RL23A_HUMAN60SribosomalproteinL23aOS=HomosapiensOX=9606GN=RPL23APE=1SV=1</t>
  </si>
  <si>
    <t>sp|P62753|RS6_HUMAN40SribosomalproteinS6OS=HomosapiensOX=9606GN=RPS6PE=1SV=1</t>
  </si>
  <si>
    <t>sp|P62805|H4_HUMANHistoneH4OS=HomosapiensOX=9606GN=HIST1H4APE=1SV=2</t>
  </si>
  <si>
    <t>sp|P62820|RAB1A_HUMANRas-relatedproteinRab-1AOS=HomosapiensOX=9606GN=RAB1APE=1SV=3</t>
  </si>
  <si>
    <t>sp|P62826|RAN_HUMANGTP-bindingnuclearproteinRanOS=HomosapiensOX=9606GN=RANPE=1SV=3</t>
  </si>
  <si>
    <t>sp|P62829|RL23_HUMAN60SribosomalproteinL23OS=HomosapiensOX=9606GN=RPL23PE=1SV=1</t>
  </si>
  <si>
    <t>sp|P62841|RS15_HUMAN40SribosomalproteinS15OS=HomosapiensOX=9606GN=RPS15PE=1SV=2</t>
  </si>
  <si>
    <t>sp|P62847|RS24_HUMAN40SribosomalproteinS24OS=HomosapiensOX=9606GN=RPS24PE=1SV=1</t>
  </si>
  <si>
    <t>sp|P62851|RS25_HUMAN40SribosomalproteinS25OS=HomosapiensOX=9606GN=RPS25PE=1SV=1</t>
  </si>
  <si>
    <t>sp|P62857|RS28_HUMAN40SribosomalproteinS28OS=HomosapiensOX=9606GN=RPS28PE=1SV=1</t>
  </si>
  <si>
    <t>sp|P62861|RS30_HUMAN40SribosomalproteinS30OS=HomosapiensOX=9606GN=FAUPE=1SV=1</t>
  </si>
  <si>
    <t>sp|P62873|GBB1_HUMANGuaninenucleotide-bindingproteinG(I)/G(S)/G(T)subunitbeta-1OS=HomosapiensOX=9606GN=GNB1PE=1SV=3</t>
  </si>
  <si>
    <t>sp|P62875|RPAB5_HUMANDNA-directedRNApolymerasesI,II,andIIIsubunitRPABC5OS=HomosapiensOX=9606GN=POLR2LPE=1SV=1</t>
  </si>
  <si>
    <t>sp|P62877|RBX1_HUMANE3ubiquitin-proteinligaseRBX1OS=HomosapiensOX=9606GN=RBX1PE=1SV=1</t>
  </si>
  <si>
    <t>sp|P62888|RL30_HUMAN60SribosomalproteinL30OS=HomosapiensOX=9606GN=RPL30PE=1SV=2</t>
  </si>
  <si>
    <t>sp|P62899|RL31_HUMAN60SribosomalproteinL31OS=HomosapiensOX=9606GN=RPL31PE=1SV=1</t>
  </si>
  <si>
    <t>sp|P62906|RL10A_HUMAN60SribosomalproteinL10aOS=HomosapiensOX=9606GN=RPL10APE=1SV=2</t>
  </si>
  <si>
    <t>sp|P62910|RL32_HUMAN60SribosomalproteinL32OS=HomosapiensOX=9606GN=RPL32PE=1SV=2</t>
  </si>
  <si>
    <t>sp|P62913|RL11_HUMAN60SribosomalproteinL11OS=HomosapiensOX=9606GN=RPL11PE=1SV=2</t>
  </si>
  <si>
    <t>sp|P62917|RL8_HUMAN60SribosomalproteinL8OS=HomosapiensOX=9606GN=RPL8PE=1SV=2</t>
  </si>
  <si>
    <t>sp|P62942|FKB1A_HUMANPeptidyl-prolylcis-transisomeraseFKBP1AOS=HomosapiensOX=9606GN=FKBP1APE=1SV=2</t>
  </si>
  <si>
    <t>sp|P62993|GRB2_HUMANGrowthfactorreceptor-boundprotein2OS=HomosapiensOX=9606GN=GRB2PE=1SV=1</t>
  </si>
  <si>
    <t>sp|P62995|TRA2B_HUMANTransformer-2proteinhomologbetaOS=HomosapiensOX=9606GN=TRA2BPE=1SV=1</t>
  </si>
  <si>
    <t>sp|P63010|AP2B1_HUMANAP-2complexsubunitbetaOS=HomosapiensOX=9606GN=AP2B1PE=1SV=1</t>
  </si>
  <si>
    <t>sp|P63104|1433Z_HUMAN14-3-3proteinzeta/deltaOS=HomosapiensOX=9606GN=YWHAZPE=1SV=1</t>
  </si>
  <si>
    <t>sp|P63167|DYL1_HUMANDyneinlightchain1,cytoplasmicOS=HomosapiensOX=9606GN=DYNLL1PE=1SV=1</t>
  </si>
  <si>
    <t>sp|P63173|RL38_HUMAN60SribosomalproteinL38OS=HomosapiensOX=9606GN=RPL38PE=1SV=2</t>
  </si>
  <si>
    <t>sp|P63208|SKP1_HUMANS-phasekinase-associatedprotein1OS=HomosapiensOX=9606GN=SKP1PE=1SV=2</t>
  </si>
  <si>
    <t>sp|P63220|RS21_HUMAN40SribosomalproteinS21OS=HomosapiensOX=9606GN=RPS21PE=1SV=1</t>
  </si>
  <si>
    <t>sp|P63244|RACK1_HUMANReceptorofactivatedproteinCkinase1OS=HomosapiensOX=9606GN=RACK1PE=1SV=3</t>
  </si>
  <si>
    <t>sp|P63261|ACTG_HUMANActin,cytoplasmic2OS=HomosapiensOX=9606GN=ACTG1PE=1SV=1</t>
  </si>
  <si>
    <t>sp|P63279|UBC9_HUMANSUMO-conjugatingenzymeUBC9OS=HomosapiensOX=9606GN=UBE2IPE=1SV=1</t>
  </si>
  <si>
    <t>sp|P67870|CSK2B_HUMANCaseinkinaseIIsubunitbetaOS=HomosapiensOX=9606GN=CSNK2BPE=1SV=1</t>
  </si>
  <si>
    <t>sp|P67936|TPM4_HUMANTropomyosinalpha-4chainOS=HomosapiensOX=9606GN=TPM4PE=1SV=3</t>
  </si>
  <si>
    <t>sp|P68133|ACTS_HUMANActin,alphaskeletalmuscleOS=HomosapiensOX=9606GN=ACTA1PE=1SV=1</t>
  </si>
  <si>
    <t>sp|P68366|TBA4A_HUMANTubulinalpha-4AchainOS=HomosapiensOX=9606GN=TUBA4APE=1SV=1</t>
  </si>
  <si>
    <t>sp|P68402|PA1B2_HUMANPlatelet-activatingfactoracetylhydrolaseIBsubunitbetaOS=HomosapiensOX=9606GN=PAFAH1B2PE=1SV=1</t>
  </si>
  <si>
    <t>sp|P69905|HBA_HUMANHemoglobinsubunitalphaOS=HomosapiensOX=9606GN=HBA1PE=1SV=2</t>
  </si>
  <si>
    <t>sp|P78318|IGBP1_HUMANImmunoglobulin-bindingprotein1OS=HomosapiensOX=9606GN=IGBP1PE=1SV=1</t>
  </si>
  <si>
    <t>sp|P78332|RBM6_HUMANRNA-bindingprotein6OS=HomosapiensOX=9606GN=RBM6PE=1SV=5</t>
  </si>
  <si>
    <t>sp|P78344|IF4G2_HUMANEukaryotictranslationinitiationfactor4gamma2OS=HomosapiensOX=9606GN=EIF4G2PE=1SV=1</t>
  </si>
  <si>
    <t>sp|P78347|GTF2I_HUMANGeneraltranscriptionfactorII-IOS=HomosapiensOX=9606GN=GTF2IPE=1SV=2</t>
  </si>
  <si>
    <t>sp|P78356|PI42B_HUMANPhosphatidylinositol5-phosphate4-kinasetype-2betaOS=HomosapiensOX=9606GN=PIP4K2BPE=1SV=1</t>
  </si>
  <si>
    <t>sp|P78371|TCPB_HUMANT-complexprotein1subunitbetaOS=HomosapiensOX=9606GN=CCT2PE=1SV=4</t>
  </si>
  <si>
    <t>sp|P78406|RAE1L_HUMANmRNAexportfactorOS=HomosapiensOX=9606GN=RAE1PE=1SV=1</t>
  </si>
  <si>
    <t>sp|P78413|IRX4_HUMANIroquois-classhomeodomainproteinIRX-4OS=HomosapiensOX=9606GN=IRX4PE=1SV=2</t>
  </si>
  <si>
    <t>sp|P78417|GSTO1_HUMANGlutathioneS-transferaseomega-1OS=HomosapiensOX=9606GN=GSTO1PE=1SV=2</t>
  </si>
  <si>
    <t>sp|P78527|PRKDC_HUMANDNA-dependentproteinkinasecatalyticsubunitOS=HomosapiensOX=9606GN=PRKDCPE=1SV=3</t>
  </si>
  <si>
    <t>sp|P80217|IN35_HUMANInterferon-induced35kDaproteinOS=HomosapiensOX=9606GN=IFI35PE=1SV=5</t>
  </si>
  <si>
    <t>sp|P80723|BASP1_HUMANBrainacidsolubleprotein1OS=HomosapiensOX=9606GN=BASP1PE=1SV=2</t>
  </si>
  <si>
    <t>sp|P81605|DCD_HUMANDermcidinOS=HomosapiensOX=9606GN=DCDPE=1SV=2</t>
  </si>
  <si>
    <t>sp|P82933|RT09_HUMAN28SribosomalproteinS9,mitochondrialOS=HomosapiensOX=9606GN=MRPS9PE=1SV=2</t>
  </si>
  <si>
    <t>sp|P82970|HMGN5_HUMANHighmobilitygroupnucleosome-bindingdomain-containingprotein5OS=HomosapiensOX=9606GN=HMGN5PE=1SV=1</t>
  </si>
  <si>
    <t>sp|P82979|SARNP_HUMANSAPdomain-containingribonucleoproteinOS=HomosapiensOX=9606GN=SARNPPE=1SV=3</t>
  </si>
  <si>
    <t>sp|P83731|RL24_HUMAN60SribosomalproteinL24OS=HomosapiensOX=9606GN=RPL24PE=1SV=1</t>
  </si>
  <si>
    <t>sp|P83876|TXN4A_HUMANThioredoxin-likeprotein4AOS=HomosapiensOX=9606GN=TXNL4APE=1SV=1</t>
  </si>
  <si>
    <t>sp|P83916|CBX1_HUMANChromoboxproteinhomolog1OS=HomosapiensOX=9606GN=CBX1PE=1SV=1</t>
  </si>
  <si>
    <t>sp|P84090|ERH_HUMANEnhancerofrudimentaryhomologOS=HomosapiensOX=9606GN=ERHPE=1SV=1</t>
  </si>
  <si>
    <t>sp|P84098|RL19_HUMAN60SribosomalproteinL19OS=HomosapiensOX=9606GN=RPL19PE=1SV=1</t>
  </si>
  <si>
    <t>sp|P84103|SRSF3_HUMANSerine/arginine-richsplicingfactor3OS=HomosapiensOX=9606GN=SRSF3PE=1SV=1</t>
  </si>
  <si>
    <t>sp|P85037|FOXK1_HUMANForkheadboxproteinK1OS=HomosapiensOX=9606GN=FOXK1PE=1SV=1</t>
  </si>
  <si>
    <t>sp|P98175|RBM10_HUMANRNA-bindingprotein10OS=HomosapiensOX=9606GN=RBM10PE=1SV=3</t>
  </si>
  <si>
    <t>sp|P98179|RBM3_HUMANRNA-bindingprotein3OS=HomosapiensOX=9606GN=RBM3PE=1SV=1</t>
  </si>
  <si>
    <t>sp|P99999|CYC_HUMANCytochromecOS=HomosapiensOX=9606GN=CYCSPE=1SV=2</t>
  </si>
  <si>
    <t>sp|Q00059|TFAM_HUMANTranscriptionfactorA,mitochondrialOS=HomosapiensOX=9606GN=TFAMPE=1SV=1</t>
  </si>
  <si>
    <t>sp|Q00169|PIPNA_HUMANPhosphatidylinositoltransferproteinalphaisoformOS=HomosapiensOX=9606GN=PITPNAPE=1SV=2</t>
  </si>
  <si>
    <t>sp|Q00325|MPCP_HUMANPhosphatecarrierprotein,mitochondrialOS=HomosapiensOX=9606GN=SLC25A3PE=1SV=2</t>
  </si>
  <si>
    <t>sp|Q00341|VIGLN_HUMANVigilinOS=HomosapiensOX=9606GN=HDLBPPE=1SV=2</t>
  </si>
  <si>
    <t>sp|Q00587|BORG5_HUMANCdc42effectorprotein1OS=HomosapiensOX=9606GN=CDC42EP1PE=1SV=1</t>
  </si>
  <si>
    <t>sp|Q00653|NFKB2_HUMANNuclearfactorNF-kappa-Bp100subunitOS=HomosapiensOX=9606GN=NFKB2PE=1SV=4</t>
  </si>
  <si>
    <t>sp|Q00688|FKBP3_HUMANPeptidyl-prolylcis-transisomeraseFKBP3OS=HomosapiensOX=9606GN=FKBP3PE=1SV=1</t>
  </si>
  <si>
    <t>sp|Q00796|DHSO_HUMANSorbitoldehydrogenaseOS=HomosapiensOX=9606GN=SORDPE=1SV=4</t>
  </si>
  <si>
    <t>sp|Q00839|HNRPU_HUMANHeterogeneousnuclearribonucleoproteinUOS=HomosapiensOX=9606GN=HNRNPUPE=1SV=6</t>
  </si>
  <si>
    <t>sp|Q008S8|ECT2L_HUMANEpithelialcell-transformingsequence2oncogene-likeOS=HomosapiensOX=9606GN=ECT2LPE=2SV=2</t>
  </si>
  <si>
    <t>sp|Q01130|SRSF2_HUMANSerine/arginine-richsplicingfactor2OS=HomosapiensOX=9606GN=SRSF2PE=1SV=4</t>
  </si>
  <si>
    <t>sp|Q01167|FOXK2_HUMANForkheadboxproteinK2OS=HomosapiensOX=9606GN=FOXK2PE=1SV=3</t>
  </si>
  <si>
    <t>sp|Q01518|CAP1_HUMANAdenylylcyclase-associatedprotein1OS=HomosapiensOX=9606GN=CAP1PE=1SV=5</t>
  </si>
  <si>
    <t>sp|Q01650|LAT1_HUMANLargeneutralaminoacidstransportersmallsubunit1OS=HomosapiensOX=9606GN=SLC7A5PE=1SV=2</t>
  </si>
  <si>
    <t>sp|Q01780|EXOSX_HUMANExosomecomponent10OS=HomosapiensOX=9606GN=EXOSC10PE=1SV=2</t>
  </si>
  <si>
    <t>sp|Q01804|OTUD4_HUMANOTUdomain-containingprotein4OS=HomosapiensOX=9606GN=OTUD4PE=1SV=4</t>
  </si>
  <si>
    <t>sp|Q01813|PFKAP_HUMANATP-dependent6-phosphofructokinase,platelettypeOS=HomosapiensOX=9606GN=PFKPPE=1SV=2</t>
  </si>
  <si>
    <t>sp|Q01844|EWS_HUMANRNA-bindingproteinEWSOS=HomosapiensOX=9606GN=EWSR1PE=1SV=1</t>
  </si>
  <si>
    <t>sp|Q02040|AK17A_HUMANA-kinaseanchorprotein17AOS=HomosapiensOX=9606GN=AKAP17APE=1SV=2</t>
  </si>
  <si>
    <t>sp|Q02218|ODO1_HUMAN2-oxoglutaratedehydrogenase,mitochondrialOS=HomosapiensOX=9606GN=OGDHPE=1SV=3</t>
  </si>
  <si>
    <t>sp|Q02241|KIF23_HUMANKinesin-likeproteinKIF23OS=HomosapiensOX=9606GN=KIF23PE=1SV=3</t>
  </si>
  <si>
    <t>sp|Q02413|DSG1_HUMANDesmoglein-1OS=HomosapiensOX=9606GN=DSG1PE=1SV=2</t>
  </si>
  <si>
    <t>sp|Q02539|H11_HUMANHistoneH1.1OS=HomosapiensOX=9606GN=HIST1H1APE=1SV=3</t>
  </si>
  <si>
    <t>sp|Q02543|RL18A_HUMAN60SribosomalproteinL18aOS=HomosapiensOX=9606GN=RPL18APE=1SV=2</t>
  </si>
  <si>
    <t>sp|Q02750|MP2K1_HUMANDualspecificitymitogen-activatedproteinkinasekinase1OS=HomosapiensOX=9606GN=MAP2K1PE=1SV=2</t>
  </si>
  <si>
    <t>sp|Q02790|FKBP4_HUMANPeptidyl-prolylcis-transisomeraseFKBP4OS=HomosapiensOX=9606GN=FKBP4PE=1SV=3</t>
  </si>
  <si>
    <t>sp|Q02809|PLOD1_HUMANProcollagen-lysine,2-oxoglutarate5-dioxygenase1OS=HomosapiensOX=9606GN=PLOD1PE=1SV=2</t>
  </si>
  <si>
    <t>sp|Q02818|NUCB1_HUMANNucleobindin-1OS=HomosapiensOX=9606GN=NUCB1PE=1SV=4</t>
  </si>
  <si>
    <t>sp|Q02878|RL6_HUMAN60SribosomalproteinL6OS=HomosapiensOX=9606GN=RPL6PE=1SV=3</t>
  </si>
  <si>
    <t>sp|Q02880|TOP2B_HUMANDNAtopoisomerase2-betaOS=HomosapiensOX=9606GN=TOP2BPE=1SV=3</t>
  </si>
  <si>
    <t>sp|Q02978|M2OM_HUMANMitochondrial2-oxoglutarate/malatecarrierproteinOS=HomosapiensOX=9606GN=SLC25A11PE=1SV=3</t>
  </si>
  <si>
    <t>sp|Q03111|ENL_HUMANProteinENLOS=HomosapiensOX=9606GN=MLLT1PE=1SV=2</t>
  </si>
  <si>
    <t>sp|Q03393|PTPS_HUMAN6-pyruvoyltetrahydrobiopterinsynthaseOS=HomosapiensOX=9606GN=PTSPE=1SV=1</t>
  </si>
  <si>
    <t>sp|Q03426|KIME_HUMANMevalonatekinaseOS=HomosapiensOX=9606GN=MVKPE=1SV=1</t>
  </si>
  <si>
    <t>sp|Q03518|TAP1_HUMANAntigenpeptidetransporter1OS=HomosapiensOX=9606GN=TAP1PE=1SV=2</t>
  </si>
  <si>
    <t>sp|Q03519|TAP2_HUMANAntigenpeptidetransporter2OS=HomosapiensOX=9606GN=TAP2PE=1SV=1</t>
  </si>
  <si>
    <t>sp|Q04206|TF65_HUMANTranscriptionfactorp65OS=HomosapiensOX=9606GN=RELAPE=1SV=2</t>
  </si>
  <si>
    <t>sp|Q04323|UBXN1_HUMANUBXdomain-containingprotein1OS=HomosapiensOX=9606GN=UBXN1PE=1SV=2</t>
  </si>
  <si>
    <t>sp|Q04760|LGUL_HUMANLactoylglutathionelyaseOS=HomosapiensOX=9606GN=GLO1PE=1SV=4</t>
  </si>
  <si>
    <t>sp|Q04837|SSBP_HUMANSingle-strandedDNA-bindingprotein,mitochondrialOS=HomosapiensOX=9606GN=SSBP1PE=1SV=1</t>
  </si>
  <si>
    <t>sp|Q04917|1433F_HUMAN14-3-3proteinetaOS=HomosapiensOX=9606GN=YWHAHPE=1SV=4</t>
  </si>
  <si>
    <t>sp|Q04941|PLP2_HUMANProteolipidprotein2OS=HomosapiensOX=9606GN=PLP2PE=1SV=1</t>
  </si>
  <si>
    <t>sp|Q05048|CSTF1_HUMANCleavagestimulationfactorsubunit1OS=HomosapiensOX=9606GN=CSTF1PE=1SV=1</t>
  </si>
  <si>
    <t>sp|Q05519|SRS11_HUMANSerine/arginine-richsplicingfactor11OS=HomosapiensOX=9606GN=SRSF11PE=1SV=1</t>
  </si>
  <si>
    <t>sp|Q05586|NMDZ1_HUMANGlutamatereceptorionotropic,NMDA1OS=HomosapiensOX=9606GN=GRIN1PE=1SV=1</t>
  </si>
  <si>
    <t>sp|Q05639|EF1A2_HUMANElongationfactor1-alpha2OS=HomosapiensOX=9606GN=EEF1A2PE=1SV=1</t>
  </si>
  <si>
    <t>sp|Q05682|CALD1_HUMANCaldesmonOS=HomosapiensOX=9606GN=CALD1PE=1SV=3</t>
  </si>
  <si>
    <t>sp|Q05DH4|F16A1_HUMANProteinFAM160A1OS=HomosapiensOX=9606GN=FAM160A1PE=2SV=2</t>
  </si>
  <si>
    <t>sp|Q06203|PUR1_HUMANAmidophosphoribosyltransferaseOS=HomosapiensOX=9606GN=PPATPE=1SV=1</t>
  </si>
  <si>
    <t>sp|Q06210|GFPT1_HUMANGlutamine--fructose-6-phosphateaminotransferase[isomerizing]1OS=HomosapiensOX=9606GN=GFPT1PE=1SV=3</t>
  </si>
  <si>
    <t>sp|Q06265|EXOS9_HUMANExosomecomplexcomponentRRP45OS=HomosapiensOX=9606GN=EXOSC9PE=1SV=3</t>
  </si>
  <si>
    <t>sp|Q06323|PSME1_HUMANProteasomeactivatorcomplexsubunit1OS=HomosapiensOX=9606GN=PSME1PE=1SV=1</t>
  </si>
  <si>
    <t>sp|Q06587|RING1_HUMANE3ubiquitin-proteinligaseRING1OS=HomosapiensOX=9606GN=RING1PE=1SV=2</t>
  </si>
  <si>
    <t>sp|Q06787|FMR1_HUMANSynapticfunctionalregulatorFMR1OS=HomosapiensOX=9606GN=FMR1PE=1SV=1</t>
  </si>
  <si>
    <t>sp|Q06830|PRDX1_HUMANPeroxiredoxin-1OS=HomosapiensOX=9606GN=PRDX1PE=1SV=1</t>
  </si>
  <si>
    <t>sp|Q07020|RL18_HUMAN60SribosomalproteinL18OS=HomosapiensOX=9606GN=RPL18PE=1SV=2</t>
  </si>
  <si>
    <t>sp|Q07021|C1QBP_HUMANComplementcomponent1Qsubcomponent-bindingprotein,mitochondrialOS=HomosapiensOX=9606GN=C1QBPPE=1SV=1</t>
  </si>
  <si>
    <t>sp|Q07065|CKAP4_HUMANCytoskeleton-associatedprotein4OS=HomosapiensOX=9606GN=CKAP4PE=1SV=2</t>
  </si>
  <si>
    <t>sp|Q07157|ZO1_HUMANTightjunctionproteinZO-1OS=HomosapiensOX=9606GN=TJP1PE=1SV=3</t>
  </si>
  <si>
    <t>sp|Q07955|SRSF1_HUMANSerine/arginine-richsplicingfactor1OS=HomosapiensOX=9606GN=SRSF1PE=1SV=2</t>
  </si>
  <si>
    <t>sp|Q08170|SRSF4_HUMANSerine/arginine-richsplicingfactor4OS=HomosapiensOX=9606GN=SRSF4PE=1SV=2</t>
  </si>
  <si>
    <t>sp|Q08211|DHX9_HUMANATP-dependentRNAhelicaseAOS=HomosapiensOX=9606GN=DHX9PE=1SV=4</t>
  </si>
  <si>
    <t>sp|Q08257|QOR_HUMANQuinoneoxidoreductaseOS=HomosapiensOX=9606GN=CRYZPE=1SV=1</t>
  </si>
  <si>
    <t>sp|Q08379|GOGA2_HUMANGolginsubfamilyAmember2OS=HomosapiensOX=9606GN=GOLGA2PE=1SV=3</t>
  </si>
  <si>
    <t>sp|Q08380|LG3BP_HUMANGalectin-3-bindingproteinOS=HomosapiensOX=9606GN=LGALS3BPPE=1SV=1</t>
  </si>
  <si>
    <t>sp|Q08554|DSC1_HUMANDesmocollin-1OS=HomosapiensOX=9606GN=DSC1PE=1SV=2</t>
  </si>
  <si>
    <t>sp|Q08945|SSRP1_HUMANFACTcomplexsubunitSSRP1OS=HomosapiensOX=9606GN=SSRP1PE=1SV=1</t>
  </si>
  <si>
    <t>sp|Q08J23|NSUN2_HUMANtRNA(cytosine(34)-C(5))-methyltransferaseOS=HomosapiensOX=9606GN=NSUN2PE=1SV=2</t>
  </si>
  <si>
    <t>sp|Q09028|RBBP4_HUMANHistone-bindingproteinRBBP4OS=HomosapiensOX=9606GN=RBBP4PE=1SV=3</t>
  </si>
  <si>
    <t>sp|Q09161|NCBP1_HUMANNuclearcap-bindingproteinsubunit1OS=HomosapiensOX=9606GN=NCBP1PE=1SV=1</t>
  </si>
  <si>
    <t>sp|Q09472|EP300_HUMANHistoneacetyltransferasep300OS=HomosapiensOX=9606GN=EP300PE=1SV=2</t>
  </si>
  <si>
    <t>sp|Q09666|AHNK_HUMANNeuroblastdifferentiation-associatedproteinAHNAKOS=HomosapiensOX=9606GN=AHNAKPE=1SV=2</t>
  </si>
  <si>
    <t>sp|Q10567|AP1B1_HUMANAP-1complexsubunitbeta-1OS=HomosapiensOX=9606GN=AP1B1PE=1SV=2</t>
  </si>
  <si>
    <t>sp|Q10570|CPSF1_HUMANCleavageandpolyadenylationspecificityfactorsubunit1OS=HomosapiensOX=9606GN=CPSF1PE=1SV=2</t>
  </si>
  <si>
    <t>sp|Q10589|BST2_HUMANBonemarrowstromalantigen2OS=HomosapiensOX=9606GN=BST2PE=1SV=1</t>
  </si>
  <si>
    <t>sp|Q12756|KIF1A_HUMANKinesin-likeproteinKIF1AOS=HomosapiensOX=9606GN=KIF1APE=1SV=2</t>
  </si>
  <si>
    <t>sp|Q12769|NU160_HUMANNuclearporecomplexproteinNup160OS=HomosapiensOX=9606GN=NUP160PE=1SV=3</t>
  </si>
  <si>
    <t>sp|Q12788|TBL3_HUMANTransducinbeta-likeprotein3OS=HomosapiensOX=9606GN=TBL3PE=1SV=2</t>
  </si>
  <si>
    <t>sp|Q12789|TF3C1_HUMANGeneraltranscriptionfactor3Cpolypeptide1OS=HomosapiensOX=9606GN=GTF3C1PE=1SV=4</t>
  </si>
  <si>
    <t>sp|Q12792|TWF1_HUMANTwinfilin-1OS=HomosapiensOX=9606GN=TWF1PE=1SV=3</t>
  </si>
  <si>
    <t>sp|Q12800|TFCP2_HUMANAlpha-globintranscriptionfactorCP2OS=HomosapiensOX=9606GN=TFCP2PE=1SV=2</t>
  </si>
  <si>
    <t>sp|Q12824|SNF5_HUMANSWI/SNF-relatedmatrix-associatedactin-dependentregulatorofchromatinsubfamilyBmember1OS=HomosapiensOX=9606GN=SMARCB1PE=1SV=2</t>
  </si>
  <si>
    <t>sp|Q12830|BPTF_HUMANNucleosome-remodelingfactorsubunitBPTFOS=HomosapiensOX=9606GN=BPTFPE=1SV=3</t>
  </si>
  <si>
    <t>sp|Q12857|NFIA_HUMANNuclearfactor1A-typeOS=HomosapiensOX=9606GN=NFIAPE=1SV=2</t>
  </si>
  <si>
    <t>sp|Q12872|SFSWA_HUMANSplicingfactor,suppressorofwhite-apricothomologOS=HomosapiensOX=9606GN=SFSWAPPE=1SV=3</t>
  </si>
  <si>
    <t>sp|Q12873|CHD3_HUMANChromodomain-helicase-DNA-bindingprotein3OS=HomosapiensOX=9606GN=CHD3PE=1SV=3</t>
  </si>
  <si>
    <t>sp|Q12874|SF3A3_HUMANSplicingfactor3Asubunit3OS=HomosapiensOX=9606GN=SF3A3PE=1SV=1</t>
  </si>
  <si>
    <t>sp|Q12888|TP53B_HUMANTP53-bindingprotein1OS=HomosapiensOX=9606GN=TP53BP1PE=1SV=2</t>
  </si>
  <si>
    <t>sp|Q12904|AIMP1_HUMANAminoacyltRNAsynthasecomplex-interactingmultifunctionalprotein1OS=HomosapiensOX=9606GN=AIMP1PE=1SV=2</t>
  </si>
  <si>
    <t>sp|Q12905|ILF2_HUMANInterleukinenhancer-bindingfactor2OS=HomosapiensOX=9606GN=ILF2PE=1SV=2</t>
  </si>
  <si>
    <t>sp|Q12906|ILF3_HUMANInterleukinenhancer-bindingfactor3OS=HomosapiensOX=9606GN=ILF3PE=1SV=3</t>
  </si>
  <si>
    <t>sp|Q12907|LMAN2_HUMANVesicularintegral-membraneproteinVIP36OS=HomosapiensOX=9606GN=LMAN2PE=1SV=1</t>
  </si>
  <si>
    <t>sp|Q12931|TRAP1_HUMANHeatshockprotein75kDa,mitochondrialOS=HomosapiensOX=9606GN=TRAP1PE=1SV=3</t>
  </si>
  <si>
    <t>sp|Q12933|TRAF2_HUMANTNFreceptor-associatedfactor2OS=HomosapiensOX=9606GN=TRAF2PE=1SV=2</t>
  </si>
  <si>
    <t>sp|Q12948|FOXC1_HUMANForkheadboxproteinC1OS=HomosapiensOX=9606GN=FOXC1PE=1SV=3</t>
  </si>
  <si>
    <t>sp|Q12962|TAF10_HUMANTranscriptioninitiationfactorTFIIDsubunit10OS=HomosapiensOX=9606GN=TAF10PE=1SV=1</t>
  </si>
  <si>
    <t>sp|Q12972|PP1R8_HUMANNuclearinhibitorofproteinphosphatase1OS=HomosapiensOX=9606GN=PPP1R8PE=1SV=2</t>
  </si>
  <si>
    <t>sp|Q12986|NFX1_HUMANTranscriptionalrepressorNF-X1OS=HomosapiensOX=9606GN=NFX1PE=1SV=2</t>
  </si>
  <si>
    <t>sp|Q12996|CSTF3_HUMANCleavagestimulationfactorsubunit3OS=HomosapiensOX=9606GN=CSTF3PE=1SV=1</t>
  </si>
  <si>
    <t>sp|Q13011|ECH1_HUMANDelta(3,5)-Delta(2,4)-dienoyl-CoAisomerase,mitochondrialOS=HomosapiensOX=9606GN=ECH1PE=1SV=2</t>
  </si>
  <si>
    <t>sp|Q13042|CDC16_HUMANCelldivisioncycleprotein16homologOS=HomosapiensOX=9606GN=CDC16PE=1SV=2</t>
  </si>
  <si>
    <t>sp|Q13045|FLII_HUMANProteinflightless-1homologOS=HomosapiensOX=9606GN=FLIIPE=1SV=2</t>
  </si>
  <si>
    <t>sp|Q13057|COASY_HUMANBifunctionalcoenzymeAsynthaseOS=HomosapiensOX=9606GN=COASYPE=1SV=4</t>
  </si>
  <si>
    <t>sp|Q13111|CAF1A_HUMANChromatinassemblyfactor1subunitAOS=HomosapiensOX=9606GN=CHAF1APE=1SV=3</t>
  </si>
  <si>
    <t>sp|Q13112|CAF1B_HUMANChromatinassemblyfactor1subunitBOS=HomosapiensOX=9606GN=CHAF1BPE=1SV=1</t>
  </si>
  <si>
    <t>sp|Q13123|RED_HUMANProteinRedOS=HomosapiensOX=9606GN=IKPE=1SV=3</t>
  </si>
  <si>
    <t>sp|Q13126|MTAP_HUMANS-methyl-5'-thioadenosinephosphorylaseOS=HomosapiensOX=9606GN=MTAPPE=1SV=2</t>
  </si>
  <si>
    <t>sp|Q13148|TADBP_HUMANTARDNA-bindingprotein43OS=HomosapiensOX=9606GN=TARDBPPE=1SV=1</t>
  </si>
  <si>
    <t>sp|Q13151|ROA0_HUMANHeterogeneousnuclearribonucleoproteinA0OS=HomosapiensOX=9606GN=HNRNPA0PE=1SV=1</t>
  </si>
  <si>
    <t>sp|Q13155|AIMP2_HUMANAminoacyltRNAsynthasecomplex-interactingmultifunctionalprotein2OS=HomosapiensOX=9606GN=AIMP2PE=1SV=2</t>
  </si>
  <si>
    <t>sp|Q13162|PRDX4_HUMANPeroxiredoxin-4OS=HomosapiensOX=9606GN=PRDX4PE=1SV=1</t>
  </si>
  <si>
    <t>sp|Q13185|CBX3_HUMANChromoboxproteinhomolog3OS=HomosapiensOX=9606GN=CBX3PE=1SV=4</t>
  </si>
  <si>
    <t>sp|Q13188|STK3_HUMANSerine/threonine-proteinkinase3OS=HomosapiensOX=9606GN=STK3PE=1SV=2</t>
  </si>
  <si>
    <t>sp|Q13200|PSMD2_HUMAN26Sproteasomenon-ATPaseregulatorysubunit2OS=HomosapiensOX=9606GN=PSMD2PE=1SV=3</t>
  </si>
  <si>
    <t>sp|Q13227|GPS2_HUMANGproteinpathwaysuppressor2OS=HomosapiensOX=9606GN=GPS2PE=1SV=3</t>
  </si>
  <si>
    <t>sp|Q13228|SBP1_HUMANMethanethioloxidaseOS=HomosapiensOX=9606GN=SELENBP1PE=1SV=2</t>
  </si>
  <si>
    <t>sp|Q13242|SRSF9_HUMANSerine/arginine-richsplicingfactor9OS=HomosapiensOX=9606GN=SRSF9PE=1SV=1</t>
  </si>
  <si>
    <t>sp|Q13243|SRSF5_HUMANSerine/arginine-richsplicingfactor5OS=HomosapiensOX=9606GN=SRSF5PE=1SV=1</t>
  </si>
  <si>
    <t>sp|Q13247|SRSF6_HUMANSerine/arginine-richsplicingfactor6OS=HomosapiensOX=9606GN=SRSF6PE=1SV=2</t>
  </si>
  <si>
    <t>sp|Q13263|TIF1B_HUMANTranscriptionintermediaryfactor1-betaOS=HomosapiensOX=9606GN=TRIM28PE=1SV=5</t>
  </si>
  <si>
    <t>sp|Q13283|G3BP1_HUMANRasGTPase-activatingprotein-bindingprotein1OS=HomosapiensOX=9606GN=G3BP1PE=1SV=1</t>
  </si>
  <si>
    <t>sp|Q13287|NMI_HUMANN-myc-interactorOS=HomosapiensOX=9606GN=NMIPE=1SV=2</t>
  </si>
  <si>
    <t>sp|Q13310|PABP4_HUMANPolyadenylate-bindingprotein4OS=HomosapiensOX=9606GN=PABPC4PE=1SV=1</t>
  </si>
  <si>
    <t>sp|Q13315|ATM_HUMANSerine-proteinkinaseATMOS=HomosapiensOX=9606GN=ATMPE=1SV=4</t>
  </si>
  <si>
    <t>sp|Q13330|MTA1_HUMANMetastasis-associatedproteinMTA1OS=HomosapiensOX=9606GN=MTA1PE=1SV=2</t>
  </si>
  <si>
    <t>sp|Q13347|EIF3I_HUMANEukaryotictranslationinitiationfactor3subunitIOS=HomosapiensOX=9606GN=EIF3IPE=1SV=1</t>
  </si>
  <si>
    <t>sp|Q13404|UB2V1_HUMANUbiquitin-conjugatingenzymeE2variant1OS=HomosapiensOX=9606GN=UBE2V1PE=1SV=2</t>
  </si>
  <si>
    <t>sp|Q13409|DC1I2_HUMANCytoplasmicdynein1intermediatechain2OS=HomosapiensOX=9606GN=DYNC1I2PE=1SV=3</t>
  </si>
  <si>
    <t>sp|Q13415|ORC1_HUMANOriginrecognitioncomplexsubunit1OS=HomosapiensOX=9606GN=ORC1PE=1SV=2</t>
  </si>
  <si>
    <t>sp|Q13416|ORC2_HUMANOriginrecognitioncomplexsubunit2OS=HomosapiensOX=9606GN=ORC2PE=1SV=2</t>
  </si>
  <si>
    <t>sp|Q13418|ILK_HUMANIntegrin-linkedproteinkinaseOS=HomosapiensOX=9606GN=ILKPE=1SV=2</t>
  </si>
  <si>
    <t>sp|Q13423|NNTM_HUMANNAD(P)transhydrogenase,mitochondrialOS=HomosapiensOX=9606GN=NNTPE=1SV=3</t>
  </si>
  <si>
    <t>sp|Q13427|PPIG_HUMANPeptidyl-prolylcis-transisomeraseGOS=HomosapiensOX=9606GN=PPIGPE=1SV=2</t>
  </si>
  <si>
    <t>sp|Q13428|TCOF_HUMANTreacleproteinOS=HomosapiensOX=9606GN=TCOF1PE=1SV=3</t>
  </si>
  <si>
    <t>sp|Q13435|SF3B2_HUMANSplicingfactor3Bsubunit2OS=HomosapiensOX=9606GN=SF3B2PE=1SV=2</t>
  </si>
  <si>
    <t>sp|Q13442|HAP28_HUMAN28kDaheat-andacid-stablephosphoproteinOS=HomosapiensOX=9606GN=PDAP1PE=1SV=1</t>
  </si>
  <si>
    <t>sp|Q13464|ROCK1_HUMANRho-associatedproteinkinase1OS=HomosapiensOX=9606GN=ROCK1PE=1SV=1</t>
  </si>
  <si>
    <t>sp|Q13470|TNK1_HUMANNon-receptortyrosine-proteinkinaseTNK1OS=HomosapiensOX=9606GN=TNK1PE=1SV=3</t>
  </si>
  <si>
    <t>sp|Q13472|TOP3A_HUMANDNAtopoisomerase3-alphaOS=HomosapiensOX=9606GN=TOP3APE=1SV=1</t>
  </si>
  <si>
    <t>sp|Q13485|SMAD4_HUMANMothersagainstdecapentaplegichomolog4OS=HomosapiensOX=9606GN=SMAD4PE=1SV=1</t>
  </si>
  <si>
    <t>sp|Q13488|VPP3_HUMANV-typeprotonATPase116kDasubunitaisoform3OS=HomosapiensOX=9606GN=TCIRG1PE=1SV=3</t>
  </si>
  <si>
    <t>sp|Q13501|SQSTM_HUMANSequestosome-1OS=HomosapiensOX=9606GN=SQSTM1PE=1SV=1</t>
  </si>
  <si>
    <t>sp|Q13503|MED21_HUMANMediatorofRNApolymeraseIItranscriptionsubunit21OS=HomosapiensOX=9606GN=MED21PE=1SV=1</t>
  </si>
  <si>
    <t>sp|Q13509|TBB3_HUMANTubulinbeta-3chainOS=HomosapiensOX=9606GN=TUBB3PE=1SV=2</t>
  </si>
  <si>
    <t>sp|Q13523|PRP4B_HUMANSerine/threonine-proteinkinasePRP4homologOS=HomosapiensOX=9606GN=PRPF4BPE=1SV=3</t>
  </si>
  <si>
    <t>sp|Q13535|ATR_HUMANSerine/threonine-proteinkinaseATROS=HomosapiensOX=9606GN=ATRPE=1SV=3</t>
  </si>
  <si>
    <t>sp|Q13547|HDAC1_HUMANHistonedeacetylase1OS=HomosapiensOX=9606GN=HDAC1PE=1SV=1</t>
  </si>
  <si>
    <t>sp|Q13557|KCC2D_HUMANCalcium/calmodulin-dependentproteinkinasetypeIIsubunitdeltaOS=HomosapiensOX=9606GN=CAMK2DPE=1SV=3</t>
  </si>
  <si>
    <t>sp|Q13561|DCTN2_HUMANDynactinsubunit2OS=HomosapiensOX=9606GN=DCTN2PE=1SV=4</t>
  </si>
  <si>
    <t>sp|Q13572|ITPK1_HUMANInositol-tetrakisphosphate1-kinaseOS=HomosapiensOX=9606GN=ITPK1PE=1SV=2</t>
  </si>
  <si>
    <t>sp|Q13573|SNW1_HUMANSNWdomain-containingprotein1OS=HomosapiensOX=9606GN=SNW1PE=1SV=1</t>
  </si>
  <si>
    <t>sp|Q13595|TRA2A_HUMANTransformer-2proteinhomologalphaOS=HomosapiensOX=9606GN=TRA2APE=1SV=1</t>
  </si>
  <si>
    <t>sp|Q13610|PWP1_HUMANPeriodictryptophanprotein1homologOS=HomosapiensOX=9606GN=PWP1PE=1SV=1</t>
  </si>
  <si>
    <t>sp|Q13616|CUL1_HUMANCullin-1OS=HomosapiensOX=9606GN=CUL1PE=1SV=2</t>
  </si>
  <si>
    <t>sp|Q13617|CUL2_HUMANCullin-2OS=HomosapiensOX=9606GN=CUL2PE=1SV=2</t>
  </si>
  <si>
    <t>sp|Q13618|CUL3_HUMANCullin-3OS=HomosapiensOX=9606GN=CUL3PE=1SV=2</t>
  </si>
  <si>
    <t>sp|Q13685|AAMP_HUMANAngio-associatedmigratorycellproteinOS=HomosapiensOX=9606GN=AAMPPE=1SV=2</t>
  </si>
  <si>
    <t>sp|Q13769|THOC5_HUMANTHOcomplexsubunit5homologOS=HomosapiensOX=9606GN=THOC5PE=1SV=2</t>
  </si>
  <si>
    <t>sp|Q13813|SPTN1_HUMANSpectrinalphachain,non-erythrocytic1OS=HomosapiensOX=9606GN=SPTAN1PE=1SV=3</t>
  </si>
  <si>
    <t>sp|Q13838|DX39B_HUMANSpliceosomeRNAhelicaseDDX39BOS=HomosapiensOX=9606GN=DDX39BPE=1SV=1</t>
  </si>
  <si>
    <t>sp|Q13867|BLMH_HUMANBleomycinhydrolaseOS=HomosapiensOX=9606GN=BLMHPE=1SV=1</t>
  </si>
  <si>
    <t>sp|Q13868|EXOS2_HUMANExosomecomplexcomponentRRP4OS=HomosapiensOX=9606GN=EXOSC2PE=1SV=2</t>
  </si>
  <si>
    <t>sp|Q13885|TBB2A_HUMANTubulinbeta-2AchainOS=HomosapiensOX=9606GN=TUBB2APE=1SV=1</t>
  </si>
  <si>
    <t>sp|Q13887|KLF5_HUMANKrueppel-likefactor5OS=HomosapiensOX=9606GN=KLF5PE=1SV=2</t>
  </si>
  <si>
    <t>sp|Q13895|BYST_HUMANBystinOS=HomosapiensOX=9606GN=BYSLPE=1SV=3</t>
  </si>
  <si>
    <t>sp|Q13907|IDI1_HUMANIsopentenyl-diphosphateDelta-isomerase1OS=HomosapiensOX=9606GN=IDI1PE=1SV=2</t>
  </si>
  <si>
    <t>sp|Q13952|NFYC_HUMANNucleartranscriptionfactorYsubunitgammaOS=HomosapiensOX=9606GN=NFYCPE=1SV=3</t>
  </si>
  <si>
    <t>sp|Q14004|CDK13_HUMANCyclin-dependentkinase13OS=HomosapiensOX=9606GN=CDK13PE=1SV=2</t>
  </si>
  <si>
    <t>sp|Q14008|CKAP5_HUMANCytoskeleton-associatedprotein5OS=HomosapiensOX=9606GN=CKAP5PE=1SV=3</t>
  </si>
  <si>
    <t>sp|Q14011|CIRBP_HUMANCold-inducibleRNA-bindingproteinOS=HomosapiensOX=9606GN=CIRBPPE=1SV=1</t>
  </si>
  <si>
    <t>sp|Q14019|COTL1_HUMANCoactosin-likeproteinOS=HomosapiensOX=9606GN=COTL1PE=1SV=3</t>
  </si>
  <si>
    <t>sp|Q14061|COX17_HUMANCytochromecoxidasecopperchaperoneOS=HomosapiensOX=9606GN=COX17PE=1SV=2</t>
  </si>
  <si>
    <t>sp|Q14103|HNRPD_HUMANHeterogeneousnuclearribonucleoproteinD0OS=HomosapiensOX=9606GN=HNRNPDPE=1SV=1</t>
  </si>
  <si>
    <t>sp|Q14108|SCRB2_HUMANLysosomemembraneprotein2OS=HomosapiensOX=9606GN=SCARB2PE=1SV=2</t>
  </si>
  <si>
    <t>sp|Q14118|DAG1_HUMANDystroglycanOS=HomosapiensOX=9606GN=DAG1PE=1SV=2</t>
  </si>
  <si>
    <t>sp|Q14126|DSG2_HUMANDesmoglein-2OS=HomosapiensOX=9606GN=DSG2PE=1SV=2</t>
  </si>
  <si>
    <t>sp|Q14141|SEPT6_HUMANSeptin-6OS=HomosapiensOX=9606GN=SEPT6PE=1SV=4</t>
  </si>
  <si>
    <t>sp|Q14151|SAFB2_HUMANScaffoldattachmentfactorB2OS=HomosapiensOX=9606GN=SAFB2PE=1SV=1</t>
  </si>
  <si>
    <t>sp|Q14152|EIF3A_HUMANEukaryotictranslationinitiationfactor3subunitAOS=HomosapiensOX=9606GN=EIF3APE=1SV=1</t>
  </si>
  <si>
    <t>sp|Q14155|ARHG7_HUMANRhoguaninenucleotideexchangefactor7OS=HomosapiensOX=9606GN=ARHGEF7PE=1SV=2</t>
  </si>
  <si>
    <t>sp|Q14157|UBP2L_HUMANUbiquitin-associatedprotein2-likeOS=HomosapiensOX=9606GN=UBAP2LPE=1SV=2</t>
  </si>
  <si>
    <t>sp|Q14166|TTL12_HUMANTubulin--tyrosineligase-likeprotein12OS=HomosapiensOX=9606GN=TTLL12PE=1SV=2</t>
  </si>
  <si>
    <t>sp|Q14186|TFDP1_HUMANTranscriptionfactorDp-1OS=HomosapiensOX=9606GN=TFDP1PE=1SV=1</t>
  </si>
  <si>
    <t>sp|Q14192|FHL2_HUMANFourandahalfLIMdomainsprotein2OS=HomosapiensOX=9606GN=FHL2PE=1SV=3</t>
  </si>
  <si>
    <t>sp|Q14203|DCTN1_HUMANDynactinsubunit1OS=HomosapiensOX=9606GN=DCTN1PE=1SV=3</t>
  </si>
  <si>
    <t>sp|Q14204|DYHC1_HUMANCytoplasmicdynein1heavychain1OS=HomosapiensOX=9606GN=DYNC1H1PE=1SV=5</t>
  </si>
  <si>
    <t>sp|Q14207|NPAT_HUMANProteinNPATOS=HomosapiensOX=9606GN=NPATPE=1SV=3</t>
  </si>
  <si>
    <t>sp|Q14240|IF4A2_HUMANEukaryoticinitiationfactor4A-IIOS=HomosapiensOX=9606GN=EIF4A2PE=1SV=2</t>
  </si>
  <si>
    <t>sp|Q14241|ELOA1_HUMANElongin-AOS=HomosapiensOX=9606GN=ELOAPE=1SV=2</t>
  </si>
  <si>
    <t>sp|Q14244|MAP7_HUMANEnsconsinOS=HomosapiensOX=9606GN=MAP7PE=1SV=1</t>
  </si>
  <si>
    <t>sp|Q14247|SRC8_HUMANSrcsubstratecortactinOS=HomosapiensOX=9606GN=CTTNPE=1SV=2</t>
  </si>
  <si>
    <t>sp|Q14254|FLOT2_HUMANFlotillin-2OS=HomosapiensOX=9606GN=FLOT2PE=1SV=2</t>
  </si>
  <si>
    <t>sp|Q14258|TRI25_HUMANE3ubiquitin/ISG15ligaseTRIM25OS=HomosapiensOX=9606GN=TRIM25PE=1SV=2</t>
  </si>
  <si>
    <t>sp|Q14353|GAMT_HUMANGuanidinoacetateN-methyltransferaseOS=HomosapiensOX=9606GN=GAMTPE=1SV=1</t>
  </si>
  <si>
    <t>sp|Q14444|CAPR1_HUMANCaprin-1OS=HomosapiensOX=9606GN=CAPRIN1PE=1SV=2</t>
  </si>
  <si>
    <t>sp|Q14527|HLTF_HUMANHelicase-liketranscriptionfactorOS=HomosapiensOX=9606GN=HLTFPE=1SV=2</t>
  </si>
  <si>
    <t>sp|Q14554|PDIA5_HUMANProteindisulfide-isomeraseA5OS=HomosapiensOX=9606GN=PDIA5PE=1SV=1</t>
  </si>
  <si>
    <t>sp|Q14562|DHX8_HUMANATP-dependentRNAhelicaseDHX8OS=HomosapiensOX=9606GN=DHX8PE=1SV=1</t>
  </si>
  <si>
    <t>sp|Q14566|MCM6_HUMANDNAreplicationlicensingfactorMCM6OS=HomosapiensOX=9606GN=MCM6PE=1SV=1</t>
  </si>
  <si>
    <t>sp|Q14573|ITPR3_HUMANInositol1,4,5-trisphosphatereceptortype3OS=HomosapiensOX=9606GN=ITPR3PE=1SV=2</t>
  </si>
  <si>
    <t>sp|Q14643|ITPR1_HUMANInositol1,4,5-trisphosphatereceptortype1OS=HomosapiensOX=9606GN=ITPR1PE=1SV=3</t>
  </si>
  <si>
    <t>sp|Q14651|PLSI_HUMANPlastin-1OS=HomosapiensOX=9606GN=PLS1PE=1SV=2</t>
  </si>
  <si>
    <t>sp|Q14669|TRIPC_HUMANE3ubiquitin-proteinligaseTRIP12OS=HomosapiensOX=9606GN=TRIP12PE=1SV=1</t>
  </si>
  <si>
    <t>sp|Q14671|PUM1_HUMANPumiliohomolog1OS=HomosapiensOX=9606GN=PUM1PE=1SV=3</t>
  </si>
  <si>
    <t>sp|Q14676|MDC1_HUMANMediatorofDNAdamagecheckpointprotein1OS=HomosapiensOX=9606GN=MDC1PE=1SV=3</t>
  </si>
  <si>
    <t>sp|Q14677|EPN4_HUMANClathrininteractor1OS=HomosapiensOX=9606GN=CLINT1PE=1SV=1</t>
  </si>
  <si>
    <t>sp|Q14683|SMC1A_HUMANStructuralmaintenanceofchromosomesprotein1AOS=HomosapiensOX=9606GN=SMC1APE=1SV=2</t>
  </si>
  <si>
    <t>sp|Q14684|RRP1B_HUMANRibosomalRNAprocessingprotein1homologBOS=HomosapiensOX=9606GN=RRP1BPE=1SV=3</t>
  </si>
  <si>
    <t>sp|Q14690|RRP5_HUMANProteinRRP5homologOS=HomosapiensOX=9606GN=PDCD11PE=1SV=3</t>
  </si>
  <si>
    <t>sp|Q14692|BMS1_HUMANRibosomebiogenesisproteinBMS1homologOS=HomosapiensOX=9606GN=BMS1PE=1SV=1</t>
  </si>
  <si>
    <t>sp|Q14694|UBP10_HUMANUbiquitincarboxyl-terminalhydrolase10OS=HomosapiensOX=9606GN=USP10PE=1SV=2</t>
  </si>
  <si>
    <t>sp|Q14697|GANAB_HUMANNeutralalpha-glucosidaseABOS=HomosapiensOX=9606GN=GANABPE=1SV=3</t>
  </si>
  <si>
    <t>sp|Q14746|COG2_HUMANConservedoligomericGolgicomplexsubunit2OS=HomosapiensOX=9606GN=COG2PE=1SV=1</t>
  </si>
  <si>
    <t>sp|Q14764|MVP_HUMANMajorvaultproteinOS=HomosapiensOX=9606GN=MVPPE=1SV=4</t>
  </si>
  <si>
    <t>sp|Q14766|LTBP1_HUMANLatent-transforminggrowthfactorbeta-bindingprotein1OS=HomosapiensOX=9606GN=LTBP1PE=1SV=4</t>
  </si>
  <si>
    <t>sp|Q14789|GOGB1_HUMANGolginsubfamilyBmember1OS=HomosapiensOX=9606GN=GOLGB1PE=1SV=2</t>
  </si>
  <si>
    <t>sp|Q14839|CHD4_HUMANChromodomain-helicase-DNA-bindingprotein4OS=HomosapiensOX=9606GN=CHD4PE=1SV=2</t>
  </si>
  <si>
    <t>sp|Q14847|LASP1_HUMANLIMandSH3domainprotein1OS=HomosapiensOX=9606GN=LASP1PE=1SV=2</t>
  </si>
  <si>
    <t>sp|Q14938|NFIX_HUMANNuclearfactor1X-typeOS=HomosapiensOX=9606GN=NFIXPE=1SV=2</t>
  </si>
  <si>
    <t>sp|Q14966|ZN638_HUMANZincfingerprotein638OS=HomosapiensOX=9606GN=ZNF638PE=1SV=2</t>
  </si>
  <si>
    <t>sp|Q14974|IMB1_HUMANImportinsubunitbeta-1OS=HomosapiensOX=9606GN=KPNB1PE=1SV=2</t>
  </si>
  <si>
    <t>sp|Q14978|NOLC1_HUMANNucleolarandcoiled-bodyphosphoprotein1OS=HomosapiensOX=9606GN=NOLC1PE=1SV=2</t>
  </si>
  <si>
    <t>sp|Q14980|NUMA1_HUMANNuclearmitoticapparatusprotein1OS=HomosapiensOX=9606GN=NUMA1PE=1SV=2</t>
  </si>
  <si>
    <t>sp|Q15003|CND2_HUMANCondensincomplexsubunit2OS=HomosapiensOX=9606GN=NCAPHPE=1SV=3</t>
  </si>
  <si>
    <t>sp|Q15004|PAF15_HUMANPCNA-associatedfactorOS=HomosapiensOX=9606GN=PCLAFPE=1SV=1</t>
  </si>
  <si>
    <t>sp|Q15007|FL2D_HUMANPre-mRNA-splicingregulatorWTAPOS=HomosapiensOX=9606GN=WTAPPE=1SV=2</t>
  </si>
  <si>
    <t>sp|Q15008|PSMD6_HUMAN26Sproteasomenon-ATPaseregulatorysubunit6OS=HomosapiensOX=9606GN=PSMD6PE=1SV=1</t>
  </si>
  <si>
    <t>sp|Q15014|MO4L2_HUMANMortalityfactor4-likeprotein2OS=HomosapiensOX=9606GN=MORF4L2PE=1SV=1</t>
  </si>
  <si>
    <t>sp|Q15019|SEPT2_HUMANSeptin-2OS=HomosapiensOX=9606GN=SEPT2PE=1SV=1</t>
  </si>
  <si>
    <t>sp|Q15020|SART3_HUMANSquamouscellcarcinomaantigenrecognizedbyT-cells3OS=HomosapiensOX=9606GN=SART3PE=1SV=1</t>
  </si>
  <si>
    <t>sp|Q15021|CND1_HUMANCondensincomplexsubunit1OS=HomosapiensOX=9606GN=NCAPD2PE=1SV=3</t>
  </si>
  <si>
    <t>sp|Q15024|EXOS7_HUMANExosomecomplexcomponentRRP42OS=HomosapiensOX=9606GN=EXOSC7PE=1SV=3</t>
  </si>
  <si>
    <t>sp|Q15027|ACAP1_HUMANArf-GAPwithcoiled-coil,ANKrepeatandPHdomain-containingprotein1OS=HomosapiensOX=9606GN=ACAP1PE=1SV=1</t>
  </si>
  <si>
    <t>sp|Q15029|U5S1_HUMAN116kDaU5smallnuclearribonucleoproteincomponentOS=HomosapiensOX=9606GN=EFTUD2PE=1SV=1</t>
  </si>
  <si>
    <t>sp|Q15032|R3HD1_HUMANR3Hdomain-containingprotein1OS=HomosapiensOX=9606GN=R3HDM1PE=1SV=3</t>
  </si>
  <si>
    <t>sp|Q15042|RB3GP_HUMANRab3GTPase-activatingproteincatalyticsubunitOS=HomosapiensOX=9606GN=RAB3GAP1PE=1SV=3</t>
  </si>
  <si>
    <t>sp|Q15046|SYK_HUMANLysine--tRNAligaseOS=HomosapiensOX=9606GN=KARSPE=1SV=3</t>
  </si>
  <si>
    <t>sp|Q15050|RRS1_HUMANRibosomebiogenesisregulatoryproteinhomologOS=HomosapiensOX=9606GN=RRS1PE=1SV=2</t>
  </si>
  <si>
    <t>sp|Q15054|DPOD3_HUMANDNApolymerasedeltasubunit3OS=HomosapiensOX=9606GN=POLD3PE=1SV=2</t>
  </si>
  <si>
    <t>sp|Q15056|IF4H_HUMANEukaryotictranslationinitiationfactor4HOS=HomosapiensOX=9606GN=EIF4HPE=1SV=5</t>
  </si>
  <si>
    <t>sp|Q15057|ACAP2_HUMANArf-GAPwithcoiled-coil,ANKrepeatandPHdomain-containingprotein2OS=HomosapiensOX=9606GN=ACAP2PE=1SV=3</t>
  </si>
  <si>
    <t>sp|Q15058|KIF14_HUMANKinesin-likeproteinKIF14OS=HomosapiensOX=9606GN=KIF14PE=1SV=1</t>
  </si>
  <si>
    <t>sp|Q15061|WDR43_HUMANWDrepeat-containingprotein43OS=HomosapiensOX=9606GN=WDR43PE=1SV=3</t>
  </si>
  <si>
    <t>sp|Q15084|PDIA6_HUMANProteindisulfide-isomeraseA6OS=HomosapiensOX=9606GN=PDIA6PE=1SV=1</t>
  </si>
  <si>
    <t>sp|Q15102|PA1B3_HUMANPlatelet-activatingfactoracetylhydrolaseIBsubunitgammaOS=HomosapiensOX=9606GN=PAFAH1B3PE=1SV=1</t>
  </si>
  <si>
    <t>sp|Q15125|EBP_HUMAN3-beta-hydroxysteroid-Delta(8),Delta(7)-isomeraseOS=HomosapiensOX=9606GN=EBPPE=1SV=3</t>
  </si>
  <si>
    <t>sp|Q15149|PLEC_HUMANPlectinOS=HomosapiensOX=9606GN=PLECPE=1SV=3</t>
  </si>
  <si>
    <t>sp|Q15181|IPYR_HUMANInorganicpyrophosphataseOS=HomosapiensOX=9606GN=PPA1PE=1SV=2</t>
  </si>
  <si>
    <t>sp|Q15185|TEBP_HUMANProstaglandinEsynthase3OS=HomosapiensOX=9606GN=PTGES3PE=1SV=1</t>
  </si>
  <si>
    <t>sp|Q15208|STK38_HUMANSerine/threonine-proteinkinase38OS=HomosapiensOX=9606GN=STK38PE=1SV=1</t>
  </si>
  <si>
    <t>sp|Q15233|NONO_HUMANNon-POUdomain-containingoctamer-bindingproteinOS=HomosapiensOX=9606GN=NONOPE=1SV=4</t>
  </si>
  <si>
    <t>sp|Q15269|PWP2_HUMANPeriodictryptophanprotein2homologOS=HomosapiensOX=9606GN=PWP2PE=2SV=2</t>
  </si>
  <si>
    <t>sp|Q15274|NADC_HUMANNicotinate-nucleotidepyrophosphorylase[carboxylating]OS=HomosapiensOX=9606GN=QPRTPE=1SV=3</t>
  </si>
  <si>
    <t>sp|Q15286|RAB35_HUMANRas-relatedproteinRab-35OS=HomosapiensOX=9606GN=RAB35PE=1SV=1</t>
  </si>
  <si>
    <t>sp|Q15287|RNPS1_HUMANRNA-bindingproteinwithserine-richdomain1OS=HomosapiensOX=9606GN=RNPS1PE=1SV=1</t>
  </si>
  <si>
    <t>sp|Q15291|RBBP5_HUMANRetinoblastoma-bindingprotein5OS=HomosapiensOX=9606GN=RBBP5PE=1SV=2</t>
  </si>
  <si>
    <t>sp|Q15293|RCN1_HUMANReticulocalbin-1OS=HomosapiensOX=9606GN=RCN1PE=1SV=1</t>
  </si>
  <si>
    <t>sp|Q15334|L2GL1_HUMANLethal(2)giantlarvaeproteinhomolog1OS=HomosapiensOX=9606GN=LLGL1PE=1SV=3</t>
  </si>
  <si>
    <t>sp|Q15365|PCBP1_HUMANPoly(rC)-bindingprotein1OS=HomosapiensOX=9606GN=PCBP1PE=1SV=2</t>
  </si>
  <si>
    <t>sp|Q15366|PCBP2_HUMANPoly(rC)-bindingprotein2OS=HomosapiensOX=9606GN=PCBP2PE=1SV=1</t>
  </si>
  <si>
    <t>sp|Q15369|ELOC_HUMANElongin-COS=HomosapiensOX=9606GN=ELOCPE=1SV=1</t>
  </si>
  <si>
    <t>sp|Q15370|ELOB_HUMANElongin-BOS=HomosapiensOX=9606GN=ELOBPE=1SV=1</t>
  </si>
  <si>
    <t>sp|Q15388|TOM20_HUMANMitochondrialimportreceptorsubunitTOM20homologOS=HomosapiensOX=9606GN=TOMM20PE=1SV=1</t>
  </si>
  <si>
    <t>sp|Q15392|DHC24_HUMANDelta(24)-sterolreductaseOS=HomosapiensOX=9606GN=DHCR24PE=1SV=2</t>
  </si>
  <si>
    <t>sp|Q15393|SF3B3_HUMANSplicingfactor3Bsubunit3OS=HomosapiensOX=9606GN=SF3B3PE=1SV=4</t>
  </si>
  <si>
    <t>sp|Q15398|DLGP5_HUMANDiskslarge-associatedprotein5OS=HomosapiensOX=9606GN=DLGAP5PE=1SV=2</t>
  </si>
  <si>
    <t>sp|Q15424|SAFB1_HUMANScaffoldattachmentfactorB1OS=HomosapiensOX=9606GN=SAFBPE=1SV=4</t>
  </si>
  <si>
    <t>sp|Q15427|SF3B4_HUMANSplicingfactor3Bsubunit4OS=HomosapiensOX=9606GN=SF3B4PE=1SV=1</t>
  </si>
  <si>
    <t>sp|Q15428|SF3A2_HUMANSplicingfactor3Asubunit2OS=HomosapiensOX=9606GN=SF3A2PE=1SV=2</t>
  </si>
  <si>
    <t>sp|Q15435|PP1R7_HUMANProteinphosphatase1regulatorysubunit7OS=HomosapiensOX=9606GN=PPP1R7PE=1SV=1</t>
  </si>
  <si>
    <t>sp|Q15436|SC23A_HUMANProteintransportproteinSec23AOS=HomosapiensOX=9606GN=SEC23APE=1SV=2</t>
  </si>
  <si>
    <t>sp|Q15437|SC23B_HUMANProteintransportproteinSec23BOS=HomosapiensOX=9606GN=SEC23BPE=1SV=2</t>
  </si>
  <si>
    <t>sp|Q15459|SF3A1_HUMANSplicingfactor3Asubunit1OS=HomosapiensOX=9606GN=SF3A1PE=1SV=1</t>
  </si>
  <si>
    <t>sp|Q15528|MED22_HUMANMediatorofRNApolymeraseIItranscriptionsubunit22OS=HomosapiensOX=9606GN=MED22PE=1SV=2</t>
  </si>
  <si>
    <t>sp|Q15532|SSXT_HUMANProteinSSXTOS=HomosapiensOX=9606GN=SS18PE=1SV=3</t>
  </si>
  <si>
    <t>sp|Q15554|TERF2_HUMANTelomericrepeat-bindingfactor2OS=HomosapiensOX=9606GN=TERF2PE=1SV=3</t>
  </si>
  <si>
    <t>sp|Q15637|SF01_HUMANSplicingfactor1OS=HomosapiensOX=9606GN=SF1PE=1SV=4</t>
  </si>
  <si>
    <t>sp|Q15643|TRIPB_HUMANThyroidreceptor-interactingprotein11OS=HomosapiensOX=9606GN=TRIP11PE=1SV=3</t>
  </si>
  <si>
    <t>sp|Q15645|PCH2_HUMANPachytenecheckpointprotein2homologOS=HomosapiensOX=9606GN=TRIP13PE=1SV=2</t>
  </si>
  <si>
    <t>sp|Q15648|MED1_HUMANMediatorofRNApolymeraseIItranscriptionsubunit1OS=HomosapiensOX=9606GN=MED1PE=1SV=4</t>
  </si>
  <si>
    <t>sp|Q15651|HMGN3_HUMANHighmobilitygroupnucleosome-bindingdomain-containingprotein3OS=HomosapiensOX=9606GN=HMGN3PE=1SV=2</t>
  </si>
  <si>
    <t>sp|Q15652|JHD2C_HUMANProbableJmjCdomain-containinghistonedemethylationprotein2COS=HomosapiensOX=9606GN=JMJD1CPE=1SV=2</t>
  </si>
  <si>
    <t>sp|Q15654|TRIP6_HUMANThyroidreceptor-interactingprotein6OS=HomosapiensOX=9606GN=TRIP6PE=1SV=3</t>
  </si>
  <si>
    <t>sp|Q15691|MARE1_HUMANMicrotubule-associatedproteinRP/EBfamilymember1OS=HomosapiensOX=9606GN=MAPRE1PE=1SV=3</t>
  </si>
  <si>
    <t>sp|Q15723|ELF2_HUMANETS-relatedtranscriptionfactorElf-2OS=HomosapiensOX=9606GN=ELF2PE=1SV=2</t>
  </si>
  <si>
    <t>sp|Q15738|NSDHL_HUMANSterol-4-alpha-carboxylate3-dehydrogenase,decarboxylatingOS=HomosapiensOX=9606GN=NSDHLPE=1SV=2</t>
  </si>
  <si>
    <t>sp|Q15750|TAB1_HUMANTGF-beta-activatedkinase1andMAP3K7-bindingprotein1OS=HomosapiensOX=9606GN=TAB1PE=1SV=1</t>
  </si>
  <si>
    <t>sp|Q15758|AAAT_HUMANNeutralaminoacidtransporterB(0)OS=HomosapiensOX=9606GN=SLC1A5PE=1SV=2</t>
  </si>
  <si>
    <t>sp|Q15773|MLF2_HUMANMyeloidleukemiafactor2OS=HomosapiensOX=9606GN=MLF2PE=1SV=1</t>
  </si>
  <si>
    <t>sp|Q15785|TOM34_HUMANMitochondrialimportreceptorsubunitTOM34OS=HomosapiensOX=9606GN=TOMM34PE=1SV=2</t>
  </si>
  <si>
    <t>sp|Q15811|ITSN1_HUMANIntersectin-1OS=HomosapiensOX=9606GN=ITSN1PE=1SV=3</t>
  </si>
  <si>
    <t>sp|Q15819|UB2V2_HUMANUbiquitin-conjugatingenzymeE2variant2OS=HomosapiensOX=9606GN=UBE2V2PE=1SV=4</t>
  </si>
  <si>
    <t>sp|Q15836|VAMP3_HUMANVesicle-associatedmembraneprotein3OS=HomosapiensOX=9606GN=VAMP3PE=1SV=3</t>
  </si>
  <si>
    <t>sp|Q15843|NEDD8_HUMANNEDD8OS=HomosapiensOX=9606GN=NEDD8PE=1SV=1</t>
  </si>
  <si>
    <t>sp|Q15847|ADIRF_HUMANAdipogenesisregulatoryfactorOS=HomosapiensOX=9606GN=ADIRFPE=1SV=1</t>
  </si>
  <si>
    <t>sp|Q15906|VPS72_HUMANVacuolarproteinsorting-associatedprotein72homologOS=HomosapiensOX=9606GN=VPS72PE=1SV=1</t>
  </si>
  <si>
    <t>sp|Q15942|ZYX_HUMANZyxinOS=HomosapiensOX=9606GN=ZYXPE=1SV=1</t>
  </si>
  <si>
    <t>sp|Q16186|ADRM1_HUMANProteasomalubiquitinreceptorADRM1OS=HomosapiensOX=9606GN=ADRM1PE=1SV=2</t>
  </si>
  <si>
    <t>sp|Q16204|CCDC6_HUMANCoiled-coildomain-containingprotein6OS=HomosapiensOX=9606GN=CCDC6PE=1SV=2</t>
  </si>
  <si>
    <t>sp|Q16401|PSMD5_HUMAN26Sproteasomenon-ATPaseregulatorysubunit5OS=HomosapiensOX=9606GN=PSMD5PE=1SV=3</t>
  </si>
  <si>
    <t>sp|Q16513|PKN2_HUMANSerine/threonine-proteinkinaseN2OS=HomosapiensOX=9606GN=PKN2PE=1SV=1</t>
  </si>
  <si>
    <t>sp|Q16514|TAF12_HUMANTranscriptioninitiationfactorTFIIDsubunit12OS=HomosapiensOX=9606GN=TAF12PE=1SV=1</t>
  </si>
  <si>
    <t>sp|Q16531|DDB1_HUMANDNAdamage-bindingprotein1OS=HomosapiensOX=9606GN=DDB1PE=1SV=1</t>
  </si>
  <si>
    <t>sp|Q16543|CDC37_HUMANHsp90co-chaperoneCdc37OS=HomosapiensOX=9606GN=CDC37PE=1SV=1</t>
  </si>
  <si>
    <t>sp|Q16555|DPYL2_HUMANDihydropyrimidinase-relatedprotein2OS=HomosapiensOX=9606GN=DPYSL2PE=1SV=1</t>
  </si>
  <si>
    <t>sp|Q16576|RBBP7_HUMANHistone-bindingproteinRBBP7OS=HomosapiensOX=9606GN=RBBP7PE=1SV=1</t>
  </si>
  <si>
    <t>sp|Q16626|MEA1_HUMANMale-enhancedantigen1OS=HomosapiensOX=9606GN=MEA1PE=1SV=2</t>
  </si>
  <si>
    <t>sp|Q16629|SRSF7_HUMANSerine/arginine-richsplicingfactor7OS=HomosapiensOX=9606GN=SRSF7PE=1SV=1</t>
  </si>
  <si>
    <t>sp|Q16630|CPSF6_HUMANCleavageandpolyadenylationspecificityfactorsubunit6OS=HomosapiensOX=9606GN=CPSF6PE=1SV=2</t>
  </si>
  <si>
    <t>sp|Q16637|SMN_HUMANSurvivalmotorneuronproteinOS=HomosapiensOX=9606GN=SMN1PE=1SV=1</t>
  </si>
  <si>
    <t>sp|Q16643|DREB_HUMANDrebrinOS=HomosapiensOX=9606GN=DBN1PE=1SV=4</t>
  </si>
  <si>
    <t>sp|Q16658|FSCN1_HUMANFascinOS=HomosapiensOX=9606GN=FSCN1PE=1SV=3</t>
  </si>
  <si>
    <t>sp|Q16719|KYNU_HUMANKynureninaseOS=HomosapiensOX=9606GN=KYNUPE=1SV=1</t>
  </si>
  <si>
    <t>sp|Q16775|GLO2_HUMANHydroxyacylglutathionehydrolase,mitochondrialOS=HomosapiensOX=9606GN=HAGHPE=1SV=2</t>
  </si>
  <si>
    <t>sp|Q16790|CAH9_HUMANCarbonicanhydrase9OS=HomosapiensOX=9606GN=CA9PE=1SV=2</t>
  </si>
  <si>
    <t>sp|Q16851|UGPA_HUMANUTP--glucose-1-phosphateuridylyltransferaseOS=HomosapiensOX=9606GN=UGP2PE=1SV=5</t>
  </si>
  <si>
    <t>sp|Q17R31|TATD3_HUMANPutativedeoxyribonucleaseTATDN3OS=HomosapiensOX=9606GN=TATDN3PE=1SV=1</t>
  </si>
  <si>
    <t>sp|Q1ED39|KNOP1_HUMANLysine-richnucleolarprotein1OS=HomosapiensOX=9606GN=KNOP1PE=1SV=1</t>
  </si>
  <si>
    <t>sp|Q1KMD3|HNRL2_HUMANHeterogeneousnuclearribonucleoproteinU-likeprotein2OS=HomosapiensOX=9606GN=HNRNPUL2PE=1SV=1</t>
  </si>
  <si>
    <t>sp|Q27J81|INF2_HUMANInvertedformin-2OS=HomosapiensOX=9606GN=INF2PE=1SV=2</t>
  </si>
  <si>
    <t>sp|Q29RF7|PDS5A_HUMANSisterchromatidcohesionproteinPDS5homologAOS=HomosapiensOX=9606GN=PDS5APE=1SV=1</t>
  </si>
  <si>
    <t>sp|Q2KHR3|QSER1_HUMANGlutamineandserine-richprotein1OS=HomosapiensOX=9606GN=QSER1PE=1SV=3</t>
  </si>
  <si>
    <t>sp|Q2NKX8|ERC6L_HUMANDNAexcisionrepairproteinERCC-6-likeOS=HomosapiensOX=9606GN=ERCC6LPE=1SV=1</t>
  </si>
  <si>
    <t>sp|Q2NL82|TSR1_HUMANPre-rRNA-processingproteinTSR1homologOS=HomosapiensOX=9606GN=TSR1PE=1SV=1</t>
  </si>
  <si>
    <t>sp|Q2TAL8|QRIC1_HUMANGlutamine-richprotein1OS=HomosapiensOX=9606GN=QRICH1PE=1SV=1</t>
  </si>
  <si>
    <t>sp|Q2TAY7|SMU1_HUMANWD40repeat-containingproteinSMU1OS=HomosapiensOX=9606GN=SMU1PE=1SV=2</t>
  </si>
  <si>
    <t>sp|Q2TB90|HKDC1_HUMANPutativehexokinaseHKDC1OS=HomosapiensOX=9606GN=HKDC1PE=1SV=3</t>
  </si>
  <si>
    <t>sp|Q32MZ4|LRRF1_HUMANLeucine-richrepeatflightless-interactingprotein1OS=HomosapiensOX=9606GN=LRRFIP1PE=1SV=2</t>
  </si>
  <si>
    <t>sp|Q3B726|RPA43_HUMANDNA-directedRNApolymeraseIsubunitRPA43OS=HomosapiensOX=9606GN=TWISTNBPE=1SV=1</t>
  </si>
  <si>
    <t>sp|Q3C1V8|BSH_HUMANBrain-specifichomeoboxproteinhomologOS=HomosapiensOX=9606GN=BSXPE=2SV=2</t>
  </si>
  <si>
    <t>sp|Q3KQU3|MA7D1_HUMANMAP7domain-containingprotein1OS=HomosapiensOX=9606GN=MAP7D1PE=1SV=1</t>
  </si>
  <si>
    <t>sp|Q3LXA3|TKFC_HUMANTriokinase/FMNcyclaseOS=HomosapiensOX=9606GN=TKFCPE=1SV=2</t>
  </si>
  <si>
    <t>sp|Q3MHD2|LSM12_HUMANProteinLSM12homologOS=HomosapiensOX=9606GN=LSM12PE=1SV=2</t>
  </si>
  <si>
    <t>sp|Q3V6T2|GRDN_HUMANGirdinOS=HomosapiensOX=9606GN=CCDC88APE=1SV=2</t>
  </si>
  <si>
    <t>sp|Q460N5|PAR14_HUMANProteinmono-ADP-ribosyltransferasePARP14OS=HomosapiensOX=9606GN=PARP14PE=1SV=3</t>
  </si>
  <si>
    <t>sp|Q4G0F5|VP26B_HUMANVacuolarproteinsorting-associatedprotein26BOS=HomosapiensOX=9606GN=VPS26BPE=1SV=2</t>
  </si>
  <si>
    <t>sp|Q4G0J3|LARP7_HUMANLa-relatedprotein7OS=HomosapiensOX=9606GN=LARP7PE=1SV=1</t>
  </si>
  <si>
    <t>sp|Q4KMQ1|TPRN_HUMANTaperinOS=HomosapiensOX=9606GN=TPRNPE=1SV=2</t>
  </si>
  <si>
    <t>sp|Q4VC05|BCL7A_HUMANB-cellCLL/lymphoma7proteinfamilymemberAOS=HomosapiensOX=9606GN=BCL7APE=1SV=1</t>
  </si>
  <si>
    <t>sp|Q4VC31|CCD58_HUMANCoiled-coildomain-containingprotein58OS=HomosapiensOX=9606GN=CCDC58PE=1SV=1</t>
  </si>
  <si>
    <t>sp|Q52LJ0|FA98B_HUMANProteinFAM98BOS=HomosapiensOX=9606GN=FAM98BPE=1SV=1</t>
  </si>
  <si>
    <t>sp|Q53EL6|PDCD4_HUMANProgrammedcelldeathprotein4OS=HomosapiensOX=9606GN=PDCD4PE=1SV=2</t>
  </si>
  <si>
    <t>sp|Q53F19|NCBP3_HUMANNuclearcap-bindingproteinsubunit3OS=HomosapiensOX=9606GN=NCBP3PE=1SV=2</t>
  </si>
  <si>
    <t>sp|Q53GA4|PHLA2_HUMANPleckstrinhomology-likedomainfamilyAmember2OS=HomosapiensOX=9606GN=PHLDA2PE=1SV=2</t>
  </si>
  <si>
    <t>sp|Q53GQ0|DHB12_HUMANVery-long-chain3-oxoacyl-CoAreductaseOS=HomosapiensOX=9606GN=HSD17B12PE=1SV=2</t>
  </si>
  <si>
    <t>sp|Q53GS9|SNUT2_HUMANU4/U6.U5tri-snRNP-associatedprotein2OS=HomosapiensOX=9606GN=USP39PE=1SV=2</t>
  </si>
  <si>
    <t>sp|Q53SF7|COBL1_HUMANCordon-bleuprotein-like1OS=HomosapiensOX=9606GN=COBLL1PE=1SV=2</t>
  </si>
  <si>
    <t>sp|Q562R1|ACTBL_HUMANBeta-actin-likeprotein2OS=HomosapiensOX=9606GN=ACTBL2PE=1SV=2</t>
  </si>
  <si>
    <t>sp|Q58FF8|H90B2_HUMANPutativeheatshockproteinHSP90-beta2OS=HomosapiensOX=9606GN=HSP90AB2PPE=1SV=2</t>
  </si>
  <si>
    <t>sp|Q5BJD5|TM41B_HUMANTransmembraneprotein41BOS=HomosapiensOX=9606GN=TMEM41BPE=1SV=1</t>
  </si>
  <si>
    <t>sp|Q5BKZ1|ZN326_HUMANDBIRDcomplexsubunitZNF326OS=HomosapiensOX=9606GN=ZNF326PE=1SV=2</t>
  </si>
  <si>
    <t>sp|Q5EBL8|PDZ11_HUMANPDZdomain-containingprotein11OS=HomosapiensOX=9606GN=PDZD11PE=1SV=2</t>
  </si>
  <si>
    <t>sp|Q5H9R7|PP6R3_HUMANSerine/threonine-proteinphosphatase6regulatorysubunit3OS=HomosapiensOX=9606GN=PPP6R3PE=1SV=2</t>
  </si>
  <si>
    <t>sp|Q5H9U9|DDX6L_HUMANProbableATP-dependentRNAhelicaseDDX60-likeOS=HomosapiensOX=9606GN=DDX60LPE=2SV=2</t>
  </si>
  <si>
    <t>sp|Q5JPI3|CC038_HUMANUncharacterizedproteinC3orf38OS=HomosapiensOX=9606GN=C3orf38PE=1SV=1</t>
  </si>
  <si>
    <t>sp|Q5JSZ5|PRC2B_HUMANProteinPRRC2BOS=HomosapiensOX=9606GN=PRRC2BPE=1SV=2</t>
  </si>
  <si>
    <t>sp|Q5JTH9|RRP12_HUMANRRP12-likeproteinOS=HomosapiensOX=9606GN=RRP12PE=1SV=2</t>
  </si>
  <si>
    <t>sp|Q5JTJ3|COA6_HUMANCytochromecoxidaseassemblyfactor6homologOS=HomosapiensOX=9606GN=COA6PE=1SV=1</t>
  </si>
  <si>
    <t>sp|Q5JU67|CF157_HUMANCilia-andflagella-associatedprotein157OS=HomosapiensOX=9606GN=CFAP157PE=2SV=1</t>
  </si>
  <si>
    <t>sp|Q5JVF3|PCID2_HUMANPCIdomain-containingprotein2OS=HomosapiensOX=9606GN=PCID2PE=1SV=2</t>
  </si>
  <si>
    <t>sp|Q5RKV6|EXOS6_HUMANExosomecomplexcomponentMTR3OS=HomosapiensOX=9606GN=EXOSC6PE=1SV=1</t>
  </si>
  <si>
    <t>sp|Q5SSJ5|HP1B3_HUMANHeterochromatinprotein1-bindingprotein3OS=HomosapiensOX=9606GN=HP1BP3PE=1SV=1</t>
  </si>
  <si>
    <t>sp|Q5SY16|NOL9_HUMANPolynucleotide5'-hydroxyl-kinaseNOL9OS=HomosapiensOX=9606GN=NOL9PE=1SV=1</t>
  </si>
  <si>
    <t>sp|Q5T0W9|FA83B_HUMANProteinFAM83BOS=HomosapiensOX=9606GN=FAM83BPE=1SV=1</t>
  </si>
  <si>
    <t>sp|Q5T1M5|FKB15_HUMANFK506-bindingprotein15OS=HomosapiensOX=9606GN=FKBP15PE=1SV=2</t>
  </si>
  <si>
    <t>sp|Q5T200|ZC3HD_HUMANZincfingerCCCHdomain-containingprotein13OS=HomosapiensOX=9606GN=ZC3H13PE=1SV=1</t>
  </si>
  <si>
    <t>sp|Q5T280|CI114_HUMANPutativemethyltransferaseC9orf114OS=HomosapiensOX=9606GN=SPOUT1PE=1SV=3</t>
  </si>
  <si>
    <t>sp|Q5T3I0|GPTC4_HUMANGpatchdomain-containingprotein4OS=HomosapiensOX=9606GN=GPATCH4PE=1SV=2</t>
  </si>
  <si>
    <t>sp|Q5T4S7|UBR4_HUMANE3ubiquitin-proteinligaseUBR4OS=HomosapiensOX=9606GN=UBR4PE=1SV=1</t>
  </si>
  <si>
    <t>sp|Q5T5U3|RHG21_HUMANRhoGTPase-activatingprotein21OS=HomosapiensOX=9606GN=ARHGAP21PE=1SV=2</t>
  </si>
  <si>
    <t>sp|Q5T5Y3|CAMP1_HUMANCalmodulin-regulatedspectrin-associatedprotein1OS=HomosapiensOX=9606GN=CAMSAP1PE=1SV=2</t>
  </si>
  <si>
    <t>sp|Q5T6F2|UBAP2_HUMANUbiquitin-associatedprotein2OS=HomosapiensOX=9606GN=UBAP2PE=1SV=1</t>
  </si>
  <si>
    <t>sp|Q5T749|KPRP_HUMANKeratinocyteproline-richproteinOS=HomosapiensOX=9606GN=KPRPPE=1SV=1</t>
  </si>
  <si>
    <t>sp|Q5T8P6|RBM26_HUMANRNA-bindingprotein26OS=HomosapiensOX=9606GN=RBM26PE=1SV=3</t>
  </si>
  <si>
    <t>sp|Q5TA45|INT11_HUMANIntegratorcomplexsubunit11OS=HomosapiensOX=9606GN=INTS11PE=1SV=2</t>
  </si>
  <si>
    <t>sp|Q5TFE4|NT5D1_HUMAN5'-nucleotidasedomain-containingprotein1OS=HomosapiensOX=9606GN=NT5DC1PE=1SV=1</t>
  </si>
  <si>
    <t>sp|Q5THJ4|VP13D_HUMANVacuolarproteinsorting-associatedprotein13DOS=HomosapiensOX=9606GN=VPS13DPE=1SV=2</t>
  </si>
  <si>
    <t>sp|Q5TKA1|LIN9_HUMANProteinlin-9homologOS=HomosapiensOX=9606GN=LIN9PE=1SV=1</t>
  </si>
  <si>
    <t>sp|Q5TZA2|CROCC_HUMANRootletinOS=HomosapiensOX=9606GN=CROCCPE=1SV=1</t>
  </si>
  <si>
    <t>sp|Q5UIP0|RIF1_HUMANTelomere-associatedproteinRIF1OS=HomosapiensOX=9606GN=RIF1PE=1SV=2</t>
  </si>
  <si>
    <t>sp|Q5VT52|RPRD2_HUMANRegulationofnuclearpre-mRNAdomain-containingprotein2OS=HomosapiensOX=9606GN=RPRD2PE=1SV=1</t>
  </si>
  <si>
    <t>sp|Q5VTL8|PR38B_HUMANPre-mRNA-splicingfactor38BOS=HomosapiensOX=9606GN=PRPF38BPE=1SV=1</t>
  </si>
  <si>
    <t>sp|Q5VTR2|BRE1A_HUMANE3ubiquitin-proteinligaseBRE1AOS=HomosapiensOX=9606GN=RNF20PE=1SV=2</t>
  </si>
  <si>
    <t>sp|Q5VUA4|ZN318_HUMANZincfingerprotein318OS=HomosapiensOX=9606GN=ZNF318PE=1SV=2</t>
  </si>
  <si>
    <t>sp|Q5VWQ0|RSBN1_HUMANLysine-specificdemethylase9OS=HomosapiensOX=9606GN=RSBN1PE=1SV=2</t>
  </si>
  <si>
    <t>sp|Q5VZK9|CARL1_HUMANF-actin-uncappingproteinLRRC16AOS=HomosapiensOX=9606GN=CARMIL1PE=1SV=1</t>
  </si>
  <si>
    <t>sp|Q5W0B1|RN219_HUMANRINGfingerprotein219OS=HomosapiensOX=9606GN=RNF219PE=1SV=1</t>
  </si>
  <si>
    <t>sp|Q63ZY3|KANK2_HUMANKNmotifandankyrinrepeatdomain-containingprotein2OS=HomosapiensOX=9606GN=KANK2PE=1SV=1</t>
  </si>
  <si>
    <t>sp|Q66K14|TBC9B_HUMANTBC1domainfamilymember9BOS=HomosapiensOX=9606GN=TBC1D9BPE=1SV=3</t>
  </si>
  <si>
    <t>sp|Q66PJ3|AR6P4_HUMANADP-ribosylationfactor-likeprotein6-interactingprotein4OS=HomosapiensOX=9606GN=ARL6IP4PE=1SV=2</t>
  </si>
  <si>
    <t>sp|Q68CP9|ARID2_HUMANAT-richinteractivedomain-containingprotein2OS=HomosapiensOX=9606GN=ARID2PE=1SV=2</t>
  </si>
  <si>
    <t>sp|Q68D10|SPT2_HUMANProteinSPT2homologOS=HomosapiensOX=9606GN=SPTY2D1PE=1SV=3</t>
  </si>
  <si>
    <t>sp|Q68DK7|MSL1_HUMANMale-specificlethal1homologOS=HomosapiensOX=9606GN=MSL1PE=1SV=3</t>
  </si>
  <si>
    <t>sp|Q68E01|INT3_HUMANIntegratorcomplexsubunit3OS=HomosapiensOX=9606GN=INTS3PE=1SV=1</t>
  </si>
  <si>
    <t>sp|Q69YN2|C19L1_HUMANCWF19-likeprotein1OS=HomosapiensOX=9606GN=CWF19L1PE=1SV=2</t>
  </si>
  <si>
    <t>sp|Q69YN4|VIR_HUMANProteinvirilizerhomologOS=HomosapiensOX=9606GN=VIRMAPE=1SV=2</t>
  </si>
  <si>
    <t>sp|Q69YQ0|CYTSA_HUMANCytospin-AOS=HomosapiensOX=9606GN=SPECC1LPE=1SV=2</t>
  </si>
  <si>
    <t>sp|Q6DD87|ZN787_HUMANZincfingerprotein787OS=HomosapiensOX=9606GN=ZNF787PE=1SV=4</t>
  </si>
  <si>
    <t>sp|Q6DD88|ATLA3_HUMANAtlastin-3OS=HomosapiensOX=9606GN=ATL3PE=1SV=1</t>
  </si>
  <si>
    <t>sp|Q6FIF0|ZFAN6_HUMANAN1-typezincfingerprotein6OS=HomosapiensOX=9606GN=ZFAND6PE=1SV=2</t>
  </si>
  <si>
    <t>sp|Q6I9Y2|THOC7_HUMANTHOcomplexsubunit7homologOS=HomosapiensOX=9606GN=THOC7PE=1SV=3</t>
  </si>
  <si>
    <t>sp|Q6IAA8|LTOR1_HUMANRagulatorcomplexproteinLAMTOR1OS=HomosapiensOX=9606GN=LAMTOR1PE=1SV=2</t>
  </si>
  <si>
    <t>sp|Q6KC79|NIPBL_HUMANNipped-B-likeproteinOS=HomosapiensOX=9606GN=NIPBLPE=1SV=2</t>
  </si>
  <si>
    <t>sp|Q6MZP7|LIN54_HUMANProteinlin-54homologOS=HomosapiensOX=9606GN=LIN54PE=1SV=3</t>
  </si>
  <si>
    <t>sp|Q6N021|TET2_HUMANMethylcytosinedioxygenaseTET2OS=HomosapiensOX=9606GN=TET2PE=1SV=3</t>
  </si>
  <si>
    <t>sp|Q6NYC1|JMJD6_HUMANBifunctionalargininedemethylaseandlysyl-hydroxylaseJMJD6OS=HomosapiensOX=9606GN=JMJD6PE=1SV=1</t>
  </si>
  <si>
    <t>sp|Q6NYC8|PPR18_HUMANPhostensinOS=HomosapiensOX=9606GN=PPP1R18PE=1SV=1</t>
  </si>
  <si>
    <t>sp|Q6NZY4|ZCHC8_HUMANZincfingerCCHCdomain-containingprotein8OS=HomosapiensOX=9606GN=ZCCHC8PE=1SV=2</t>
  </si>
  <si>
    <t>sp|Q6P1J9|CDC73_HUMANParafibrominOS=HomosapiensOX=9606GN=CDC73PE=1SV=1</t>
  </si>
  <si>
    <t>sp|Q6P1K2|PMF1_HUMANPolyamine-modulatedfactor1OS=HomosapiensOX=9606GN=PMF1PE=1SV=2</t>
  </si>
  <si>
    <t>sp|Q6P1M3|L2GL2_HUMANLethal(2)giantlarvaeproteinhomolog2OS=HomosapiensOX=9606GN=LLGL2PE=1SV=2</t>
  </si>
  <si>
    <t>sp|Q6P2E9|EDC4_HUMANEnhancerofmRNA-decappingprotein4OS=HomosapiensOX=9606GN=EDC4PE=1SV=1</t>
  </si>
  <si>
    <t>sp|Q6P2H3|CEP85_HUMANCentrosomalproteinof85kDaOS=HomosapiensOX=9606GN=CEP85PE=1SV=1</t>
  </si>
  <si>
    <t>sp|Q6P2Q9|PRP8_HUMANPre-mRNA-processing-splicingfactor8OS=HomosapiensOX=9606GN=PRPF8PE=1SV=2</t>
  </si>
  <si>
    <t>sp|Q6P3W7|SCYL2_HUMANSCY1-likeprotein2OS=HomosapiensOX=9606GN=SCYL2PE=1SV=1</t>
  </si>
  <si>
    <t>sp|Q6P4A8|PLBL1_HUMANPhospholipaseB-like1OS=HomosapiensOX=9606GN=PLBD1PE=1SV=2</t>
  </si>
  <si>
    <t>sp|Q6P4R8|NFRKB_HUMANNuclearfactorrelatedtokappa-B-bindingproteinOS=HomosapiensOX=9606GN=NFRKBPE=1SV=2</t>
  </si>
  <si>
    <t>sp|Q6P6C2|ALKB5_HUMANRNAdemethylaseALKBH5OS=HomosapiensOX=9606GN=ALKBH5PE=1SV=2</t>
  </si>
  <si>
    <t>sp|Q6P9B9|INT5_HUMANIntegratorcomplexsubunit5OS=HomosapiensOX=9606GN=INTS5PE=1SV=1</t>
  </si>
  <si>
    <t>sp|Q6PCB5|RSBNL_HUMANRoundspermatidbasicprotein1-likeproteinOS=HomosapiensOX=9606GN=RSBN1LPE=1SV=2</t>
  </si>
  <si>
    <t>sp|Q6PD62|CTR9_HUMANRNApolymerase-associatedproteinCTR9homologOS=HomosapiensOX=9606GN=CTR9PE=1SV=1</t>
  </si>
  <si>
    <t>sp|Q6PEW1|ZCH12_HUMANZincfingerCCHCdomain-containingprotein12OS=HomosapiensOX=9606GN=ZCCHC12PE=1SV=2</t>
  </si>
  <si>
    <t>sp|Q6PJG2|EMSA1_HUMANELM2andSANTdomain-containingprotein1OS=HomosapiensOX=9606GN=ELMSAN1PE=1SV=2</t>
  </si>
  <si>
    <t>sp|Q6PJT7|ZC3HE_HUMANZincfingerCCCHdomain-containingprotein14OS=HomosapiensOX=9606GN=ZC3H14PE=1SV=1</t>
  </si>
  <si>
    <t>sp|Q6PKG0|LARP1_HUMANLa-relatedprotein1OS=HomosapiensOX=9606GN=LARP1PE=1SV=2</t>
  </si>
  <si>
    <t>sp|Q6Q0C0|TRAF7_HUMANE3ubiquitin-proteinligaseTRAF7OS=HomosapiensOX=9606GN=TRAF7PE=1SV=1</t>
  </si>
  <si>
    <t>sp|Q6RFH5|WDR74_HUMANWDrepeat-containingprotein74OS=HomosapiensOX=9606GN=WDR74PE=1SV=1</t>
  </si>
  <si>
    <t>sp|Q6RW13|ATRAP_HUMANType-1angiotensinIIreceptor-associatedproteinOS=HomosapiensOX=9606GN=AGTRAPPE=1SV=1</t>
  </si>
  <si>
    <t>sp|Q6STE5|SMRD3_HUMANSWI/SNF-relatedmatrix-associatedactin-dependentregulatorofchromatinsubfamilyDmember3OS=HomosapiensOX=9606GN=SMARCD3PE=1SV=1</t>
  </si>
  <si>
    <t>sp|Q6UN15|FIP1_HUMANPre-mRNA3'-end-processingfactorFIP1OS=HomosapiensOX=9606GN=FIP1L1PE=1SV=1</t>
  </si>
  <si>
    <t>sp|Q6UUV7|CRTC3_HUMANCREB-regulatedtranscriptioncoactivator3OS=HomosapiensOX=9606GN=CRTC3PE=1SV=2</t>
  </si>
  <si>
    <t>sp|Q6UWP8|SBSN_HUMANSuprabasinOS=HomosapiensOX=9606GN=SBSNPE=1SV=2</t>
  </si>
  <si>
    <t>sp|Q6UX04|CWC27_HUMANSpliceosome-associatedproteinCWC27homologOS=HomosapiensOX=9606GN=CWC27PE=1SV=1</t>
  </si>
  <si>
    <t>sp|Q6UXN9|WDR82_HUMANWDrepeat-containingprotein82OS=HomosapiensOX=9606GN=WDR82PE=1SV=1</t>
  </si>
  <si>
    <t>sp|Q6UY14|ATL4_HUMANADAMTS-likeprotein4OS=HomosapiensOX=9606GN=ADAMTSL4PE=1SV=2</t>
  </si>
  <si>
    <t>sp|Q6VN20|RBP10_HUMANRan-bindingprotein10OS=HomosapiensOX=9606GN=RANBP10PE=1SV=1</t>
  </si>
  <si>
    <t>sp|Q6W2J9|BCOR_HUMANBCL-6corepressorOS=HomosapiensOX=9606GN=BCORPE=1SV=1</t>
  </si>
  <si>
    <t>sp|Q6Y7W6|GGYF2_HUMANGRB10-interactingGYFprotein2OS=HomosapiensOX=9606GN=GIGYF2PE=1SV=1</t>
  </si>
  <si>
    <t>sp|Q6ZNB6|NFXL1_HUMANNF-X1-typezincfingerproteinNFXL1OS=HomosapiensOX=9606GN=NFXL1PE=1SV=2</t>
  </si>
  <si>
    <t>sp|Q6ZRY4|RBPS2_HUMANRNA-bindingproteinwithmultiplesplicing2OS=HomosapiensOX=9606GN=RBPMS2PE=1SV=1</t>
  </si>
  <si>
    <t>sp|Q6ZU35|K1211_HUMANUncharacterizedproteinKIAA1211OS=HomosapiensOX=9606GN=KIAA1211PE=1SV=3</t>
  </si>
  <si>
    <t>sp|Q6ZV73|FGD6_HUMANFYVE,RhoGEFandPHdomain-containingprotein6OS=HomosapiensOX=9606GN=FGD6PE=1SV=2</t>
  </si>
  <si>
    <t>sp|Q6ZW49|PAXI1_HUMANPAX-interactingprotein1OS=HomosapiensOX=9606GN=PAXIP1PE=1SV=2</t>
  </si>
  <si>
    <t>sp|Q709C8|VP13C_HUMANVacuolarproteinsorting-associatedprotein13COS=HomosapiensOX=9606GN=VPS13CPE=1SV=1</t>
  </si>
  <si>
    <t>sp|Q70CQ2|UBP34_HUMANUbiquitincarboxyl-terminalhydrolase34OS=HomosapiensOX=9606GN=USP34PE=1SV=2</t>
  </si>
  <si>
    <t>sp|Q70E73|RAPH1_HUMANRas-associatedandpleckstrinhomologydomains-containingprotein1OS=HomosapiensOX=9606GN=RAPH1PE=1SV=3</t>
  </si>
  <si>
    <t>sp|Q71RC2|LARP4_HUMANLa-relatedprotein4OS=HomosapiensOX=9606GN=LARP4PE=1SV=3</t>
  </si>
  <si>
    <t>sp|Q71SY5|MED25_HUMANMediatorofRNApolymeraseIItranscriptionsubunit25OS=HomosapiensOX=9606GN=MED25PE=1SV=2</t>
  </si>
  <si>
    <t>sp|Q71U36|TBA1A_HUMANTubulinalpha-1AchainOS=HomosapiensOX=9606GN=TUBA1APE=1SV=1</t>
  </si>
  <si>
    <t>sp|Q71UM5|RS27L_HUMAN40SribosomalproteinS27-likeOS=HomosapiensOX=9606GN=RPS27LPE=1SV=3</t>
  </si>
  <si>
    <t>sp|Q75N03|HAKAI_HUMANE3ubiquitin-proteinligaseHakaiOS=HomosapiensOX=9606GN=CBLL1PE=1SV=1</t>
  </si>
  <si>
    <t>sp|Q75QN2|INT8_HUMANIntegratorcomplexsubunit8OS=HomosapiensOX=9606GN=INTS8PE=1SV=1</t>
  </si>
  <si>
    <t>sp|Q7KZF4|SND1_HUMANStaphylococcalnucleasedomain-containingprotein1OS=HomosapiensOX=9606GN=SND1PE=1SV=1</t>
  </si>
  <si>
    <t>sp|Q7KZI7|MARK2_HUMANSerine/threonine-proteinkinaseMARK2OS=HomosapiensOX=9606GN=MARK2PE=1SV=2</t>
  </si>
  <si>
    <t>sp|Q7L014|DDX46_HUMANProbableATP-dependentRNAhelicaseDDX46OS=HomosapiensOX=9606GN=DDX46PE=1SV=2</t>
  </si>
  <si>
    <t>sp|Q7L1Q6|BZW1_HUMANBasicleucinezipperandW2domain-containingprotein1OS=HomosapiensOX=9606GN=BZW1PE=1SV=1</t>
  </si>
  <si>
    <t>sp|Q7L2H7|EIF3M_HUMANEukaryotictranslationinitiationfactor3subunitMOS=HomosapiensOX=9606GN=EIF3MPE=1SV=1</t>
  </si>
  <si>
    <t>sp|Q7L2J0|MEPCE_HUMAN7SKsnRNAmethylphosphatecappingenzymeOS=HomosapiensOX=9606GN=MEPCEPE=1SV=1</t>
  </si>
  <si>
    <t>sp|Q7L4I2|RSRC2_HUMANArginine/serine-richcoiled-coilprotein2OS=HomosapiensOX=9606GN=RSRC2PE=1SV=1</t>
  </si>
  <si>
    <t>sp|Q7L590|MCM10_HUMANProteinMCM10homologOS=HomosapiensOX=9606GN=MCM10PE=1SV=2</t>
  </si>
  <si>
    <t>sp|Q7L5Y9|MAEA_HUMANE3ubiquitin-proteintransferaseMAEAOS=HomosapiensOX=9606GN=MAEAPE=1SV=1</t>
  </si>
  <si>
    <t>sp|Q7RTS9|DYM_HUMANDymeclinOS=HomosapiensOX=9606GN=DYMPE=1SV=1</t>
  </si>
  <si>
    <t>sp|Q7RTV0|PHF5A_HUMANPHDfinger-likedomain-containingprotein5AOS=HomosapiensOX=9606GN=PHF5APE=1SV=1</t>
  </si>
  <si>
    <t>sp|Q7Z2T5|TRM1L_HUMANTRMT1-likeproteinOS=HomosapiensOX=9606GN=TRMT1LPE=1SV=2</t>
  </si>
  <si>
    <t>sp|Q7Z2W4|ZCCHV_HUMANZincfingerCCCH-typeantiviralprotein1OS=HomosapiensOX=9606GN=ZC3HAV1PE=1SV=3</t>
  </si>
  <si>
    <t>sp|Q7Z2Z1|TICRR_HUMANTreslinOS=HomosapiensOX=9606GN=TICRRPE=1SV=2</t>
  </si>
  <si>
    <t>sp|Q7Z333|SETX_HUMANProbablehelicasesenataxinOS=HomosapiensOX=9606GN=SETXPE=1SV=4</t>
  </si>
  <si>
    <t>sp|Q7Z3B3|KANL1_HUMANKAT8regulatoryNSLcomplexsubunit1OS=HomosapiensOX=9606GN=KANSL1PE=1SV=2</t>
  </si>
  <si>
    <t>sp|Q7Z3K3|POGZ_HUMANPogotransposableelementwithZNFdomainOS=HomosapiensOX=9606GN=POGZPE=1SV=2</t>
  </si>
  <si>
    <t>sp|Q7Z417|NUFP2_HUMANNuclearfragileXmentalretardation-interactingprotein2OS=HomosapiensOX=9606GN=NUFIP2PE=1SV=1</t>
  </si>
  <si>
    <t>sp|Q7Z460|CLAP1_HUMANCLIP-associatingprotein1OS=HomosapiensOX=9606GN=CLASP1PE=1SV=1</t>
  </si>
  <si>
    <t>sp|Q7Z4S6|KI21A_HUMANKinesin-likeproteinKIF21AOS=HomosapiensOX=9606GN=KIF21APE=1SV=2</t>
  </si>
  <si>
    <t>sp|Q7Z589|EMSY_HUMANBRCA2-interactingtranscriptionalrepressorEMSYOS=HomosapiensOX=9606GN=EMSYPE=1SV=2</t>
  </si>
  <si>
    <t>sp|Q7Z5K2|WAPL_HUMANWingsapart-likeproteinhomologOS=HomosapiensOX=9606GN=WAPLPE=1SV=1</t>
  </si>
  <si>
    <t>sp|Q7Z5P9|MUC19_HUMANMucin-19OS=HomosapiensOX=9606GN=MUC19PE=1SV=3</t>
  </si>
  <si>
    <t>sp|Q7Z6E9|RBBP6_HUMANE3ubiquitin-proteinligaseRBBP6OS=HomosapiensOX=9606GN=RBBP6PE=1SV=1</t>
  </si>
  <si>
    <t>sp|Q7Z6J9|SEN54_HUMANtRNA-splicingendonucleasesubunitSen54OS=HomosapiensOX=9606GN=TSEN54PE=1SV=3</t>
  </si>
  <si>
    <t>sp|Q7Z6K5|ARPIN_HUMANArpinOS=HomosapiensOX=9606GN=ARPINPE=1SV=1</t>
  </si>
  <si>
    <t>sp|Q7Z6Z7|HUWE1_HUMANE3ubiquitin-proteinligaseHUWE1OS=HomosapiensOX=9606GN=HUWE1PE=1SV=3</t>
  </si>
  <si>
    <t>sp|Q7Z7F0|KHDC4_HUMANKHhomologydomain-containingprotein4OS=HomosapiensOX=9606GN=KHDC4PE=1SV=1</t>
  </si>
  <si>
    <t>sp|Q86SQ0|PHLB2_HUMANPleckstrinhomology-likedomainfamilyBmember2OS=HomosapiensOX=9606GN=PHLDB2PE=1SV=2</t>
  </si>
  <si>
    <t>sp|Q86TC9|MYPN_HUMANMyopalladinOS=HomosapiensOX=9606GN=MYPNPE=1SV=2</t>
  </si>
  <si>
    <t>sp|Q86TG7|PEG10_HUMANRetrotransposon-derivedproteinPEG10OS=HomosapiensOX=9606GN=PEG10PE=1SV=2</t>
  </si>
  <si>
    <t>sp|Q86U38|NOP9_HUMANNucleolarprotein9OS=HomosapiensOX=9606GN=NOP9PE=1SV=1</t>
  </si>
  <si>
    <t>sp|Q86U44|MTA70_HUMANN6-adenosine-methyltransferasecatalyticsubunitOS=HomosapiensOX=9606GN=METTL3PE=1SV=2</t>
  </si>
  <si>
    <t>sp|Q86U86|PB1_HUMANProteinpolybromo-1OS=HomosapiensOX=9606GN=PBRM1PE=1SV=1</t>
  </si>
  <si>
    <t>sp|Q86UE4|LYRIC_HUMANProteinLYRICOS=HomosapiensOX=9606GN=MTDHPE=1SV=2</t>
  </si>
  <si>
    <t>sp|Q86UK0|ABCAC_HUMANATP-bindingcassettesub-familyAmember12OS=HomosapiensOX=9606GN=ABCA12PE=1SV=3</t>
  </si>
  <si>
    <t>sp|Q86UP2|KTN1_HUMANKinectinOS=HomosapiensOX=9606GN=KTN1PE=1SV=1</t>
  </si>
  <si>
    <t>sp|Q86UV5|UBP48_HUMANUbiquitincarboxyl-terminalhydrolase48OS=HomosapiensOX=9606GN=USP48PE=1SV=1</t>
  </si>
  <si>
    <t>sp|Q86UW7|CAPS2_HUMANCalcium-dependentsecretionactivator2OS=HomosapiensOX=9606GN=CADPS2PE=1SV=2</t>
  </si>
  <si>
    <t>sp|Q86UW9|DTX2_HUMANProbableE3ubiquitin-proteinligaseDTX2OS=HomosapiensOX=9606GN=DTX2PE=1SV=3</t>
  </si>
  <si>
    <t>sp|Q86UY5|FA83A_HUMANProteinFAM83AOS=HomosapiensOX=9606GN=FAM83APE=1SV=1</t>
  </si>
  <si>
    <t>sp|Q86V48|LUZP1_HUMANLeucinezipperprotein1OS=HomosapiensOX=9606GN=LUZP1PE=1SV=2</t>
  </si>
  <si>
    <t>sp|Q86V81|THOC4_HUMANTHOcomplexsubunit4OS=HomosapiensOX=9606GN=ALYREFPE=1SV=3</t>
  </si>
  <si>
    <t>sp|Q86VF7|NRAP_HUMANNebulin-related-anchoringproteinOS=HomosapiensOX=9606GN=NRAPPE=1SV=2</t>
  </si>
  <si>
    <t>sp|Q86VM9|ZCH18_HUMANZincfingerCCCHdomain-containingprotein18OS=HomosapiensOX=9606GN=ZC3H18PE=1SV=2</t>
  </si>
  <si>
    <t>sp|Q86W42|THOC6_HUMANTHOcomplexsubunit6homologOS=HomosapiensOX=9606GN=THOC6PE=1SV=1</t>
  </si>
  <si>
    <t>sp|Q86W92|LIPB1_HUMANLiprin-beta-1OS=HomosapiensOX=9606GN=PPFIBP1PE=1SV=2</t>
  </si>
  <si>
    <t>sp|Q86WJ1|CHD1L_HUMANChromodomain-helicase-DNA-bindingprotein1-likeOS=HomosapiensOX=9606GN=CHD1LPE=1SV=3</t>
  </si>
  <si>
    <t>sp|Q86WQ0|NR2CA_HUMANNuclearreceptor2C2-associatedproteinOS=HomosapiensOX=9606GN=NR2C2APPE=1SV=1</t>
  </si>
  <si>
    <t>sp|Q86WR0|CCD25_HUMANCoiled-coildomain-containingprotein25OS=HomosapiensOX=9606GN=CCDC25PE=1SV=2</t>
  </si>
  <si>
    <t>sp|Q86WR7|PRSR2_HUMANProlineandserine-richprotein2OS=HomosapiensOX=9606GN=PROSER2PE=1SV=2</t>
  </si>
  <si>
    <t>sp|Q86X55|CARM1_HUMANHistone-argininemethyltransferaseCARM1OS=HomosapiensOX=9606GN=CARM1PE=1SV=3</t>
  </si>
  <si>
    <t>sp|Q86X95|CIR1_HUMANCorepressorinteractingwithRBPJ1OS=HomosapiensOX=9606GN=CIR1PE=1SV=1</t>
  </si>
  <si>
    <t>sp|Q86XK2|FBX11_HUMANF-boxonlyprotein11OS=HomosapiensOX=9606GN=FBXO11PE=1SV=3</t>
  </si>
  <si>
    <t>sp|Q86XN7|PRSR1_HUMANProlineandserine-richprotein1OS=HomosapiensOX=9606GN=PROSER1PE=1SV=2</t>
  </si>
  <si>
    <t>sp|Q86XP3|DDX42_HUMANATP-dependentRNAhelicaseDDX42OS=HomosapiensOX=9606GN=DDX42PE=1SV=1</t>
  </si>
  <si>
    <t>sp|Q86XZ4|SPAS2_HUMANSpermatogenesis-associatedserine-richprotein2OS=HomosapiensOX=9606GN=SPATS2PE=1SV=1</t>
  </si>
  <si>
    <t>sp|Q86Y91|KI18B_HUMANKinesin-likeproteinKIF18BOS=HomosapiensOX=9606GN=KIF18BPE=1SV=3</t>
  </si>
  <si>
    <t>sp|Q86YD1|PTOV1_HUMANProstatetumor-overexpressedgene1proteinOS=HomosapiensOX=9606GN=PTOV1PE=1SV=1</t>
  </si>
  <si>
    <t>sp|Q86YP4|P66A_HUMANTranscriptionalrepressorp66-alphaOS=HomosapiensOX=9606GN=GATAD2APE=1SV=1</t>
  </si>
  <si>
    <t>sp|Q8IU81|I2BP1_HUMANInterferonregulatoryfactor2-bindingprotein1OS=HomosapiensOX=9606GN=IRF2BP1PE=1SV=1</t>
  </si>
  <si>
    <t>sp|Q8IUR7|ARMC8_HUMANArmadillorepeat-containingprotein8OS=HomosapiensOX=9606GN=ARMC8PE=1SV=2</t>
  </si>
  <si>
    <t>sp|Q8IUW5|RELL1_HUMANRELT-likeprotein1OS=HomosapiensOX=9606GN=RELL1PE=1SV=1</t>
  </si>
  <si>
    <t>sp|Q8IVH2|FOXP4_HUMANForkheadboxproteinP4OS=HomosapiensOX=9606GN=FOXP4PE=1SV=1</t>
  </si>
  <si>
    <t>sp|Q8IVI9|NOSTN_HUMANNostrinOS=HomosapiensOX=9606GN=NOSTRINPE=1SV=2</t>
  </si>
  <si>
    <t>sp|Q8IVM0|CCD50_HUMANCoiled-coildomain-containingprotein50OS=HomosapiensOX=9606GN=CCDC50PE=1SV=1</t>
  </si>
  <si>
    <t>sp|Q8IVT2|MISP_HUMANMitoticinteractorandsubstrateofPLK1OS=HomosapiensOX=9606GN=MISPPE=1SV=1</t>
  </si>
  <si>
    <t>sp|Q8IWA0|WDR75_HUMANWDrepeat-containingprotein75OS=HomosapiensOX=9606GN=WDR75PE=1SV=1</t>
  </si>
  <si>
    <t>sp|Q8IWC1|MA7D3_HUMANMAP7domain-containingprotein3OS=HomosapiensOX=9606GN=MAP7D3PE=1SV=2</t>
  </si>
  <si>
    <t>sp|Q8IWI9|MGAP_HUMANMAXgene-associatedproteinOS=HomosapiensOX=9606GN=MGAPE=1SV=3</t>
  </si>
  <si>
    <t>sp|Q8IWJ2|GCC2_HUMANGRIPandcoiled-coildomain-containingprotein2OS=HomosapiensOX=9606GN=GCC2PE=1SV=4</t>
  </si>
  <si>
    <t>sp|Q8IWS0|PHF6_HUMANPHDfingerprotein6OS=HomosapiensOX=9606GN=PHF6PE=1SV=1</t>
  </si>
  <si>
    <t>sp|Q8IWT3|CUL9_HUMANCullin-9OS=HomosapiensOX=9606GN=CUL9PE=1SV=2</t>
  </si>
  <si>
    <t>sp|Q8IWV8|UBR2_HUMANE3ubiquitin-proteinligaseUBR2OS=HomosapiensOX=9606GN=UBR2PE=1SV=1</t>
  </si>
  <si>
    <t>sp|Q8IWX8|CHERP_HUMANCalciumhomeostasisendoplasmicreticulumproteinOS=HomosapiensOX=9606GN=CHERPPE=1SV=3</t>
  </si>
  <si>
    <t>sp|Q8IWZ3|ANKH1_HUMANAnkyrinrepeatandKHdomain-containingprotein1OS=HomosapiensOX=9606GN=ANKHD1PE=1SV=1</t>
  </si>
  <si>
    <t>sp|Q8IWZ8|SUGP1_HUMANSURPandG-patchdomain-containingprotein1OS=HomosapiensOX=9606GN=SUGP1PE=1SV=2</t>
  </si>
  <si>
    <t>sp|Q8IX12|CCAR1_HUMANCelldivisioncycleandapoptosisregulatorprotein1OS=HomosapiensOX=9606GN=CCAR1PE=1SV=2</t>
  </si>
  <si>
    <t>sp|Q8IXB1|DJC10_HUMANDnaJhomologsubfamilyCmember10OS=HomosapiensOX=9606GN=DNAJC10PE=1SV=2</t>
  </si>
  <si>
    <t>sp|Q8IXM2|BAP18_HUMANChromatincomplexessubunitBAP18OS=HomosapiensOX=9606GN=BAP18PE=1SV=1</t>
  </si>
  <si>
    <t>sp|Q8IXT5|RB12B_HUMANRNA-bindingprotein12BOS=HomosapiensOX=9606GN=RBM12BPE=1SV=2</t>
  </si>
  <si>
    <t>sp|Q8IY37|DHX37_HUMANProbableATP-dependentRNAhelicaseDHX37OS=HomosapiensOX=9606GN=DHX37PE=1SV=1</t>
  </si>
  <si>
    <t>sp|Q8IY57|YAF2_HUMANYY1-associatedfactor2OS=HomosapiensOX=9606GN=YAF2PE=1SV=3</t>
  </si>
  <si>
    <t>sp|Q8IY67|RAVR1_HUMANRibonucleoproteinPTB-binding1OS=HomosapiensOX=9606GN=RAVER1PE=1SV=1</t>
  </si>
  <si>
    <t>sp|Q8IY81|SPB1_HUMANpre-rRNA2'-O-riboseRNAmethyltransferaseFTSJ3OS=HomosapiensOX=9606GN=FTSJ3PE=1SV=2</t>
  </si>
  <si>
    <t>sp|Q8IYB3|SRRM1_HUMANSerine/argininerepetitivematrixprotein1OS=HomosapiensOX=9606GN=SRRM1PE=1SV=2</t>
  </si>
  <si>
    <t>sp|Q8IYB5|SMAP1_HUMANStromalmembrane-associatedprotein1OS=HomosapiensOX=9606GN=SMAP1PE=1SV=2</t>
  </si>
  <si>
    <t>sp|Q8IYH5|ZZZ3_HUMANZZ-typezincfinger-containingprotein3OS=HomosapiensOX=9606GN=ZZZ3PE=1SV=1</t>
  </si>
  <si>
    <t>sp|Q8IYI6|EXOC8_HUMANExocystcomplexcomponent8OS=HomosapiensOX=9606GN=EXOC8PE=1SV=2</t>
  </si>
  <si>
    <t>sp|Q8IYS1|P20D2_HUMANPeptidaseM20domain-containingprotein2OS=HomosapiensOX=9606GN=PM20D2PE=1SV=2</t>
  </si>
  <si>
    <t>sp|Q8IYT4|KATL2_HUMANKataninp60ATPase-containingsubunitA-like2OS=HomosapiensOX=9606GN=KATNAL2PE=1SV=3</t>
  </si>
  <si>
    <t>sp|Q8IYW5|RN168_HUMANE3ubiquitin-proteinligaseRNF168OS=HomosapiensOX=9606GN=RNF168PE=1SV=1</t>
  </si>
  <si>
    <t>sp|Q8IZH2|XRN1_HUMAN5'-3'exoribonuclease1OS=HomosapiensOX=9606GN=XRN1PE=1SV=1</t>
  </si>
  <si>
    <t>sp|Q8IZL8|PELP1_HUMANProline-,glutamicacid-andleucine-richprotein1OS=HomosapiensOX=9606GN=PELP1PE=1SV=2</t>
  </si>
  <si>
    <t>sp|Q8IZP0|ABI1_HUMANAblinteractor1OS=HomosapiensOX=9606GN=ABI1PE=1SV=4</t>
  </si>
  <si>
    <t>sp|Q8N157|AHI1_HUMANJouberinOS=HomosapiensOX=9606GN=AHI1PE=1SV=1</t>
  </si>
  <si>
    <t>sp|Q8N163|CCAR2_HUMANCellcycleandapoptosisregulatorprotein2OS=HomosapiensOX=9606GN=CCAR2PE=1SV=2</t>
  </si>
  <si>
    <t>sp|Q8N196|SIX5_HUMANHomeoboxproteinSIX5OS=HomosapiensOX=9606GN=SIX5PE=1SV=3</t>
  </si>
  <si>
    <t>sp|Q8N1F7|NUP93_HUMANNuclearporecomplexproteinNup93OS=HomosapiensOX=9606GN=NUP93PE=1SV=2</t>
  </si>
  <si>
    <t>sp|Q8N1G2|CMTR1_HUMANCap-specificmRNA(nucleoside-2'-O-)-methyltransferase1OS=HomosapiensOX=9606GN=CMTR1PE=1SV=1</t>
  </si>
  <si>
    <t>sp|Q8N1G4|LRC47_HUMANLeucine-richrepeat-containingprotein47OS=HomosapiensOX=9606GN=LRRC47PE=1SV=1</t>
  </si>
  <si>
    <t>sp|Q8N1P7|CRBG2_HUMANBeta/gammacrystallindomain-containingprotein2OS=HomosapiensOX=9606GN=CRYBG2PE=2SV=2</t>
  </si>
  <si>
    <t>sp|Q8N201|INT1_HUMANIntegratorcomplexsubunit1OS=HomosapiensOX=9606GN=INTS1PE=1SV=2</t>
  </si>
  <si>
    <t>sp|Q8N2M8|CLASR_HUMANCLK4-associatingserine/argininerichproteinOS=HomosapiensOX=9606GN=CLASRPPE=1SV=4</t>
  </si>
  <si>
    <t>sp|Q8N3C0|ASCC3_HUMANActivatingsignalcointegrator1complexsubunit3OS=HomosapiensOX=9606GN=ASCC3PE=1SV=3</t>
  </si>
  <si>
    <t>sp|Q8N3V7|SYNPO_HUMANSynaptopodinOS=HomosapiensOX=9606GN=SYNPOPE=1SV=2</t>
  </si>
  <si>
    <t>sp|Q8N3X1|FNBP4_HUMANFormin-bindingprotein4OS=HomosapiensOX=9606GN=FNBP4PE=1SV=3</t>
  </si>
  <si>
    <t>sp|Q8N488|RYBP_HUMANRING1andYY1-bindingproteinOS=HomosapiensOX=9606GN=RYBPPE=1SV=2</t>
  </si>
  <si>
    <t>sp|Q8N4P3|MESH1_HUMANGuanosine-3',5'-bis(diphosphate)3'-pyrophosphohydrolaseMESH1OS=HomosapiensOX=9606GN=HDDC3PE=1SV=3</t>
  </si>
  <si>
    <t>sp|Q8N5A5|ZGPAT_HUMANZincfingerCCCH-typewithGpatchdomain-containingproteinOS=HomosapiensOX=9606GN=ZGPATPE=1SV=3</t>
  </si>
  <si>
    <t>sp|Q8N5C8|TAB3_HUMANTGF-beta-activatedkinase1andMAP3K7-bindingprotein3OS=HomosapiensOX=9606GN=TAB3PE=1SV=3</t>
  </si>
  <si>
    <t>sp|Q8N5Y2|MS3L1_HUMANMale-specificlethal3homologOS=HomosapiensOX=9606GN=MSL3PE=1SV=1</t>
  </si>
  <si>
    <t>sp|Q8N684|CPSF7_HUMANCleavageandpolyadenylationspecificityfactorsubunit7OS=HomosapiensOX=9606GN=CPSF7PE=1SV=1</t>
  </si>
  <si>
    <t>sp|Q8N6C7|PGSF1_HUMANPutativeuncharacterizedproteinencodedbyMIR7-3HGOS=HomosapiensOX=9606GN=MIR7-3HGPE=5SV=1</t>
  </si>
  <si>
    <t>sp|Q8N6H7|ARFG2_HUMANADP-ribosylationfactorGTPase-activatingprotein2OS=HomosapiensOX=9606GN=ARFGAP2PE=1SV=1</t>
  </si>
  <si>
    <t>sp|Q8N6M0|OTU6B_HUMANDeubiquitinaseOTUD6BOS=HomosapiensOX=9606GN=OTUD6BPE=1SV=1</t>
  </si>
  <si>
    <t>sp|Q8N6T3|ARFG1_HUMANADP-ribosylationfactorGTPase-activatingprotein1OS=HomosapiensOX=9606GN=ARFGAP1PE=1SV=2</t>
  </si>
  <si>
    <t>sp|Q8N720|ZN655_HUMANZincfingerprotein655OS=HomosapiensOX=9606GN=ZNF655PE=1SV=3</t>
  </si>
  <si>
    <t>sp|Q8N726|ARF_HUMANTumorsuppressorARFOS=HomosapiensOX=9606GN=CDKN2APE=1SV=2</t>
  </si>
  <si>
    <t>sp|Q8N7H5|PAF1_HUMANRNApolymeraseII-associatedfactor1homologOS=HomosapiensOX=9606GN=PAF1PE=1SV=2</t>
  </si>
  <si>
    <t>sp|Q8N8S7|ENAH_HUMANProteinenabledhomologOS=HomosapiensOX=9606GN=ENAHPE=1SV=2</t>
  </si>
  <si>
    <t>sp|Q8N954|GPT11_HUMANGpatchdomain-containingprotein11OS=HomosapiensOX=9606GN=GPATCH11PE=1SV=4</t>
  </si>
  <si>
    <t>sp|Q8N9N2|ASCC1_HUMANActivatingsignalcointegrator1complexsubunit1OS=HomosapiensOX=9606GN=ASCC1PE=1SV=1</t>
  </si>
  <si>
    <t>sp|Q8N9T8|KRI1_HUMANProteinKRI1homologOS=HomosapiensOX=9606GN=KRI1PE=1SV=3</t>
  </si>
  <si>
    <t>sp|Q8NAF0|ZN579_HUMANZincfingerprotein579OS=HomosapiensOX=9606GN=ZNF579PE=1SV=2</t>
  </si>
  <si>
    <t>sp|Q8NAV1|PR38A_HUMANPre-mRNA-splicingfactor38AOS=HomosapiensOX=9606GN=PRPF38APE=1SV=1</t>
  </si>
  <si>
    <t>sp|Q8NB90|AFG2H_HUMANATPasefamilyprotein2homologOS=HomosapiensOX=9606GN=SPATA5PE=1SV=3</t>
  </si>
  <si>
    <t>sp|Q8NBF2|NHLC2_HUMANNHLrepeat-containingprotein2OS=HomosapiensOX=9606GN=NHLRC2PE=1SV=1</t>
  </si>
  <si>
    <t>sp|Q8NBI5|S43A3_HUMANSolutecarrierfamily43member3OS=HomosapiensOX=9606GN=SLC43A3PE=1SV=2</t>
  </si>
  <si>
    <t>sp|Q8NBJ5|GT251_HUMANProcollagengalactosyltransferase1OS=HomosapiensOX=9606GN=COLGALT1PE=1SV=1</t>
  </si>
  <si>
    <t>sp|Q8NBJ7|SUMF2_HUMANInactiveC-alpha-formylglycine-generatingenzyme2OS=HomosapiensOX=9606GN=SUMF2PE=1SV=2</t>
  </si>
  <si>
    <t>sp|Q8NBS9|TXND5_HUMANThioredoxindomain-containingprotein5OS=HomosapiensOX=9606GN=TXNDC5PE=1SV=2</t>
  </si>
  <si>
    <t>sp|Q8NBT2|SPC24_HUMANKinetochoreproteinSpc24OS=HomosapiensOX=9606GN=SPC24PE=1SV=2</t>
  </si>
  <si>
    <t>sp|Q8NBZ0|IN80E_HUMANINO80complexsubunitEOS=HomosapiensOX=9606GN=INO80EPE=1SV=1</t>
  </si>
  <si>
    <t>sp|Q8NC51|PAIRB_HUMANPlasminogenactivatorinhibitor1RNA-bindingproteinOS=HomosapiensOX=9606GN=SERBP1PE=1SV=2</t>
  </si>
  <si>
    <t>sp|Q8NCA5|FA98A_HUMANProteinFAM98AOS=HomosapiensOX=9606GN=FAM98APE=1SV=1</t>
  </si>
  <si>
    <t>sp|Q8NCE0|SEN2_HUMANtRNA-splicingendonucleasesubunitSen2OS=HomosapiensOX=9606GN=TSEN2PE=1SV=2</t>
  </si>
  <si>
    <t>sp|Q8NCW5|NNRE_HUMANNAD(P)H-hydrateepimeraseOS=HomosapiensOX=9606GN=NAXEPE=1SV=2</t>
  </si>
  <si>
    <t>sp|Q8ND30|LIPB2_HUMANLiprin-beta-2OS=HomosapiensOX=9606GN=PPFIBP2PE=1SV=3</t>
  </si>
  <si>
    <t>sp|Q8NDC0|MISSL_HUMANMAPK-interactingandspindle-stabilizingprotein-likeOS=HomosapiensOX=9606GN=MAPK1IP1LPE=1SV=4</t>
  </si>
  <si>
    <t>sp|Q8NDH3|PEPL1_HUMANProbableaminopeptidaseNPEPL1OS=HomosapiensOX=9606GN=NPEPL1PE=1SV=3</t>
  </si>
  <si>
    <t>sp|Q8NDQ6|ZN540_HUMANZincfingerprotein540OS=HomosapiensOX=9606GN=ZNF540PE=1SV=1</t>
  </si>
  <si>
    <t>sp|Q8NDV3|SMC1B_HUMANStructuralmaintenanceofchromosomesprotein1BOS=HomosapiensOX=9606GN=SMC1BPE=2SV=2</t>
  </si>
  <si>
    <t>sp|Q8NDV7|TNR6A_HUMANTrinucleotiderepeat-containinggene6AproteinOS=HomosapiensOX=9606GN=TNRC6APE=1SV=2</t>
  </si>
  <si>
    <t>sp|Q8NE71|ABCF1_HUMANATP-bindingcassettesub-familyFmember1OS=HomosapiensOX=9606GN=ABCF1PE=1SV=2</t>
  </si>
  <si>
    <t>sp|Q8NEM7|SP20H_HUMANTranscriptionfactorSPT20homologOS=HomosapiensOX=9606GN=SUPT20HPE=1SV=2</t>
  </si>
  <si>
    <t>sp|Q8NEY8|PPHLN_HUMANPeriphilin-1OS=HomosapiensOX=9606GN=PPHLN1PE=1SV=2</t>
  </si>
  <si>
    <t>sp|Q8NF37|PCAT1_HUMANLysophosphatidylcholineacyltransferase1OS=HomosapiensOX=9606GN=LPCAT1PE=1SV=2</t>
  </si>
  <si>
    <t>sp|Q8NF91|SYNE1_HUMANNesprin-1OS=HomosapiensOX=9606GN=SYNE1PE=1SV=4</t>
  </si>
  <si>
    <t>sp|Q8NFD5|ARI1B_HUMANAT-richinteractivedomain-containingprotein1BOS=HomosapiensOX=9606GN=ARID1BPE=1SV=2</t>
  </si>
  <si>
    <t>sp|Q8NFH3|NUP43_HUMANNucleoporinNup43OS=HomosapiensOX=9606GN=NUP43PE=1SV=1</t>
  </si>
  <si>
    <t>sp|Q8NFW8|NEUA_HUMANN-acylneuraminatecytidylyltransferaseOS=HomosapiensOX=9606GN=CMASPE=1SV=2</t>
  </si>
  <si>
    <t>sp|Q8NHH9|ATLA2_HUMANAtlastin-2OS=HomosapiensOX=9606GN=ATL2PE=1SV=2</t>
  </si>
  <si>
    <t>sp|Q8NHQ1|CEP70_HUMANCentrosomalproteinof70kDaOS=HomosapiensOX=9606GN=CEP70PE=1SV=2</t>
  </si>
  <si>
    <t>sp|Q8NHQ9|DDX55_HUMANATP-dependentRNAhelicaseDDX55OS=HomosapiensOX=9606GN=DDX55PE=1SV=3</t>
  </si>
  <si>
    <t>sp|Q8NHZ8|CDC26_HUMANAnaphase-promotingcomplexsubunitCDC26OS=HomosapiensOX=9606GN=CDC26PE=1SV=1</t>
  </si>
  <si>
    <t>sp|Q8NI08|NCOA7_HUMANNuclearreceptorcoactivator7OS=HomosapiensOX=9606GN=NCOA7PE=1SV=2</t>
  </si>
  <si>
    <t>sp|Q8NI27|THOC2_HUMANTHOcomplexsubunit2OS=HomosapiensOX=9606GN=THOC2PE=1SV=2</t>
  </si>
  <si>
    <t>sp|Q8NI36|WDR36_HUMANWDrepeat-containingprotein36OS=HomosapiensOX=9606GN=WDR36PE=1SV=1</t>
  </si>
  <si>
    <t>sp|Q8TA86|RP9_HUMANRetinitispigmentosa9proteinOS=HomosapiensOX=9606GN=RP9PE=1SV=2</t>
  </si>
  <si>
    <t>sp|Q8TAP9|MPLKI_HUMANM-phase-specificPLK1-interactingproteinOS=HomosapiensOX=9606GN=MPLKIPPE=1SV=1</t>
  </si>
  <si>
    <t>sp|Q8TAQ2|SMRC2_HUMANSWI/SNFcomplexsubunitSMARCC2OS=HomosapiensOX=9606GN=SMARCC2PE=1SV=1</t>
  </si>
  <si>
    <t>sp|Q8TAT6|NPL4_HUMANNuclearproteinlocalizationprotein4homologOS=HomosapiensOX=9606GN=NPLOC4PE=1SV=3</t>
  </si>
  <si>
    <t>sp|Q8TBB5|KLDC4_HUMANKelchdomain-containingprotein4OS=HomosapiensOX=9606GN=KLHDC4PE=1SV=1</t>
  </si>
  <si>
    <t>sp|Q8TBK6|ZCH10_HUMANZincfingerCCHCdomain-containingprotein10OS=HomosapiensOX=9606GN=ZCCHC10PE=1SV=1</t>
  </si>
  <si>
    <t>sp|Q8TBX8|PI42C_HUMANPhosphatidylinositol5-phosphate4-kinasetype-2gammaOS=HomosapiensOX=9606GN=PIP4K2CPE=1SV=3</t>
  </si>
  <si>
    <t>sp|Q8TC12|RDH11_HUMANRetinoldehydrogenase11OS=HomosapiensOX=9606GN=RDH11PE=1SV=2</t>
  </si>
  <si>
    <t>sp|Q8TDB6|DTX3L_HUMANE3ubiquitin-proteinligaseDTX3LOS=HomosapiensOX=9606GN=DTX3LPE=1SV=1</t>
  </si>
  <si>
    <t>sp|Q8TDN6|BRX1_HUMANRibosomebiogenesisproteinBRX1homologOS=HomosapiensOX=9606GN=BRIX1PE=1SV=2</t>
  </si>
  <si>
    <t>sp|Q8TE67|ES8L3_HUMANEpidermalgrowthfactorreceptorkinasesubstrate8-likeprotein3OS=HomosapiensOX=9606GN=EPS8L3PE=1SV=2</t>
  </si>
  <si>
    <t>sp|Q8TE73|DYH5_HUMANDyneinheavychain5,axonemalOS=HomosapiensOX=9606GN=DNAH5PE=1SV=3</t>
  </si>
  <si>
    <t>sp|Q8TE82|S3TC1_HUMANSH3domainandtetratricopeptiderepeat-containingprotein1OS=HomosapiensOX=9606GN=SH3TC1PE=1SV=3</t>
  </si>
  <si>
    <t>sp|Q8TEA8|DTD1_HUMAND-aminoacyl-tRNAdeacylase1OS=HomosapiensOX=9606GN=DTD1PE=1SV=2</t>
  </si>
  <si>
    <t>sp|Q8TED0|UTP15_HUMANU3smallnucleolarRNA-associatedprotein15homologOS=HomosapiensOX=9606GN=UTP15PE=1SV=3</t>
  </si>
  <si>
    <t>sp|Q8TEQ6|GEMI5_HUMANGem-associatedprotein5OS=HomosapiensOX=9606GN=GEMIN5PE=1SV=3</t>
  </si>
  <si>
    <t>sp|Q8TEW0|PARD3_HUMANPartitioningdefective3homologOS=HomosapiensOX=9606GN=PARD3PE=1SV=2</t>
  </si>
  <si>
    <t>sp|Q8TEX9|IPO4_HUMANImportin-4OS=HomosapiensOX=9606GN=IPO4PE=1SV=2</t>
  </si>
  <si>
    <t>sp|Q8TF01|PNISR_HUMANArginine/serine-richproteinPNISROS=HomosapiensOX=9606GN=PNISRPE=1SV=2</t>
  </si>
  <si>
    <t>sp|Q8TF72|SHRM3_HUMANProteinShroom3OS=HomosapiensOX=9606GN=SHROOM3PE=1SV=2</t>
  </si>
  <si>
    <t>sp|Q8TF74|WIPF2_HUMANWAS/WASL-interactingproteinfamilymember2OS=HomosapiensOX=9606GN=WIPF2PE=1SV=1</t>
  </si>
  <si>
    <t>sp|Q8WTQ4|CP078_HUMANUncharacterizedproteinC16orf78OS=HomosapiensOX=9606GN=C16orf78PE=2SV=1</t>
  </si>
  <si>
    <t>sp|Q8WTT2|NOC3L_HUMANNucleolarcomplexprotein3homologOS=HomosapiensOX=9606GN=NOC3LPE=1SV=1</t>
  </si>
  <si>
    <t>sp|Q8WU90|ZC3HF_HUMANZincfingerCCCHdomain-containingprotein15OS=HomosapiensOX=9606GN=ZC3H15PE=1SV=1</t>
  </si>
  <si>
    <t>sp|Q8WUA2|PPIL4_HUMANPeptidyl-prolylcis-transisomerase-like4OS=HomosapiensOX=9606GN=PPIL4PE=1SV=1</t>
  </si>
  <si>
    <t>sp|Q8WUA4|TF3C2_HUMANGeneraltranscriptionfactor3Cpolypeptide2OS=HomosapiensOX=9606GN=GTF3C2PE=1SV=2</t>
  </si>
  <si>
    <t>sp|Q8WUB8|PHF10_HUMANPHDfingerprotein10OS=HomosapiensOX=9606GN=PHF10PE=1SV=3</t>
  </si>
  <si>
    <t>sp|Q8WUD4|CCD12_HUMANCoiled-coildomain-containingprotein12OS=HomosapiensOX=9606GN=CCDC12PE=1SV=1</t>
  </si>
  <si>
    <t>sp|Q8WUH6|TM263_HUMANTransmembraneprotein263OS=HomosapiensOX=9606GN=TMEM263PE=1SV=1</t>
  </si>
  <si>
    <t>sp|Q8WUM4|PDC6I_HUMANProgrammedcelldeath6-interactingproteinOS=HomosapiensOX=9606GN=PDCD6IPPE=1SV=1</t>
  </si>
  <si>
    <t>sp|Q8WUR7|CO040_HUMANUPF0235proteinC15orf40OS=HomosapiensOX=9606GN=C15orf40PE=1SV=2</t>
  </si>
  <si>
    <t>sp|Q8WUY1|THEM6_HUMANProteinTHEM6OS=HomosapiensOX=9606GN=THEM6PE=1SV=2</t>
  </si>
  <si>
    <t>sp|Q8WVC0|LEO1_HUMANRNApolymerase-associatedproteinLEO1OS=HomosapiensOX=9606GN=LEO1PE=1SV=1</t>
  </si>
  <si>
    <t>sp|Q8WVK2|SNR27_HUMANU4/U6.U5smallnuclearribonucleoprotein27kDaproteinOS=HomosapiensOX=9606GN=SNRNP27PE=1SV=1</t>
  </si>
  <si>
    <t>sp|Q8WVM8|SCFD1_HUMANSec1familydomain-containingprotein1OS=HomosapiensOX=9606GN=SCFD1PE=1SV=4</t>
  </si>
  <si>
    <t>sp|Q8WVV9|HNRLL_HUMANHeterogeneousnuclearribonucleoproteinL-likeOS=HomosapiensOX=9606GN=HNRNPLLPE=1SV=1</t>
  </si>
  <si>
    <t>sp|Q8WW01|SEN15_HUMANtRNA-splicingendonucleasesubunitSen15OS=HomosapiensOX=9606GN=TSEN15PE=1SV=1</t>
  </si>
  <si>
    <t>sp|Q8WW12|PCNP_HUMANPESTproteolyticsignal-containingnuclearproteinOS=HomosapiensOX=9606GN=PCNPPE=1SV=2</t>
  </si>
  <si>
    <t>sp|Q8WW22|DNJA4_HUMANDnaJhomologsubfamilyAmember4OS=HomosapiensOX=9606GN=DNAJA4PE=1SV=1</t>
  </si>
  <si>
    <t>sp|Q8WW33|GTSF1_HUMANGametocyte-specificfactor1OS=HomosapiensOX=9606GN=GTSF1PE=1SV=2</t>
  </si>
  <si>
    <t>sp|Q8WWI1|LMO7_HUMANLIMdomainonlyprotein7OS=HomosapiensOX=9606GN=LMO7PE=1SV=3</t>
  </si>
  <si>
    <t>sp|Q8WWM7|ATX2L_HUMANAtaxin-2-likeproteinOS=HomosapiensOX=9606GN=ATXN2LPE=1SV=2</t>
  </si>
  <si>
    <t>sp|Q8WWY3|PRP31_HUMANU4/U6smallnuclearribonucleoproteinPrp31OS=HomosapiensOX=9606GN=PRPF31PE=1SV=2</t>
  </si>
  <si>
    <t>sp|Q8WX93|PALLD_HUMANPalladinOS=HomosapiensOX=9606GN=PALLDPE=1SV=3</t>
  </si>
  <si>
    <t>sp|Q8WXA9|SREK1_HUMANSplicingregulatoryglutamine/lysine-richprotein1OS=HomosapiensOX=9606GN=SREK1PE=1SV=1</t>
  </si>
  <si>
    <t>sp|Q8WXD5|GEMI6_HUMANGem-associatedprotein6OS=HomosapiensOX=9606GN=GEMIN6PE=1SV=1</t>
  </si>
  <si>
    <t>sp|Q8WXF1|PSPC1_HUMANParaspecklecomponent1OS=HomosapiensOX=9606GN=PSPC1PE=1SV=1</t>
  </si>
  <si>
    <t>sp|Q8WXH0|SYNE2_HUMANNesprin-2OS=HomosapiensOX=9606GN=SYNE2PE=1SV=3</t>
  </si>
  <si>
    <t>sp|Q8WXI9|P66B_HUMANTranscriptionalrepressorp66-betaOS=HomosapiensOX=9606GN=GATAD2BPE=1SV=1</t>
  </si>
  <si>
    <t>sp|Q8WXX0|DYH7_HUMANDyneinheavychain7,axonemalOS=HomosapiensOX=9606GN=DNAH7PE=1SV=2</t>
  </si>
  <si>
    <t>sp|Q8WXX5|DNJC9_HUMANDnaJhomologsubfamilyCmember9OS=HomosapiensOX=9606GN=DNAJC9PE=1SV=1</t>
  </si>
  <si>
    <t>sp|Q8WY22|BRI3B_HUMANBRI3-bindingproteinOS=HomosapiensOX=9606GN=BRI3BPPE=1SV=1</t>
  </si>
  <si>
    <t>sp|Q8WY36|BBX_HUMANHMGboxtranscriptionfactorBBXOS=HomosapiensOX=9606GN=BBXPE=1SV=1</t>
  </si>
  <si>
    <t>sp|Q8WYA6|CTBL1_HUMANBeta-catenin-likeprotein1OS=HomosapiensOX=9606GN=CTNNBL1PE=1SV=1</t>
  </si>
  <si>
    <t>sp|Q8WYP5|ELYS_HUMANProteinELYSOS=HomosapiensOX=9606GN=AHCTF1PE=1SV=3</t>
  </si>
  <si>
    <t>sp|Q92466|DDB2_HUMANDNAdamage-bindingprotein2OS=HomosapiensOX=9606GN=DDB2PE=1SV=1</t>
  </si>
  <si>
    <t>sp|Q92499|DDX1_HUMANATP-dependentRNAhelicaseDDX1OS=HomosapiensOX=9606GN=DDX1PE=1SV=2</t>
  </si>
  <si>
    <t>sp|Q92522|H1X_HUMANHistoneH1xOS=HomosapiensOX=9606GN=H1FXPE=1SV=1</t>
  </si>
  <si>
    <t>sp|Q92547|TOPB1_HUMANDNAtopoisomerase2-bindingprotein1OS=HomosapiensOX=9606GN=TOPBP1PE=1SV=3</t>
  </si>
  <si>
    <t>sp|Q92569|P55G_HUMANPhosphatidylinositol3-kinaseregulatorysubunitgammaOS=HomosapiensOX=9606GN=PIK3R3PE=1SV=2</t>
  </si>
  <si>
    <t>sp|Q92576|PHF3_HUMANPHDfingerprotein3OS=HomosapiensOX=9606GN=PHF3PE=1SV=3</t>
  </si>
  <si>
    <t>sp|Q92598|HS105_HUMANHeatshockprotein105kDaOS=HomosapiensOX=9606GN=HSPH1PE=1SV=1</t>
  </si>
  <si>
    <t>sp|Q92599|SEPT8_HUMANSeptin-8OS=HomosapiensOX=9606GN=SEPT8PE=1SV=4</t>
  </si>
  <si>
    <t>sp|Q92600|CNOT9_HUMANCCR4-NOTtranscriptioncomplexsubunit9OS=HomosapiensOX=9606GN=CNOT9PE=1SV=1</t>
  </si>
  <si>
    <t>sp|Q92614|MY18A_HUMANUnconventionalmyosin-XVIIIaOS=HomosapiensOX=9606GN=MYO18APE=1SV=3</t>
  </si>
  <si>
    <t>sp|Q92616|GCN1_HUMANeIF-2-alphakinaseactivatorGCN1OS=HomosapiensOX=9606GN=GCN1PE=1SV=6</t>
  </si>
  <si>
    <t>sp|Q92620|PRP16_HUMANPre-mRNA-splicingfactorATP-dependentRNAhelicasePRP16OS=HomosapiensOX=9606GN=DHX38PE=1SV=2</t>
  </si>
  <si>
    <t>sp|Q92667|AKAP1_HUMANA-kinaseanchorprotein1,mitochondrialOS=HomosapiensOX=9606GN=AKAP1PE=1SV=1</t>
  </si>
  <si>
    <t>sp|Q92688|AN32B_HUMANAcidicleucine-richnuclearphosphoprotein32familymemberBOS=HomosapiensOX=9606GN=ANP32BPE=1SV=1</t>
  </si>
  <si>
    <t>sp|Q92733|PRCC_HUMANProline-richproteinPRCCOS=HomosapiensOX=9606GN=PRCCPE=1SV=1</t>
  </si>
  <si>
    <t>sp|Q92734|TFG_HUMANProteinTFGOS=HomosapiensOX=9606GN=TFGPE=1SV=2</t>
  </si>
  <si>
    <t>sp|Q92738|US6NL_HUMANUSP6N-terminal-likeproteinOS=HomosapiensOX=9606GN=USP6NLPE=1SV=3</t>
  </si>
  <si>
    <t>sp|Q92747|ARC1A_HUMANActin-relatedprotein2/3complexsubunit1AOS=HomosapiensOX=9606GN=ARPC1APE=2SV=2</t>
  </si>
  <si>
    <t>sp|Q92769|HDAC2_HUMANHistonedeacetylase2OS=HomosapiensOX=9606GN=HDAC2PE=1SV=2</t>
  </si>
  <si>
    <t>sp|Q92783|STAM1_HUMANSignaltransducingadaptermolecule1OS=HomosapiensOX=9606GN=STAMPE=1SV=3</t>
  </si>
  <si>
    <t>sp|Q92785|REQU_HUMANZincfingerproteinubi-d4OS=HomosapiensOX=9606GN=DPF2PE=1SV=2</t>
  </si>
  <si>
    <t>sp|Q92797|SYMPK_HUMANSymplekinOS=HomosapiensOX=9606GN=SYMPKPE=1SV=2</t>
  </si>
  <si>
    <t>sp|Q92804|RBP56_HUMANTATA-bindingprotein-associatedfactor2NOS=HomosapiensOX=9606GN=TAF15PE=1SV=1</t>
  </si>
  <si>
    <t>sp|Q92805|GOGA1_HUMANGolginsubfamilyAmember1OS=HomosapiensOX=9606GN=GOLGA1PE=1SV=3</t>
  </si>
  <si>
    <t>sp|Q92828|COR2A_HUMANCoronin-2AOS=HomosapiensOX=9606GN=CORO2APE=1SV=2</t>
  </si>
  <si>
    <t>sp|Q92830|KAT2A_HUMANHistoneacetyltransferaseKAT2AOS=HomosapiensOX=9606GN=KAT2APE=1SV=3</t>
  </si>
  <si>
    <t>sp|Q92841|DDX17_HUMANProbableATP-dependentRNAhelicaseDDX17OS=HomosapiensOX=9606GN=DDX17PE=1SV=2</t>
  </si>
  <si>
    <t>sp|Q92878|RAD50_HUMANDNArepairproteinRAD50OS=HomosapiensOX=9606GN=RAD50PE=1SV=1</t>
  </si>
  <si>
    <t>sp|Q92882|OSTF1_HUMANOsteoclast-stimulatingfactor1OS=HomosapiensOX=9606GN=OSTF1PE=1SV=2</t>
  </si>
  <si>
    <t>sp|Q92888|ARHG1_HUMANRhoguaninenucleotideexchangefactor1OS=HomosapiensOX=9606GN=ARHGEF1PE=1SV=2</t>
  </si>
  <si>
    <t>sp|Q92890|UFD1_HUMANUbiquitinrecognitionfactorinER-associateddegradationprotein1OS=HomosapiensOX=9606GN=UFD1PE=1SV=3</t>
  </si>
  <si>
    <t>sp|Q92900|RENT1_HUMANRegulatorofnonsensetranscripts1OS=HomosapiensOX=9606GN=UPF1PE=1SV=2</t>
  </si>
  <si>
    <t>sp|Q92908|GATA6_HUMANTranscriptionfactorGATA-6OS=HomosapiensOX=9606GN=GATA6PE=1SV=2</t>
  </si>
  <si>
    <t>sp|Q92917|GPKOW_HUMANG-patchdomainandKOWmotifs-containingproteinOS=HomosapiensOX=9606GN=GPKOWPE=1SV=2</t>
  </si>
  <si>
    <t>sp|Q92922|SMRC1_HUMANSWI/SNFcomplexsubunitSMARCC1OS=HomosapiensOX=9606GN=SMARCC1PE=1SV=3</t>
  </si>
  <si>
    <t>sp|Q92925|SMRD2_HUMANSWI/SNF-relatedmatrix-associatedactin-dependentregulatorofchromatinsubfamilyDmember2OS=HomosapiensOX=9606GN=SMARCD2PE=1SV=3</t>
  </si>
  <si>
    <t>sp|Q92945|FUBP2_HUMANFarupstreamelement-bindingprotein2OS=HomosapiensOX=9606GN=KHSRPPE=1SV=4</t>
  </si>
  <si>
    <t>sp|Q92974|ARHG2_HUMANRhoguaninenucleotideexchangefactor2OS=HomosapiensOX=9606GN=ARHGEF2PE=1SV=4</t>
  </si>
  <si>
    <t>sp|Q92979|NEP1_HUMANRibosomalRNAsmallsubunitmethyltransferaseNEP1OS=HomosapiensOX=9606GN=EMG1PE=1SV=4</t>
  </si>
  <si>
    <t>sp|Q92989|CLP1_HUMANPolyribonucleotide5'-hydroxyl-kinaseClp1OS=HomosapiensOX=9606GN=CLP1PE=1SV=1</t>
  </si>
  <si>
    <t>sp|Q93008|USP9X_HUMANProbableubiquitincarboxyl-terminalhydrolaseFAF-XOS=HomosapiensOX=9606GN=USP9XPE=1SV=3</t>
  </si>
  <si>
    <t>sp|Q93009|UBP7_HUMANUbiquitincarboxyl-terminalhydrolase7OS=HomosapiensOX=9606GN=USP7PE=1SV=2</t>
  </si>
  <si>
    <t>sp|Q93052|LPP_HUMANLipoma-preferredpartnerOS=HomosapiensOX=9606GN=LPPPE=1SV=1</t>
  </si>
  <si>
    <t>sp|Q93099|HGD_HUMANHomogentisate1,2-dioxygenaseOS=HomosapiensOX=9606GN=HGDPE=1SV=2</t>
  </si>
  <si>
    <t>sp|Q969G3|SMCE1_HUMANSWI/SNF-relatedmatrix-associatedactin-dependentregulatorofchromatinsubfamilyEmember1OS=HomosapiensOX=9606GN=SMARCE1PE=1SV=2</t>
  </si>
  <si>
    <t>sp|Q969H8|MYDGF_HUMANMyeloid-derivedgrowthfactorOS=HomosapiensOX=9606GN=MYDGFPE=1SV=1</t>
  </si>
  <si>
    <t>sp|Q969R5|LMBL2_HUMANLethal(3)malignantbraintumor-likeprotein2OS=HomosapiensOX=9606GN=L3MBTL2PE=1SV=1</t>
  </si>
  <si>
    <t>sp|Q969S3|ZN622_HUMANZincfingerprotein622OS=HomosapiensOX=9606GN=ZNF622PE=1SV=1</t>
  </si>
  <si>
    <t>sp|Q969X5|ERGI1_HUMANEndoplasmicreticulum-Golgiintermediatecompartmentprotein1OS=HomosapiensOX=9606GN=ERGIC1PE=1SV=1</t>
  </si>
  <si>
    <t>sp|Q969X6|UTP4_HUMANU3smallnucleolarRNA-associatedprotein4homologOS=HomosapiensOX=9606GN=UTP4PE=1SV=1</t>
  </si>
  <si>
    <t>sp|Q96A33|CCD47_HUMANCoiled-coildomain-containingprotein47OS=HomosapiensOX=9606GN=CCDC47PE=1SV=1</t>
  </si>
  <si>
    <t>sp|Q96A49|SYAP1_HUMANSynapse-associatedprotein1OS=HomosapiensOX=9606GN=SYAP1PE=1SV=1</t>
  </si>
  <si>
    <t>sp|Q96A72|MGN2_HUMANProteinmagonashihomolog2OS=HomosapiensOX=9606GN=MAGOHBPE=1SV=1</t>
  </si>
  <si>
    <t>sp|Q96AC1|FERM2_HUMANFermitinfamilyhomolog2OS=HomosapiensOX=9606GN=FERMT2PE=1SV=1</t>
  </si>
  <si>
    <t>sp|Q96AE4|FUBP1_HUMANFarupstreamelement-bindingprotein1OS=HomosapiensOX=9606GN=FUBP1PE=1SV=3</t>
  </si>
  <si>
    <t>sp|Q96AG4|LRC59_HUMANLeucine-richrepeat-containingprotein59OS=HomosapiensOX=9606GN=LRRC59PE=1SV=1</t>
  </si>
  <si>
    <t>sp|Q96AV8|E2F7_HUMANTranscriptionfactorE2F7OS=HomosapiensOX=9606GN=E2F7PE=1SV=3</t>
  </si>
  <si>
    <t>sp|Q96AX9|MIB2_HUMANE3ubiquitin-proteinligaseMIB2OS=HomosapiensOX=9606GN=MIB2PE=1SV=3</t>
  </si>
  <si>
    <t>sp|Q96AZ6|ISG20_HUMANInterferon-stimulatedgene20kDaproteinOS=HomosapiensOX=9606GN=ISG20PE=1SV=2</t>
  </si>
  <si>
    <t>sp|Q96B01|R51A1_HUMANRAD51-associatedprotein1OS=HomosapiensOX=9606GN=RAD51AP1PE=1SV=1</t>
  </si>
  <si>
    <t>sp|Q96B26|EXOS8_HUMANExosomecomplexcomponentRRP43OS=HomosapiensOX=9606GN=EXOSC8PE=1SV=1</t>
  </si>
  <si>
    <t>sp|Q96BD8|SKA1_HUMANSpindleandkinetochore-associatedprotein1OS=HomosapiensOX=9606GN=SKA1PE=1SV=1</t>
  </si>
  <si>
    <t>sp|Q96BN2|TADA1_HUMANTranscriptionaladapter1OS=HomosapiensOX=9606GN=TADA1PE=1SV=1</t>
  </si>
  <si>
    <t>sp|Q96BP3|PPWD1_HUMANPeptidylprolylisomerasedomainandWDrepeat-containingprotein1OS=HomosapiensOX=9606GN=PPWD1PE=1SV=1</t>
  </si>
  <si>
    <t>sp|Q96C01|F136A_HUMANProteinFAM136AOS=HomosapiensOX=9606GN=FAM136APE=1SV=1</t>
  </si>
  <si>
    <t>sp|Q96C34|RUND1_HUMANRUNdomain-containingprotein1OS=HomosapiensOX=9606GN=RUNDC1PE=1SV=3</t>
  </si>
  <si>
    <t>sp|Q96C57|CSTOS_HUMANProteinCUSTOSOS=HomosapiensOX=9606GN=CUSTOSPE=1SV=2</t>
  </si>
  <si>
    <t>sp|Q96C90|PP14B_HUMANProteinphosphatase1regulatorysubunit14BOS=HomosapiensOX=9606GN=PPP1R14BPE=1SV=3</t>
  </si>
  <si>
    <t>sp|Q96CB8|INT12_HUMANIntegratorcomplexsubunit12OS=HomosapiensOX=9606GN=INTS12PE=1SV=1</t>
  </si>
  <si>
    <t>sp|Q96CN7|ISOC1_HUMANIsochorismatasedomain-containingprotein1OS=HomosapiensOX=9606GN=ISOC1PE=1SV=3</t>
  </si>
  <si>
    <t>sp|Q96CP2|FWCH2_HUMANFLYWCHfamilymember2OS=HomosapiensOX=9606GN=FLYWCH2PE=1SV=1</t>
  </si>
  <si>
    <t>sp|Q96CS3|FAF2_HUMANFAS-associatedfactor2OS=HomosapiensOX=9606GN=FAF2PE=1SV=2</t>
  </si>
  <si>
    <t>sp|Q96CT7|CC124_HUMANCoiled-coildomain-containingprotein124OS=HomosapiensOX=9606GN=CCDC124PE=1SV=1</t>
  </si>
  <si>
    <t>sp|Q96CV9|OPTN_HUMANOptineurinOS=HomosapiensOX=9606GN=OPTNPE=1SV=3</t>
  </si>
  <si>
    <t>sp|Q96CW1|AP2M1_HUMANAP-2complexsubunitmuOS=HomosapiensOX=9606GN=AP2M1PE=1SV=2</t>
  </si>
  <si>
    <t>sp|Q96CW5|GCP3_HUMANGamma-tubulincomplexcomponent3OS=HomosapiensOX=9606GN=TUBGCP3PE=1SV=2</t>
  </si>
  <si>
    <t>sp|Q96D46|NMD3_HUMAN60SribosomalexportproteinNMD3OS=HomosapiensOX=9606GN=NMD3PE=1SV=1</t>
  </si>
  <si>
    <t>sp|Q96DE5|APC16_HUMANAnaphase-promotingcomplexsubunit16OS=HomosapiensOX=9606GN=ANAPC16PE=1SV=1</t>
  </si>
  <si>
    <t>sp|Q96DG6|CMBL_HUMANCarboxymethylenebutenolidasehomologOS=HomosapiensOX=9606GN=CMBLPE=1SV=1</t>
  </si>
  <si>
    <t>sp|Q96DI7|SNR40_HUMANU5smallnuclearribonucleoprotein40kDaproteinOS=HomosapiensOX=9606GN=SNRNP40PE=1SV=1</t>
  </si>
  <si>
    <t>sp|Q96DY7|MTBP_HUMANMdm2-bindingproteinOS=HomosapiensOX=9606GN=MTBPPE=1SV=1</t>
  </si>
  <si>
    <t>sp|Q96E39|RMXL1_HUMANRNAbindingmotifprotein,X-linked-like-1OS=HomosapiensOX=9606GN=RBMXL1PE=1SV=1</t>
  </si>
  <si>
    <t>sp|Q96EE3|SEH1_HUMANNucleoporinSEH1OS=HomosapiensOX=9606GN=SEH1LPE=1SV=3</t>
  </si>
  <si>
    <t>sp|Q96EK5|KBP_HUMANKIF1-bindingproteinOS=HomosapiensOX=9606GN=KIF1BPPE=1SV=1</t>
  </si>
  <si>
    <t>sp|Q96EK7|F120B_HUMANConstitutivecoactivatorofperoxisomeproliferator-activatedreceptorgammaOS=HomosapiensOX=9606GN=FAM120BPE=1SV=1</t>
  </si>
  <si>
    <t>sp|Q96EN8|MOCOS_HUMANMolybdenumcofactorsulfuraseOS=HomosapiensOX=9606GN=MOCOSPE=1SV=2</t>
  </si>
  <si>
    <t>sp|Q96EP5|DAZP1_HUMANDAZ-associatedprotein1OS=HomosapiensOX=9606GN=DAZAP1PE=1SV=1</t>
  </si>
  <si>
    <t>sp|Q96ES7|SGF29_HUMANSAGA-associatedfactor29OS=HomosapiensOX=9606GN=SGF29PE=1SV=1</t>
  </si>
  <si>
    <t>sp|Q96EV2|RBM33_HUMANRNA-bindingprotein33OS=HomosapiensOX=9606GN=RBM33PE=1SV=3</t>
  </si>
  <si>
    <t>sp|Q96EY1|DNJA3_HUMANDnaJhomologsubfamilyAmember3,mitochondrialOS=HomosapiensOX=9606GN=DNAJA3PE=1SV=2</t>
  </si>
  <si>
    <t>sp|Q96EY4|TMA16_HUMANTranslationmachinery-associatedprotein16OS=HomosapiensOX=9606GN=TMA16PE=1SV=2</t>
  </si>
  <si>
    <t>sp|Q96F63|CCD97_HUMANCoiled-coildomain-containingprotein97OS=HomosapiensOX=9606GN=CCDC97PE=1SV=1</t>
  </si>
  <si>
    <t>sp|Q96FJ2|DYL2_HUMANDyneinlightchain2,cytoplasmicOS=HomosapiensOX=9606GN=DYNLL2PE=1SV=1</t>
  </si>
  <si>
    <t>sp|Q96FQ6|S10AG_HUMANProteinS100-A16OS=HomosapiensOX=9606GN=S100A16PE=1SV=1</t>
  </si>
  <si>
    <t>sp|Q96FV2|SCRN2_HUMANSecernin-2OS=HomosapiensOX=9606GN=SCRN2PE=1SV=3</t>
  </si>
  <si>
    <t>sp|Q96FV9|THOC1_HUMANTHOcomplexsubunit1OS=HomosapiensOX=9606GN=THOC1PE=1SV=1</t>
  </si>
  <si>
    <t>sp|Q96FW1|OTUB1_HUMANUbiquitinthioesteraseOTUB1OS=HomosapiensOX=9606GN=OTUB1PE=1SV=2</t>
  </si>
  <si>
    <t>sp|Q96FZ2|HMCES_HUMANEmbryonicstemcell-specific5-hydroxymethylcytosine-bindingproteinOS=HomosapiensOX=9606GN=HMCESPE=1SV=1</t>
  </si>
  <si>
    <t>sp|Q96GC9|VMP1_HUMANVacuolemembraneprotein1OS=HomosapiensOX=9606GN=VMP1PE=1SV=1</t>
  </si>
  <si>
    <t>sp|Q96GD4|AURKB_HUMANAurorakinaseBOS=HomosapiensOX=9606GN=AURKBPE=1SV=3</t>
  </si>
  <si>
    <t>sp|Q96GG9|DCNL1_HUMANDCN1-likeprotein1OS=HomosapiensOX=9606GN=DCUN1D1PE=1SV=1</t>
  </si>
  <si>
    <t>sp|Q96GM5|SMRD1_HUMANSWI/SNF-relatedmatrix-associatedactin-dependentregulatorofchromatinsubfamilyDmember1OS=HomosapiensOX=9606GN=SMARCD1PE=1SV=2</t>
  </si>
  <si>
    <t>sp|Q96GM8|TOE1_HUMANTargetofEGR1protein1OS=HomosapiensOX=9606GN=TOE1PE=1SV=1</t>
  </si>
  <si>
    <t>sp|Q96GY3|LIN37_HUMANProteinlin-37homologOS=HomosapiensOX=9606GN=LIN37PE=1SV=1</t>
  </si>
  <si>
    <t>sp|Q96H79|ZCCHL_HUMANZincfingerCCCH-typeantiviralprotein1-likeOS=HomosapiensOX=9606GN=ZC3HAV1LPE=1SV=2</t>
  </si>
  <si>
    <t>sp|Q96HC4|PDLI5_HUMANPDZandLIMdomainprotein5OS=HomosapiensOX=9606GN=PDLIM5PE=1SV=5</t>
  </si>
  <si>
    <t>sp|Q96HE7|ERO1A_HUMANERO1-likeproteinalphaOS=HomosapiensOX=9606GN=ERO1APE=1SV=2</t>
  </si>
  <si>
    <t>sp|Q96HI0|SENP5_HUMANSentrin-specificprotease5OS=HomosapiensOX=9606GN=SENP5PE=1SV=3</t>
  </si>
  <si>
    <t>sp|Q96HP0|DOCK6_HUMANDedicatorofcytokinesisprotein6OS=HomosapiensOX=9606GN=DOCK6PE=1SV=3</t>
  </si>
  <si>
    <t>sp|Q96HQ2|C2AIL_HUMANCDKN2AIPN-terminal-likeproteinOS=HomosapiensOX=9606GN=CDKN2AIPNLPE=1SV=1</t>
  </si>
  <si>
    <t>sp|Q96HW7|INT4_HUMANIntegratorcomplexsubunit4OS=HomosapiensOX=9606GN=INTS4PE=1SV=2</t>
  </si>
  <si>
    <t>sp|Q96HY6|DDRGK_HUMANDDRGKdomain-containingprotein1OS=HomosapiensOX=9606GN=DDRGK1PE=1SV=2</t>
  </si>
  <si>
    <t>sp|Q96I24|FUBP3_HUMANFarupstreamelement-bindingprotein3OS=HomosapiensOX=9606GN=FUBP3PE=1SV=2</t>
  </si>
  <si>
    <t>sp|Q96I25|SPF45_HUMANSplicingfactor45OS=HomosapiensOX=9606GN=RBM17PE=1SV=1</t>
  </si>
  <si>
    <t>sp|Q96IF1|AJUBA_HUMANLIMdomain-containingproteinajubaOS=HomosapiensOX=9606GN=AJUBAPE=1SV=1</t>
  </si>
  <si>
    <t>sp|Q96IU4|ABHEB_HUMANProteinABHD14BOS=HomosapiensOX=9606GN=ABHD14BPE=1SV=1</t>
  </si>
  <si>
    <t>sp|Q96IY1|NSL1_HUMANKinetochore-associatedproteinNSL1homologOS=HomosapiensOX=9606GN=NSL1PE=1SV=3</t>
  </si>
  <si>
    <t>sp|Q96IZ0|PAWR_HUMANPRKCapoptosisWT1regulatorproteinOS=HomosapiensOX=9606GN=PAWRPE=1SV=1</t>
  </si>
  <si>
    <t>sp|Q96IZ7|RSRC1_HUMANSerine/Arginine-relatedprotein53OS=HomosapiensOX=9606GN=RSRC1PE=1SV=1</t>
  </si>
  <si>
    <t>sp|Q96J01|THOC3_HUMANTHOcomplexsubunit3OS=HomosapiensOX=9606GN=THOC3PE=1SV=1</t>
  </si>
  <si>
    <t>sp|Q96J02|ITCH_HUMANE3ubiquitin-proteinligaseItchyhomologOS=HomosapiensOX=9606GN=ITCHPE=1SV=2</t>
  </si>
  <si>
    <t>sp|Q96JE7|SC16B_HUMANProteintransportproteinSec16BOS=HomosapiensOX=9606GN=SEC16BPE=1SV=2</t>
  </si>
  <si>
    <t>sp|Q96JM3|CHAP1_HUMANChromosomealignment-maintainingphosphoprotein1OS=HomosapiensOX=9606GN=CHAMP1PE=1SV=2</t>
  </si>
  <si>
    <t>sp|Q96JP2|MY15B_HUMANUnconventionalmyosin-XVBOS=HomosapiensOX=9606GN=MYO15BPE=1SV=3</t>
  </si>
  <si>
    <t>sp|Q96JP5|ZFP91_HUMANE3ubiquitin-proteinligaseZFP91OS=HomosapiensOX=9606GN=ZFP91PE=1SV=1</t>
  </si>
  <si>
    <t>sp|Q96K17|BT3L4_HUMANTranscriptionfactorBTF3homolog4OS=HomosapiensOX=9606GN=BTF3L4PE=1SV=1</t>
  </si>
  <si>
    <t>sp|Q96KA5|CLP1L_HUMANCleftlipandpalatetransmembraneprotein1-likeproteinOS=HomosapiensOX=9606GN=CLPTM1LPE=1SV=1</t>
  </si>
  <si>
    <t>sp|Q96KB5|TOPK_HUMANLymphokine-activatedkillerT-cell-originatedproteinkinaseOS=HomosapiensOX=9606GN=PBKPE=1SV=3</t>
  </si>
  <si>
    <t>sp|Q96KQ7|EHMT2_HUMANHistone-lysineN-methyltransferaseEHMT2OS=HomosapiensOX=9606GN=EHMT2PE=1SV=3</t>
  </si>
  <si>
    <t>sp|Q96KR1|ZFR_HUMANZincfingerRNA-bindingproteinOS=HomosapiensOX=9606GN=ZFRPE=1SV=2</t>
  </si>
  <si>
    <t>sp|Q96L92|SNX27_HUMANSortingnexin-27OS=HomosapiensOX=9606GN=SNX27PE=1SV=2</t>
  </si>
  <si>
    <t>sp|Q96LT9|RNPC3_HUMANRNA-bindingregion-containingprotein3OS=HomosapiensOX=9606GN=RNPC3PE=1SV=1</t>
  </si>
  <si>
    <t>sp|Q96M96|FGD4_HUMANFYVE,RhoGEFandPHdomain-containingprotein4OS=HomosapiensOX=9606GN=FGD4PE=1SV=2</t>
  </si>
  <si>
    <t>sp|Q96MU7|YTDC1_HUMANYTHdomain-containingprotein1OS=HomosapiensOX=9606GN=YTHDC1PE=1SV=3</t>
  </si>
  <si>
    <t>sp|Q96MW1|CCD43_HUMANCoiled-coildomain-containingprotein43OS=HomosapiensOX=9606GN=CCDC43PE=1SV=2</t>
  </si>
  <si>
    <t>sp|Q96MX6|WDR92_HUMANWDrepeat-containingprotein92OS=HomosapiensOX=9606GN=WDR92PE=1SV=1</t>
  </si>
  <si>
    <t>sp|Q96N11|CG026_HUMANUncharacterizedproteinC7orf26OS=HomosapiensOX=9606GN=C7orf26PE=2SV=1</t>
  </si>
  <si>
    <t>sp|Q96N66|MBOA7_HUMANLysophospholipidacyltransferase7OS=HomosapiensOX=9606GN=MBOAT7PE=1SV=2</t>
  </si>
  <si>
    <t>sp|Q96P48|ARAP1_HUMANArf-GAPwithRho-GAPdomain,ANKrepeatandPHdomain-containingprotein1OS=HomosapiensOX=9606GN=ARAP1PE=1SV=3</t>
  </si>
  <si>
    <t>sp|Q96P70|IPO9_HUMANImportin-9OS=HomosapiensOX=9606GN=IPO9PE=1SV=3</t>
  </si>
  <si>
    <t>sp|Q96PK6|RBM14_HUMANRNA-bindingprotein14OS=HomosapiensOX=9606GN=RBM14PE=1SV=2</t>
  </si>
  <si>
    <t>sp|Q96PU8|QKI_HUMANProteinquakingOS=HomosapiensOX=9606GN=QKIPE=1SV=1</t>
  </si>
  <si>
    <t>sp|Q96QC0|PP1RA_HUMANSerine/threonine-proteinphosphatase1regulatorysubunit10OS=HomosapiensOX=9606GN=PPP1R10PE=1SV=1</t>
  </si>
  <si>
    <t>sp|Q96QD8|S38A2_HUMANSodium-coupledneutralaminoacidtransporter2OS=HomosapiensOX=9606GN=SLC38A2PE=1SV=2</t>
  </si>
  <si>
    <t>sp|Q96QD9|UIF_HUMANUAP56-interactingfactorOS=HomosapiensOX=9606GN=FYTTD1PE=1SV=3</t>
  </si>
  <si>
    <t>sp|Q96QE3|ATAD5_HUMANATPasefamilyAAAdomain-containingprotein5OS=HomosapiensOX=9606GN=ATAD5PE=1SV=4</t>
  </si>
  <si>
    <t>sp|Q96QK1|VPS35_HUMANVacuolarproteinsorting-associatedprotein35OS=HomosapiensOX=9606GN=VPS35PE=1SV=2</t>
  </si>
  <si>
    <t>sp|Q96QT6|PHF12_HUMANPHDfingerprotein12OS=HomosapiensOX=9606GN=PHF12PE=1SV=2</t>
  </si>
  <si>
    <t>sp|Q96R06|SPAG5_HUMANSperm-associatedantigen5OS=HomosapiensOX=9606GN=SPAG5PE=1SV=2</t>
  </si>
  <si>
    <t>sp|Q96RE7|NACC1_HUMANNucleusaccumbens-associatedprotein1OS=HomosapiensOX=9606GN=NACC1PE=1SV=1</t>
  </si>
  <si>
    <t>sp|Q96RL1|UIMC1_HUMANBRCA1-AcomplexsubunitRAP80OS=HomosapiensOX=9606GN=UIMC1PE=1SV=2</t>
  </si>
  <si>
    <t>sp|Q96RL7|VP13A_HUMANVacuolarproteinsorting-associatedprotein13AOS=HomosapiensOX=9606GN=VPS13APE=1SV=2</t>
  </si>
  <si>
    <t>sp|Q96RN5|MED15_HUMANMediatorofRNApolymeraseIItranscriptionsubunit15OS=HomosapiensOX=9606GN=MED15PE=1SV=2</t>
  </si>
  <si>
    <t>sp|Q96RQ3|MCCA_HUMANMethylcrotonoyl-CoAcarboxylasesubunitalpha,mitochondrialOS=HomosapiensOX=9606GN=MCCC1PE=1SV=3</t>
  </si>
  <si>
    <t>sp|Q96S59|RANB9_HUMANRan-bindingprotein9OS=HomosapiensOX=9606GN=RANBP9PE=1SV=1</t>
  </si>
  <si>
    <t>sp|Q96SB3|NEB2_HUMANNeurabin-2OS=HomosapiensOX=9606GN=PPP1R9BPE=1SV=2</t>
  </si>
  <si>
    <t>sp|Q96ST3|SIN3A_HUMANPairedamphipathichelixproteinSin3aOS=HomosapiensOX=9606GN=SIN3APE=1SV=2</t>
  </si>
  <si>
    <t>sp|Q96SU4|OSBL9_HUMANOxysterol-bindingprotein-relatedprotein9OS=HomosapiensOX=9606GN=OSBPL9PE=1SV=2</t>
  </si>
  <si>
    <t>sp|Q96SY0|INT14_HUMANIntegratorcomplexsubunit14OS=HomosapiensOX=9606GN=INTS14PE=1SV=2</t>
  </si>
  <si>
    <t>sp|Q96T37|RBM15_HUMANRNA-bindingprotein15OS=HomosapiensOX=9606GN=RBM15PE=1SV=2</t>
  </si>
  <si>
    <t>sp|Q96T49|PP16B_HUMANProteinphosphatase1regulatoryinhibitorsubunit16BOS=HomosapiensOX=9606GN=PPP1R16BPE=1SV=1</t>
  </si>
  <si>
    <t>sp|Q96T58|MINT_HUMANMsx2-interactingproteinOS=HomosapiensOX=9606GN=SPENPE=1SV=1</t>
  </si>
  <si>
    <t>sp|Q96T60|PNKP_HUMANBifunctionalpolynucleotidephosphatase/kinaseOS=HomosapiensOX=9606GN=PNKPPE=1SV=1</t>
  </si>
  <si>
    <t>sp|Q96T88|UHRF1_HUMANE3ubiquitin-proteinligaseUHRF1OS=HomosapiensOX=9606GN=UHRF1PE=1SV=1</t>
  </si>
  <si>
    <t>sp|Q96TA1|NIBL1_HUMANNiban-likeprotein1OS=HomosapiensOX=9606GN=FAM129BPE=1SV=3</t>
  </si>
  <si>
    <t>sp|Q99417|MYCBP_HUMANc-Myc-bindingproteinOS=HomosapiensOX=9606GN=MYCBPPE=1SV=3</t>
  </si>
  <si>
    <t>sp|Q99459|CDC5L_HUMANCelldivisioncycle5-likeproteinOS=HomosapiensOX=9606GN=CDC5LPE=1SV=2</t>
  </si>
  <si>
    <t>sp|Q99460|PSMD1_HUMAN26Sproteasomenon-ATPaseregulatorysubunit1OS=HomosapiensOX=9606GN=PSMD1PE=1SV=2</t>
  </si>
  <si>
    <t>sp|Q99496|RING2_HUMANE3ubiquitin-proteinligaseRING2OS=HomosapiensOX=9606GN=RNF2PE=1SV=1</t>
  </si>
  <si>
    <t>sp|Q99497|PARK7_HUMANProtein/nucleicaciddeglycaseDJ-1OS=HomosapiensOX=9606GN=PARK7PE=1SV=2</t>
  </si>
  <si>
    <t>sp|Q99536|VAT1_HUMANSynapticvesiclemembraneproteinVAT-1homologOS=HomosapiensOX=9606GN=VAT1PE=1SV=2</t>
  </si>
  <si>
    <t>sp|Q99543|DNJC2_HUMANDnaJhomologsubfamilyCmember2OS=HomosapiensOX=9606GN=DNAJC2PE=1SV=4</t>
  </si>
  <si>
    <t>sp|Q99547|MPH6_HUMANM-phasephosphoprotein6OS=HomosapiensOX=9606GN=MPHOSPH6PE=1SV=2</t>
  </si>
  <si>
    <t>sp|Q99549|MPP8_HUMANM-phasephosphoprotein8OS=HomosapiensOX=9606GN=MPHOSPH8PE=1SV=2</t>
  </si>
  <si>
    <t>sp|Q99575|POP1_HUMANRibonucleasesP/MRPproteinsubunitPOP1OS=HomosapiensOX=9606GN=POP1PE=1SV=2</t>
  </si>
  <si>
    <t>sp|Q99584|S10AD_HUMANProteinS100-A13OS=HomosapiensOX=9606GN=S100A13PE=1SV=1</t>
  </si>
  <si>
    <t>sp|Q99590|SCAFB_HUMANProteinSCAF11OS=HomosapiensOX=9606GN=SCAF11PE=1SV=2</t>
  </si>
  <si>
    <t>sp|Q99615|DNJC7_HUMANDnaJhomologsubfamilyCmember7OS=HomosapiensOX=9606GN=DNAJC7PE=1SV=2</t>
  </si>
  <si>
    <t>sp|Q99622|C10_HUMANProteinC10OS=HomosapiensOX=9606GN=C12orf57PE=1SV=1</t>
  </si>
  <si>
    <t>sp|Q99623|PHB2_HUMANProhibitin-2OS=HomosapiensOX=9606GN=PHB2PE=1SV=2</t>
  </si>
  <si>
    <t>sp|Q99627|CSN8_HUMANCOP9signalosomecomplexsubunit8OS=HomosapiensOX=9606GN=COPS8PE=1SV=1</t>
  </si>
  <si>
    <t>sp|Q99661|KIF2C_HUMANKinesin-likeproteinKIF2COS=HomosapiensOX=9606GN=KIF2CPE=1SV=2</t>
  </si>
  <si>
    <t>sp|Q99714|HCD2_HUMAN3-hydroxyacyl-CoAdehydrogenasetype-2OS=HomosapiensOX=9606GN=HSD17B10PE=1SV=3</t>
  </si>
  <si>
    <t>sp|Q99720|SGMR1_HUMANSigmanon-opioidintracellularreceptor1OS=HomosapiensOX=9606GN=SIGMAR1PE=1SV=1</t>
  </si>
  <si>
    <t>sp|Q99729|ROAA_HUMANHeterogeneousnuclearribonucleoproteinA/BOS=HomosapiensOX=9606GN=HNRNPABPE=1SV=2</t>
  </si>
  <si>
    <t>sp|Q99733|NP1L4_HUMANNucleosomeassemblyprotein1-like4OS=HomosapiensOX=9606GN=NAP1L4PE=1SV=1</t>
  </si>
  <si>
    <t>sp|Q99741|CDC6_HUMANCelldivisioncontrolprotein6homologOS=HomosapiensOX=9606GN=CDC6PE=1SV=1</t>
  </si>
  <si>
    <t>sp|Q99747|SNAG_HUMANGamma-solubleNSFattachmentproteinOS=HomosapiensOX=9606GN=NAPGPE=1SV=1</t>
  </si>
  <si>
    <t>sp|Q99798|ACON_HUMANAconitatehydratase,mitochondrialOS=HomosapiensOX=9606GN=ACO2PE=1SV=2</t>
  </si>
  <si>
    <t>sp|Q99805|TM9S2_HUMANTransmembrane9superfamilymember2OS=HomosapiensOX=9606GN=TM9SF2PE=1SV=1</t>
  </si>
  <si>
    <t>sp|Q99808|S29A1_HUMANEquilibrativenucleosidetransporter1OS=HomosapiensOX=9606GN=SLC29A1PE=1SV=3</t>
  </si>
  <si>
    <t>sp|Q99832|TCPH_HUMANT-complexprotein1subunitetaOS=HomosapiensOX=9606GN=CCT7PE=1SV=2</t>
  </si>
  <si>
    <t>sp|Q99848|EBP2_HUMANProbablerRNA-processingproteinEBP2OS=HomosapiensOX=9606GN=EBNA1BP2PE=1SV=2</t>
  </si>
  <si>
    <t>sp|Q99873|ANM1_HUMANProteinarginineN-methyltransferase1OS=HomosapiensOX=9606GN=PRMT1PE=1SV=3</t>
  </si>
  <si>
    <t>sp|Q99959|PKP2_HUMANPlakophilin-2OS=HomosapiensOX=9606GN=PKP2PE=1SV=2</t>
  </si>
  <si>
    <t>sp|Q99986|VRK1_HUMANSerine/threonine-proteinkinaseVRK1OS=HomosapiensOX=9606GN=VRK1PE=1SV=1</t>
  </si>
  <si>
    <t>sp|Q99996|AKAP9_HUMANA-kinaseanchorprotein9OS=HomosapiensOX=9606GN=AKAP9PE=1SV=4</t>
  </si>
  <si>
    <t>sp|Q9BPX3|CND3_HUMANCondensincomplexsubunit3OS=HomosapiensOX=9606GN=NCAPGPE=1SV=1</t>
  </si>
  <si>
    <t>sp|Q9BPX5|ARP5L_HUMANActin-relatedprotein2/3complexsubunit5-likeproteinOS=HomosapiensOX=9606GN=ARPC5LPE=1SV=1</t>
  </si>
  <si>
    <t>sp|Q9BQ04|RBM4B_HUMANRNA-bindingprotein4BOS=HomosapiensOX=9606GN=RBM4BPE=1SV=1</t>
  </si>
  <si>
    <t>sp|Q9BQ15|SOSB1_HUMANSOSScomplexsubunitB1OS=HomosapiensOX=9606GN=NABP2PE=1SV=1</t>
  </si>
  <si>
    <t>sp|Q9BQ39|DDX50_HUMANATP-dependentRNAhelicaseDDX50OS=HomosapiensOX=9606GN=DDX50PE=1SV=1</t>
  </si>
  <si>
    <t>sp|Q9BQ61|TRIR_HUMANTelomeraseRNAcomponentinteractingRNaseOS=HomosapiensOX=9606GN=TRIRPE=1SV=1</t>
  </si>
  <si>
    <t>sp|Q9BQ67|GRWD1_HUMANGlutamate-richWDrepeat-containingprotein1OS=HomosapiensOX=9606GN=GRWD1PE=1SV=1</t>
  </si>
  <si>
    <t>sp|Q9BQ69|MACD1_HUMANADP-riboseglycohydrolaseMACROD1OS=HomosapiensOX=9606GN=MACROD1PE=1SV=2</t>
  </si>
  <si>
    <t>sp|Q9BQA1|MEP50_HUMANMethylosomeprotein50OS=HomosapiensOX=9606GN=WDR77PE=1SV=1</t>
  </si>
  <si>
    <t>sp|Q9BQB6|VKOR1_HUMANVitaminKepoxidereductasecomplexsubunit1OS=HomosapiensOX=9606GN=VKORC1PE=1SV=1</t>
  </si>
  <si>
    <t>sp|Q9BQE3|TBA1C_HUMANTubulinalpha-1CchainOS=HomosapiensOX=9606GN=TUBA1CPE=1SV=1</t>
  </si>
  <si>
    <t>sp|Q9BQE5|APOL2_HUMANApolipoproteinL2OS=HomosapiensOX=9606GN=APOL2PE=1SV=1</t>
  </si>
  <si>
    <t>sp|Q9BQG0|MBB1A_HUMANMyb-bindingprotein1AOS=HomosapiensOX=9606GN=MYBBP1APE=1SV=2</t>
  </si>
  <si>
    <t>sp|Q9BR76|COR1B_HUMANCoronin-1BOS=HomosapiensOX=9606GN=CORO1BPE=1SV=1</t>
  </si>
  <si>
    <t>sp|Q9BRA2|TXD17_HUMANThioredoxindomain-containingprotein17OS=HomosapiensOX=9606GN=TXNDC17PE=1SV=1</t>
  </si>
  <si>
    <t>sp|Q9BRD0|BUD13_HUMANBUD13homologOS=HomosapiensOX=9606GN=BUD13PE=1SV=1</t>
  </si>
  <si>
    <t>sp|Q9BRF8|CPPED_HUMANSerine/threonine-proteinphosphataseCPPED1OS=HomosapiensOX=9606GN=CPPED1PE=1SV=3</t>
  </si>
  <si>
    <t>sp|Q9BRL6|SRSF8_HUMANSerine/arginine-richsplicingfactor8OS=HomosapiensOX=9606GN=SRSF8PE=1SV=1</t>
  </si>
  <si>
    <t>sp|Q9BRP8|PYM1_HUMANPartnerofY14andmagoOS=HomosapiensOX=9606GN=PYM1PE=1SV=1</t>
  </si>
  <si>
    <t>sp|Q9BRR8|GPTC1_HUMANGpatchdomain-containingprotein1OS=HomosapiensOX=9606GN=GPATCH1PE=1SV=1</t>
  </si>
  <si>
    <t>sp|Q9BRS2|RIOK1_HUMANSerine/threonine-proteinkinaseRIO1OS=HomosapiensOX=9606GN=RIOK1PE=1SV=2</t>
  </si>
  <si>
    <t>sp|Q9BRT9|SLD5_HUMANDNAreplicationcomplexGINSproteinSLD5OS=HomosapiensOX=9606GN=GINS4PE=1SV=1</t>
  </si>
  <si>
    <t>sp|Q9BRX2|PELO_HUMANProteinpelotahomologOS=HomosapiensOX=9606GN=PELOPE=1SV=2</t>
  </si>
  <si>
    <t>sp|Q9BS26|ERP44_HUMANEndoplasmicreticulumresidentprotein44OS=HomosapiensOX=9606GN=ERP44PE=1SV=1</t>
  </si>
  <si>
    <t>sp|Q9BSD7|NTPCR_HUMANCancer-relatednucleoside-triphosphataseOS=HomosapiensOX=9606GN=NTPCRPE=1SV=1</t>
  </si>
  <si>
    <t>sp|Q9BSJ2|GCP2_HUMANGamma-tubulincomplexcomponent2OS=HomosapiensOX=9606GN=TUBGCP2PE=1SV=2</t>
  </si>
  <si>
    <t>sp|Q9BSJ8|ESYT1_HUMANExtendedsynaptotagmin-1OS=HomosapiensOX=9606GN=ESYT1PE=1SV=1</t>
  </si>
  <si>
    <t>sp|Q9BSV6|SEN34_HUMANtRNA-splicingendonucleasesubunitSen34OS=HomosapiensOX=9606GN=TSEN34PE=1SV=1</t>
  </si>
  <si>
    <t>sp|Q9BT78|CSN4_HUMANCOP9signalosomecomplexsubunit4OS=HomosapiensOX=9606GN=COPS4PE=1SV=1</t>
  </si>
  <si>
    <t>sp|Q9BTA9|WAC_HUMANWWdomain-containingadapterproteinwithcoiled-coilOS=HomosapiensOX=9606GN=WACPE=1SV=3</t>
  </si>
  <si>
    <t>sp|Q9BTC0|DIDO1_HUMANDeath-inducerobliterator1OS=HomosapiensOX=9606GN=DIDO1PE=1SV=5</t>
  </si>
  <si>
    <t>sp|Q9BTD8|RBM42_HUMANRNA-bindingprotein42OS=HomosapiensOX=9606GN=RBM42PE=1SV=1</t>
  </si>
  <si>
    <t>sp|Q9BTE6|AASD1_HUMANAlanyl-tRNAeditingproteinAarsd1OS=HomosapiensOX=9606GN=AARSD1PE=1SV=2</t>
  </si>
  <si>
    <t>sp|Q9BTL3|RAMAC_HUMANRNAguanine-N7methyltransferaseactivatingsubunitOS=HomosapiensOX=9606GN=RAMACPE=1SV=1</t>
  </si>
  <si>
    <t>sp|Q9BTT0|AN32E_HUMANAcidicleucine-richnuclearphosphoprotein32familymemberEOS=HomosapiensOX=9606GN=ANP32EPE=1SV=1</t>
  </si>
  <si>
    <t>sp|Q9BU76|MMTA2_HUMANMultiplemyelomatumor-associatedprotein2OS=HomosapiensOX=9606GN=MMTAG2PE=1SV=1</t>
  </si>
  <si>
    <t>sp|Q9BUA3|SPNDC_HUMANSpindlininteractorandrepressorofchromatin-bindingproteinOS=HomosapiensOX=9606GN=SPINDOCPE=1SV=3</t>
  </si>
  <si>
    <t>sp|Q9BUF5|TBB6_HUMANTubulinbeta-6chainOS=HomosapiensOX=9606GN=TUBB6PE=1SV=1</t>
  </si>
  <si>
    <t>sp|Q9BUI4|RPC3_HUMANDNA-directedRNApolymeraseIIIsubunitRPC3OS=HomosapiensOX=9606GN=POLR3CPE=1SV=1</t>
  </si>
  <si>
    <t>sp|Q9BUJ2|HNRL1_HUMANHeterogeneousnuclearribonucleoproteinU-likeprotein1OS=HomosapiensOX=9606GN=HNRNPUL1PE=1SV=2</t>
  </si>
  <si>
    <t>sp|Q9BUP3|HTAI2_HUMANOxidoreductaseHTATIP2OS=HomosapiensOX=9606GN=HTATIP2PE=1SV=2</t>
  </si>
  <si>
    <t>sp|Q9BUQ8|DDX23_HUMANProbableATP-dependentRNAhelicaseDDX23OS=HomosapiensOX=9606GN=DDX23PE=1SV=3</t>
  </si>
  <si>
    <t>sp|Q9BUT9|MCRI2_HUMANMAPKregulatedcorepressorinteractingprotein2OS=HomosapiensOX=9606GN=MCRIP2PE=1SV=2</t>
  </si>
  <si>
    <t>sp|Q9BUZ4|TRAF4_HUMANTNFreceptor-associatedfactor4OS=HomosapiensOX=9606GN=TRAF4PE=1SV=1</t>
  </si>
  <si>
    <t>sp|Q9BV20|MTNA_HUMANMethylthioribose-1-phosphateisomeraseOS=HomosapiensOX=9606GN=MRI1PE=1SV=1</t>
  </si>
  <si>
    <t>sp|Q9BV38|WDR18_HUMANWDrepeat-containingprotein18OS=HomosapiensOX=9606GN=WDR18PE=1SV=2</t>
  </si>
  <si>
    <t>sp|Q9BV40|VAMP8_HUMANVesicle-associatedmembraneprotein8OS=HomosapiensOX=9606GN=VAMP8PE=1SV=1</t>
  </si>
  <si>
    <t>sp|Q9BV57|MTND_HUMAN1,2-dihydroxy-3-keto-5-methylthiopentenedioxygenaseOS=HomosapiensOX=9606GN=ADI1PE=1SV=1</t>
  </si>
  <si>
    <t>sp|Q9BV86|NTM1A_HUMANN-terminalXaa-Pro-LysN-methyltransferase1OS=HomosapiensOX=9606GN=NTMT1PE=1SV=3</t>
  </si>
  <si>
    <t>sp|Q9BVC5|ASHWN_HUMANAshwinOS=HomosapiensOX=9606GN=C2orf49PE=1SV=1</t>
  </si>
  <si>
    <t>sp|Q9BVK6|TMED9_HUMANTransmembraneemp24domain-containingprotein9OS=HomosapiensOX=9606GN=TMED9PE=1SV=2</t>
  </si>
  <si>
    <t>sp|Q9BVP2|GNL3_HUMANGuaninenucleotide-bindingprotein-like3OS=HomosapiensOX=9606GN=GNL3PE=1SV=2</t>
  </si>
  <si>
    <t>sp|Q9BVQ7|SPA5L_HUMANSpermatogenesis-associatedprotein5-likeprotein1OS=HomosapiensOX=9606GN=SPATA5L1PE=1SV=2</t>
  </si>
  <si>
    <t>sp|Q9BW19|KIFC1_HUMANKinesin-likeproteinKIFC1OS=HomosapiensOX=9606GN=KIFC1PE=1SV=2</t>
  </si>
  <si>
    <t>sp|Q9BWD1|THIC_HUMANAcetyl-CoAacetyltransferase,cytosolicOS=HomosapiensOX=9606GN=ACAT2PE=1SV=2</t>
  </si>
  <si>
    <t>sp|Q9BWE0|REPI1_HUMANReplicationinitiator1OS=HomosapiensOX=9606GN=REPIN1PE=1SV=1</t>
  </si>
  <si>
    <t>sp|Q9BWF3|RBM4_HUMANRNA-bindingprotein4OS=HomosapiensOX=9606GN=RBM4PE=1SV=1</t>
  </si>
  <si>
    <t>sp|Q9BWJ5|SF3B5_HUMANSplicingfactor3Bsubunit5OS=HomosapiensOX=9606GN=SF3B5PE=1SV=1</t>
  </si>
  <si>
    <t>sp|Q9BWU0|NADAP_HUMANKanadaptinOS=HomosapiensOX=9606GN=SLC4A1APPE=1SV=1</t>
  </si>
  <si>
    <t>sp|Q9BX40|LS14B_HUMANProteinLSM14homologBOS=HomosapiensOX=9606GN=LSM14BPE=1SV=1</t>
  </si>
  <si>
    <t>sp|Q9BX69|CARD6_HUMANCaspaserecruitmentdomain-containingprotein6OS=HomosapiensOX=9606GN=CARD6PE=1SV=2</t>
  </si>
  <si>
    <t>sp|Q9BXK1|KLF16_HUMANKrueppel-likefactor16OS=HomosapiensOX=9606GN=KLF16PE=1SV=1</t>
  </si>
  <si>
    <t>sp|Q9BXP5|SRRT_HUMANSerrateRNAeffectormoleculehomologOS=HomosapiensOX=9606GN=SRRTPE=1SV=1</t>
  </si>
  <si>
    <t>sp|Q9BXW9|FACD2_HUMANFanconianemiagroupD2proteinOS=HomosapiensOX=9606GN=FANCD2PE=1SV=2</t>
  </si>
  <si>
    <t>sp|Q9BY32|ITPA_HUMANInosinetriphosphatepyrophosphataseOS=HomosapiensOX=9606GN=ITPAPE=1SV=2</t>
  </si>
  <si>
    <t>sp|Q9BY42|RTF2_HUMANReplicationterminationfactor2OS=HomosapiensOX=9606GN=RTF2PE=1SV=3</t>
  </si>
  <si>
    <t>sp|Q9BY43|CHM4A_HUMANChargedmultivesicularbodyprotein4aOS=HomosapiensOX=9606GN=CHMP4APE=1SV=3</t>
  </si>
  <si>
    <t>sp|Q9BY44|EIF2A_HUMANEukaryotictranslationinitiationfactor2AOS=HomosapiensOX=9606GN=EIF2APE=1SV=3</t>
  </si>
  <si>
    <t>sp|Q9BY77|PDIP3_HUMANPolymerasedelta-interactingprotein3OS=HomosapiensOX=9606GN=POLDIP3PE=1SV=2</t>
  </si>
  <si>
    <t>sp|Q9BY89|K1671_HUMANUncharacterizedproteinKIAA1671OS=HomosapiensOX=9606GN=KIAA1671PE=1SV=2</t>
  </si>
  <si>
    <t>sp|Q9BYE7|PCGF6_HUMANPolycombgroupRINGfingerprotein6OS=HomosapiensOX=9606GN=PCGF6PE=1SV=2</t>
  </si>
  <si>
    <t>sp|Q9BYW2|SETD2_HUMANHistone-lysineN-methyltransferaseSETD2OS=HomosapiensOX=9606GN=SETD2PE=1SV=3</t>
  </si>
  <si>
    <t>sp|Q9BZ95|NSD3_HUMANHistone-lysineN-methyltransferaseNSD3OS=HomosapiensOX=9606GN=NSD3PE=1SV=1</t>
  </si>
  <si>
    <t>sp|Q9BZD4|NUF2_HUMANKinetochoreproteinNuf2OS=HomosapiensOX=9606GN=NUF2PE=1SV=2</t>
  </si>
  <si>
    <t>sp|Q9BZE4|NOG1_HUMANNucleolarGTP-bindingprotein1OS=HomosapiensOX=9606GN=GTPBP4PE=1SV=3</t>
  </si>
  <si>
    <t>sp|Q9BZE9|ASPC1_HUMANTethercontainingUBXdomainforGLUT4OS=HomosapiensOX=9606GN=ASPSCR1PE=1SV=1</t>
  </si>
  <si>
    <t>sp|Q9BZF9|UACA_HUMANUvealautoantigenwithcoiled-coildomainsandankyrinrepeatsOS=HomosapiensOX=9606GN=UACAPE=1SV=2</t>
  </si>
  <si>
    <t>sp|Q9BZG1|RAB34_HUMANRas-relatedproteinRab-34OS=HomosapiensOX=9606GN=RAB34PE=1SV=1</t>
  </si>
  <si>
    <t>sp|Q9BZJ0|CRNL1_HUMANCrookedneck-likeprotein1OS=HomosapiensOX=9606GN=CRNKL1PE=1SV=4</t>
  </si>
  <si>
    <t>sp|Q9BZX2|UCK2_HUMANUridine-cytidinekinase2OS=HomosapiensOX=9606GN=UCK2PE=1SV=1</t>
  </si>
  <si>
    <t>sp|Q9BZY9|TRI31_HUMANE3ubiquitin-proteinligaseTRIM31OS=HomosapiensOX=9606GN=TRIM31PE=1SV=2</t>
  </si>
  <si>
    <t>sp|Q9BZZ5|API5_HUMANApoptosisinhibitor5OS=HomosapiensOX=9606GN=API5PE=1SV=3</t>
  </si>
  <si>
    <t>sp|Q9C005|DPY30_HUMANProteindpy-30homologOS=HomosapiensOX=9606GN=DPY30PE=1SV=1</t>
  </si>
  <si>
    <t>sp|Q9C086|IN80B_HUMANINO80complexsubunitBOS=HomosapiensOX=9606GN=INO80BPE=1SV=2</t>
  </si>
  <si>
    <t>sp|Q9C091|GRB1L_HUMANGREB1-likeproteinOS=HomosapiensOX=9606GN=GREB1LPE=1SV=2</t>
  </si>
  <si>
    <t>sp|Q9C0C2|TB182_HUMAN182kDatankyrase-1-bindingproteinOS=HomosapiensOX=9606GN=TNKS1BP1PE=1SV=4</t>
  </si>
  <si>
    <t>sp|Q9C0E2|XPO4_HUMANExportin-4OS=HomosapiensOX=9606GN=XPO4PE=1SV=2</t>
  </si>
  <si>
    <t>sp|Q9C0J8|WDR33_HUMANpre-mRNA3'endprocessingproteinWDR33OS=HomosapiensOX=9606GN=WDR33PE=1SV=2</t>
  </si>
  <si>
    <t>sp|Q9GZP9|DERL2_HUMANDerlin-2OS=HomosapiensOX=9606GN=DERL2PE=1SV=1</t>
  </si>
  <si>
    <t>sp|Q9GZS1|RPA49_HUMANDNA-directedRNApolymeraseIsubunitRPA49OS=HomosapiensOX=9606GN=POLR1EPE=1SV=3</t>
  </si>
  <si>
    <t>sp|Q9GZS3|WDR61_HUMANWDrepeat-containingprotein61OS=HomosapiensOX=9606GN=WDR61PE=1SV=1</t>
  </si>
  <si>
    <t>sp|Q9GZT3|SLIRP_HUMANSRAstem-loop-interactingRNA-bindingprotein,mitochondrialOS=HomosapiensOX=9606GN=SLIRPPE=1SV=1</t>
  </si>
  <si>
    <t>sp|Q9GZU8|PIP30_HUMANPSME3-interactingproteinOS=HomosapiensOX=9606GN=FAM192APE=1SV=1</t>
  </si>
  <si>
    <t>sp|Q9GZZ1|NAA50_HUMANN-alpha-acetyltransferase50OS=HomosapiensOX=9606GN=NAA50PE=1SV=1</t>
  </si>
  <si>
    <t>sp|Q9GZZ9|UBA5_HUMANUbiquitin-likemodifier-activatingenzyme5OS=HomosapiensOX=9606GN=UBA5PE=1SV=1</t>
  </si>
  <si>
    <t>sp|Q9H074|PAIP1_HUMANPolyadenylate-bindingprotein-interactingprotein1OS=HomosapiensOX=9606GN=PAIP1PE=1SV=1</t>
  </si>
  <si>
    <t>sp|Q9H089|LSG1_HUMANLargesubunitGTPase1homologOS=HomosapiensOX=9606GN=LSG1PE=1SV=2</t>
  </si>
  <si>
    <t>sp|Q9H0A0|NAT10_HUMANRNAcytidineacetyltransferaseOS=HomosapiensOX=9606GN=NAT10PE=1SV=2</t>
  </si>
  <si>
    <t>sp|Q9H0C8|ILKAP_HUMANIntegrin-linkedkinase-associatedserine/threoninephosphatase2COS=HomosapiensOX=9606GN=ILKAPPE=1SV=1</t>
  </si>
  <si>
    <t>sp|Q9H0D6|XRN2_HUMAN5'-3'exoribonuclease2OS=HomosapiensOX=9606GN=XRN2PE=1SV=1</t>
  </si>
  <si>
    <t>sp|Q9H0E9|BRD8_HUMANBromodomain-containingprotein8OS=HomosapiensOX=9606GN=BRD8PE=1SV=2</t>
  </si>
  <si>
    <t>sp|Q9H0H0|INT2_HUMANIntegratorcomplexsubunit2OS=HomosapiensOX=9606GN=INTS2PE=1SV=2</t>
  </si>
  <si>
    <t>sp|Q9H0H5|RGAP1_HUMANRacGTPase-activatingprotein1OS=HomosapiensOX=9606GN=RACGAP1PE=1SV=1</t>
  </si>
  <si>
    <t>sp|Q9H0L4|CSTFT_HUMANCleavagestimulationfactorsubunit2tauvariantOS=HomosapiensOX=9606GN=CSTF2TPE=1SV=1</t>
  </si>
  <si>
    <t>sp|Q9H0S4|DDX47_HUMANProbableATP-dependentRNAhelicaseDDX47OS=HomosapiensOX=9606GN=DDX47PE=1SV=1</t>
  </si>
  <si>
    <t>sp|Q9H0W9|CK054_HUMANEsterhydrolaseC11orf54OS=HomosapiensOX=9606GN=C11orf54PE=1SV=1</t>
  </si>
  <si>
    <t>sp|Q9H147|TDIF1_HUMANDeoxynucleotidyltransferaseterminal-interactingprotein1OS=HomosapiensOX=9606GN=DNTTIP1PE=1SV=2</t>
  </si>
  <si>
    <t>sp|Q9H1A4|APC1_HUMANAnaphase-promotingcomplexsubunit1OS=HomosapiensOX=9606GN=ANAPC1PE=1SV=1</t>
  </si>
  <si>
    <t>sp|Q9H1E3|NUCKS_HUMANNuclearubiquitouscaseinandcyclin-dependentkinasesubstrate1OS=HomosapiensOX=9606GN=NUCKS1PE=1SV=1</t>
  </si>
  <si>
    <t>sp|Q9H267|VP33B_HUMANVacuolarproteinsorting-associatedprotein33BOS=HomosapiensOX=9606GN=VPS33BPE=1SV=2</t>
  </si>
  <si>
    <t>sp|Q9H299|SH3L3_HUMANSH3domain-bindingglutamicacid-rich-likeprotein3OS=HomosapiensOX=9606GN=SH3BGRL3PE=1SV=1</t>
  </si>
  <si>
    <t>sp|Q9H2G2|SLK_HUMANSTE20-likeserine/threonine-proteinkinaseOS=HomosapiensOX=9606GN=SLKPE=1SV=1</t>
  </si>
  <si>
    <t>sp|Q9H2H8|PPIL3_HUMANPeptidyl-prolylcis-transisomerase-like3OS=HomosapiensOX=9606GN=PPIL3PE=1SV=1</t>
  </si>
  <si>
    <t>sp|Q9H2M9|RBGPR_HUMANRab3GTPase-activatingproteinnon-catalyticsubunitOS=HomosapiensOX=9606GN=RAB3GAP2PE=1SV=1</t>
  </si>
  <si>
    <t>sp|Q9H2P0|ADNP_HUMANActivity-dependentneuroprotectorhomeoboxproteinOS=HomosapiensOX=9606GN=ADNPPE=1SV=1</t>
  </si>
  <si>
    <t>sp|Q9H2U1|DHX36_HUMANATP-dependentDNA/RNAhelicaseDHX36OS=HomosapiensOX=9606GN=DHX36PE=1SV=2</t>
  </si>
  <si>
    <t>sp|Q9H307|PININ_HUMANPininOS=HomosapiensOX=9606GN=PNNPE=1SV=5</t>
  </si>
  <si>
    <t>sp|Q9H3K6|BOLA2_HUMANBolA-likeprotein2OS=HomosapiensOX=9606GN=BOLA2PE=1SV=1</t>
  </si>
  <si>
    <t>sp|Q9H3N1|TMX1_HUMANThioredoxin-relatedtransmembraneprotein1OS=HomosapiensOX=9606GN=TMX1PE=1SV=1</t>
  </si>
  <si>
    <t>sp|Q9H3P7|GCP60_HUMANGolgiresidentproteinGCP60OS=HomosapiensOX=9606GN=ACBD3PE=1SV=4</t>
  </si>
  <si>
    <t>sp|Q9H3Q1|BORG4_HUMANCdc42effectorprotein4OS=HomosapiensOX=9606GN=CDC42EP4PE=1SV=1</t>
  </si>
  <si>
    <t>sp|Q9H3R2|MUC13_HUMANMucin-13OS=HomosapiensOX=9606GN=MUC13PE=1SV=3</t>
  </si>
  <si>
    <t>sp|Q9H3U1|UN45A_HUMANProteinunc-45homologAOS=HomosapiensOX=9606GN=UNC45APE=1SV=1</t>
  </si>
  <si>
    <t>sp|Q9H479|FN3K_HUMANFructosamine-3-kinaseOS=HomosapiensOX=9606GN=FN3KPE=1SV=1</t>
  </si>
  <si>
    <t>sp|Q9H4A6|GOLP3_HUMANGolgiphosphoprotein3OS=HomosapiensOX=9606GN=GOLPH3PE=1SV=1</t>
  </si>
  <si>
    <t>sp|Q9H4L4|SENP3_HUMANSentrin-specificprotease3OS=HomosapiensOX=9606GN=SENP3PE=1SV=2</t>
  </si>
  <si>
    <t>sp|Q9H501|ESF1_HUMANESF1homologOS=HomosapiensOX=9606GN=ESF1PE=1SV=1</t>
  </si>
  <si>
    <t>sp|Q9H582|ZN644_HUMANZincfingerprotein644OS=HomosapiensOX=9606GN=ZNF644PE=1SV=2</t>
  </si>
  <si>
    <t>sp|Q9H583|HEAT1_HUMANHEATrepeat-containingprotein1OS=HomosapiensOX=9606GN=HEATR1PE=1SV=3</t>
  </si>
  <si>
    <t>sp|Q9H694|BICC1_HUMANProteinbicaudalChomolog1OS=HomosapiensOX=9606GN=BICC1PE=1SV=2</t>
  </si>
  <si>
    <t>sp|Q9H6S0|YTDC2_HUMAN3'-5'RNAhelicaseYTHDC2OS=HomosapiensOX=9606GN=YTHDC2PE=1SV=2</t>
  </si>
  <si>
    <t>sp|Q9H6S3|ES8L2_HUMANEpidermalgrowthfactorreceptorkinasesubstrate8-likeprotein2OS=HomosapiensOX=9606GN=EPS8L2PE=1SV=2</t>
  </si>
  <si>
    <t>sp|Q9H6Z4|RANB3_HUMANRan-bindingprotein3OS=HomosapiensOX=9606GN=RANBP3PE=1SV=1</t>
  </si>
  <si>
    <t>sp|Q9H7D7|WDR26_HUMANWDrepeat-containingprotein26OS=HomosapiensOX=9606GN=WDR26PE=1SV=3</t>
  </si>
  <si>
    <t>sp|Q9H7E2|TDRD3_HUMANTudordomain-containingprotein3OS=HomosapiensOX=9606GN=TDRD3PE=1SV=1</t>
  </si>
  <si>
    <t>sp|Q9H7E9|CH033_HUMANUPF0488proteinC8orf33OS=HomosapiensOX=9606GN=C8orf33PE=1SV=1</t>
  </si>
  <si>
    <t>sp|Q9H7N4|SFR19_HUMANSplicingfactor,arginine/serine-rich19OS=HomosapiensOX=9606GN=SCAF1PE=1SV=3</t>
  </si>
  <si>
    <t>sp|Q9H7Z6|KAT8_HUMANHistoneacetyltransferaseKAT8OS=HomosapiensOX=9606GN=KAT8PE=1SV=2</t>
  </si>
  <si>
    <t>sp|Q9H840|GEMI7_HUMANGem-associatedprotein7OS=HomosapiensOX=9606GN=GEMIN7PE=1SV=1</t>
  </si>
  <si>
    <t>sp|Q9H871|RMD5A_HUMANE3ubiquitin-proteintransferaseRMND5AOS=HomosapiensOX=9606GN=RMND5APE=1SV=1</t>
  </si>
  <si>
    <t>sp|Q9H8H0|NOL11_HUMANNucleolarprotein11OS=HomosapiensOX=9606GN=NOL11PE=1SV=1</t>
  </si>
  <si>
    <t>sp|Q9H8H3|MET7A_HUMANMethyltransferase-likeprotein7AOS=HomosapiensOX=9606GN=METTL7APE=1SV=1</t>
  </si>
  <si>
    <t>sp|Q9H8V3|ECT2_HUMANProteinECT2OS=HomosapiensOX=9606GN=ECT2PE=1SV=4</t>
  </si>
  <si>
    <t>sp|Q9H8Y8|GORS2_HUMANGolgireassembly-stackingprotein2OS=HomosapiensOX=9606GN=GORASP2PE=1SV=3</t>
  </si>
  <si>
    <t>sp|Q9H910|JUPI2_HUMANJupitermicrotubuleassociatedhomolog2OS=HomosapiensOX=9606GN=JPT2PE=1SV=1</t>
  </si>
  <si>
    <t>sp|Q9H944|MED20_HUMANMediatorofRNApolymeraseIItranscriptionsubunit20OS=HomosapiensOX=9606GN=MED20PE=1SV=1</t>
  </si>
  <si>
    <t>sp|Q9H9A5|CNO10_HUMANCCR4-NOTtranscriptioncomplexsubunit10OS=HomosapiensOX=9606GN=CNOT10PE=1SV=1</t>
  </si>
  <si>
    <t>sp|Q9H9A6|LRC40_HUMANLeucine-richrepeat-containingprotein40OS=HomosapiensOX=9606GN=LRRC40PE=1SV=1</t>
  </si>
  <si>
    <t>sp|Q9H9B1|EHMT1_HUMANHistone-lysineN-methyltransferaseEHMT1OS=HomosapiensOX=9606GN=EHMT1PE=1SV=4</t>
  </si>
  <si>
    <t>sp|Q9H9F9|ARP5_HUMANActin-relatedprotein5OS=HomosapiensOX=9606GN=ACTR5PE=1SV=2</t>
  </si>
  <si>
    <t>sp|Q9H9Y6|RPA2_HUMANDNA-directedRNApolymeraseIsubunitRPA2OS=HomosapiensOX=9606GN=POLR1BPE=1SV=2</t>
  </si>
  <si>
    <t>sp|Q9HA64|KT3K_HUMANKetosamine-3-kinaseOS=HomosapiensOX=9606GN=FN3KRPPE=1SV=2</t>
  </si>
  <si>
    <t>sp|Q9HAU0|PKHA5_HUMANPleckstrinhomologydomain-containingfamilyAmember5OS=HomosapiensOX=9606GN=PLEKHA5PE=1SV=1</t>
  </si>
  <si>
    <t>sp|Q9HAV4|XPO5_HUMANExportin-5OS=HomosapiensOX=9606GN=XPO5PE=1SV=1</t>
  </si>
  <si>
    <t>sp|Q9HAV7|GRPE1_HUMANGrpEproteinhomolog1,mitochondrialOS=HomosapiensOX=9606GN=GRPEL1PE=1SV=2</t>
  </si>
  <si>
    <t>sp|Q9HAY2|MAGF1_HUMANMelanoma-associatedantigenF1OS=HomosapiensOX=9606GN=MAGEF1PE=1SV=2</t>
  </si>
  <si>
    <t>sp|Q9HB71|CYBP_HUMANCalcyclin-bindingproteinOS=HomosapiensOX=9606GN=CACYBPPE=1SV=2</t>
  </si>
  <si>
    <t>sp|Q9HBE1|PATZ1_HUMANPOZ-,AThook-,andzincfinger-containingprotein1OS=HomosapiensOX=9606GN=PATZ1PE=1SV=1</t>
  </si>
  <si>
    <t>sp|Q9HBM1|SPC25_HUMANKinetochoreproteinSpc25OS=HomosapiensOX=9606GN=SPC25PE=1SV=1</t>
  </si>
  <si>
    <t>sp|Q9HC07|TM165_HUMANTransmembraneprotein165OS=HomosapiensOX=9606GN=TMEM165PE=1SV=1</t>
  </si>
  <si>
    <t>sp|Q9HC35|EMAL4_HUMANEchinodermmicrotubule-associatedprotein-like4OS=HomosapiensOX=9606GN=EML4PE=1SV=3</t>
  </si>
  <si>
    <t>sp|Q9HC38|GLOD4_HUMANGlyoxalasedomain-containingprotein4OS=HomosapiensOX=9606GN=GLOD4PE=1SV=1</t>
  </si>
  <si>
    <t>sp|Q9HC56|PCDH9_HUMANProtocadherin-9OS=HomosapiensOX=9606GN=PCDH9PE=1SV=2</t>
  </si>
  <si>
    <t>sp|Q9HCC0|MCCB_HUMANMethylcrotonoyl-CoAcarboxylasebetachain,mitochondrialOS=HomosapiensOX=9606GN=MCCC2PE=1SV=1</t>
  </si>
  <si>
    <t>sp|Q9HCD5|NCOA5_HUMANNuclearreceptorcoactivator5OS=HomosapiensOX=9606GN=NCOA5PE=1SV=2</t>
  </si>
  <si>
    <t>sp|Q9HCD6|TANC2_HUMANProteinTANC2OS=HomosapiensOX=9606GN=TANC2PE=1SV=3</t>
  </si>
  <si>
    <t>sp|Q9HCE1|MOV10_HUMANHelicaseMOV-10OS=HomosapiensOX=9606GN=MOV10PE=1SV=2</t>
  </si>
  <si>
    <t>sp|Q9HCG8|CWC22_HUMANPre-mRNA-splicingfactorCWC22homologOS=HomosapiensOX=9606GN=CWC22PE=1SV=3</t>
  </si>
  <si>
    <t>sp|Q9HCJ3|RAVR2_HUMANRibonucleoproteinPTB-binding2OS=HomosapiensOX=9606GN=RAVER2PE=1SV=2</t>
  </si>
  <si>
    <t>sp|Q9HCN8|SDF2L_HUMANStromalcell-derivedfactor2-likeprotein1OS=HomosapiensOX=9606GN=SDF2L1PE=1SV=2</t>
  </si>
  <si>
    <t>sp|Q9HCS7|SYF1_HUMANPre-mRNA-splicingfactorSYF1OS=HomosapiensOX=9606GN=XAB2PE=1SV=2</t>
  </si>
  <si>
    <t>sp|Q9HCY8|S10AE_HUMANProteinS100-A14OS=HomosapiensOX=9606GN=S100A14PE=1SV=1</t>
  </si>
  <si>
    <t>sp|Q9HD47|MOG1_HUMANRanguaninenucleotidereleasefactorOS=HomosapiensOX=9606GN=RANGRFPE=1SV=1</t>
  </si>
  <si>
    <t>sp|Q9NNW5|WDR6_HUMANWDrepeat-containingprotein6OS=HomosapiensOX=9606GN=WDR6PE=1SV=1</t>
  </si>
  <si>
    <t>sp|Q9NP58|ABCB6_HUMANATP-bindingcassettesub-familyBmember6,mitochondrialOS=HomosapiensOX=9606GN=ABCB6PE=1SV=1</t>
  </si>
  <si>
    <t>sp|Q9NP64|NO40_HUMANNucleolarproteinof40kDaOS=HomosapiensOX=9606GN=ZCCHC17PE=1SV=1</t>
  </si>
  <si>
    <t>sp|Q9NP71|MLXPL_HUMANCarbohydrate-responsiveelement-bindingproteinOS=HomosapiensOX=9606GN=MLXIPLPE=1SV=1</t>
  </si>
  <si>
    <t>sp|Q9NP77|SSU72_HUMANRNApolymeraseIIsubunitAC-terminaldomainphosphataseSSU72OS=HomosapiensOX=9606GN=SSU72PE=1SV=1</t>
  </si>
  <si>
    <t>sp|Q9NP79|VTA1_HUMANVacuolarproteinsorting-associatedproteinVTA1homologOS=HomosapiensOX=9606GN=VTA1PE=1SV=1</t>
  </si>
  <si>
    <t>sp|Q9NPA8|ENY2_HUMANTranscriptionandmRNAexportfactorENY2OS=HomosapiensOX=9606GN=ENY2PE=1SV=1</t>
  </si>
  <si>
    <t>sp|Q9NPC8|SIX2_HUMANHomeoboxproteinSIX2OS=HomosapiensOX=9606GN=SIX2PE=1SV=1</t>
  </si>
  <si>
    <t>sp|Q9NPD3|EXOS4_HUMANExosomecomplexcomponentRRP41OS=HomosapiensOX=9606GN=EXOSC4PE=1SV=3</t>
  </si>
  <si>
    <t>sp|Q9NPE3|NOP10_HUMANH/ACAribonucleoproteincomplexsubunit3OS=HomosapiensOX=9606GN=NOP10PE=1SV=1</t>
  </si>
  <si>
    <t>sp|Q9NPF5|DMAP1_HUMANDNAmethyltransferase1-associatedprotein1OS=HomosapiensOX=9606GN=DMAP1PE=1SV=1</t>
  </si>
  <si>
    <t>sp|Q9NPG3|UBN1_HUMANUbinuclein-1OS=HomosapiensOX=9606GN=UBN1PE=1SV=2</t>
  </si>
  <si>
    <t>sp|Q9NPI1|BRD7_HUMANBromodomain-containingprotein7OS=HomosapiensOX=9606GN=BRD7PE=1SV=1</t>
  </si>
  <si>
    <t>sp|Q9NPJ6|MED4_HUMANMediatorofRNApolymeraseIItranscriptionsubunit4OS=HomosapiensOX=9606GN=MED4PE=1SV=1</t>
  </si>
  <si>
    <t>sp|Q9NQ55|SSF1_HUMANSuppressorofSWI41homologOS=HomosapiensOX=9606GN=PPANPE=2SV=1</t>
  </si>
  <si>
    <t>sp|Q9NQ88|TIGAR_HUMANFructose-2,6-bisphosphataseTIGAROS=HomosapiensOX=9606GN=TIGARPE=1SV=1</t>
  </si>
  <si>
    <t>sp|Q9NQ92|COPRS_HUMANCoordinatorofPRMT5anddifferentiationstimulatorOS=HomosapiensOX=9606GN=COPRSPE=1SV=3</t>
  </si>
  <si>
    <t>sp|Q9NQC3|RTN4_HUMANReticulon-4OS=HomosapiensOX=9606GN=RTN4PE=1SV=2</t>
  </si>
  <si>
    <t>sp|Q9NQG5|RPR1B_HUMANRegulationofnuclearpre-mRNAdomain-containingprotein1BOS=HomosapiensOX=9606GN=RPRD1BPE=1SV=1</t>
  </si>
  <si>
    <t>sp|Q9NQP4|PFD4_HUMANPrefoldinsubunit4OS=HomosapiensOX=9606GN=PFDN4PE=1SV=1</t>
  </si>
  <si>
    <t>sp|Q9NQR4|NIT2_HUMANOmega-amidaseNIT2OS=HomosapiensOX=9606GN=NIT2PE=1SV=1</t>
  </si>
  <si>
    <t>sp|Q9NQT4|EXOS5_HUMANExosomecomplexcomponentRRP46OS=HomosapiensOX=9606GN=EXOSC5PE=1SV=1</t>
  </si>
  <si>
    <t>sp|Q9NQT5|EXOS3_HUMANExosomecomplexcomponentRRP40OS=HomosapiensOX=9606GN=EXOSC3PE=1SV=3</t>
  </si>
  <si>
    <t>sp|Q9NQW6|ANLN_HUMANAnillinOS=HomosapiensOX=9606GN=ANLNPE=1SV=2</t>
  </si>
  <si>
    <t>sp|Q9NQZ2|SAS10_HUMANSomethingaboutsilencingprotein10OS=HomosapiensOX=9606GN=UTP3PE=1SV=1</t>
  </si>
  <si>
    <t>sp|Q9NR12|PDLI7_HUMANPDZandLIMdomainprotein7OS=HomosapiensOX=9606GN=PDLIM7PE=1SV=1</t>
  </si>
  <si>
    <t>sp|Q9NR30|DDX21_HUMANNucleolarRNAhelicase2OS=HomosapiensOX=9606GN=DDX21PE=1SV=5</t>
  </si>
  <si>
    <t>sp|Q9NR45|SIAS_HUMANSialicacidsynthaseOS=HomosapiensOX=9606GN=NANSPE=1SV=2</t>
  </si>
  <si>
    <t>sp|Q9NR50|EI2BG_HUMANTranslationinitiationfactoreIF-2BsubunitgammaOS=HomosapiensOX=9606GN=EIF2B3PE=1SV=1</t>
  </si>
  <si>
    <t>sp|Q9NRA8|4ET_HUMANEukaryotictranslationinitiationfactor4EtransporterOS=HomosapiensOX=9606GN=EIF4ENIF1PE=1SV=2</t>
  </si>
  <si>
    <t>sp|Q9NRC6|SPTN5_HUMANSpectrinbetachain,non-erythrocytic5OS=HomosapiensOX=9606GN=SPTBN5PE=1SV=2</t>
  </si>
  <si>
    <t>sp|Q9NRF9|DPOE3_HUMANDNApolymeraseepsilonsubunit3OS=HomosapiensOX=9606GN=POLE3PE=1SV=1</t>
  </si>
  <si>
    <t>sp|Q9NRL2|BAZ1A_HUMANBromodomainadjacenttozincfingerdomainprotein1AOS=HomosapiensOX=9606GN=BAZ1APE=1SV=2</t>
  </si>
  <si>
    <t>sp|Q9NRM1|ENAM_HUMANEnamelinOS=HomosapiensOX=9606GN=ENAMPE=1SV=3</t>
  </si>
  <si>
    <t>sp|Q9NRN7|ADPPT_HUMANL-aminoadipate-semialdehydedehydrogenase-phosphopantetheinyltransferaseOS=HomosapiensOX=9606GN=AASDHPPTPE=1SV=2</t>
  </si>
  <si>
    <t>sp|Q9NRP0|OSTC_HUMANOligosaccharyltransferasecomplexsubunitOSTCOS=HomosapiensOX=9606GN=OSTCPE=1SV=1</t>
  </si>
  <si>
    <t>sp|Q9NRP4|SDHF3_HUMANSuccinatedehydrogenaseassemblyfactor3,mitochondrialOS=HomosapiensOX=9606GN=SDHAF3PE=1SV=1</t>
  </si>
  <si>
    <t>sp|Q9NRR4|RNC_HUMANRibonuclease3OS=HomosapiensOX=9606GN=DROSHAPE=1SV=2</t>
  </si>
  <si>
    <t>sp|Q9NRR5|UBQL4_HUMANUbiquilin-4OS=HomosapiensOX=9606GN=UBQLN4PE=1SV=2</t>
  </si>
  <si>
    <t>sp|Q9NRV9|HEBP1_HUMANHeme-bindingprotein1OS=HomosapiensOX=9606GN=HEBP1PE=1SV=1</t>
  </si>
  <si>
    <t>sp|Q9NRW3|ABC3C_HUMANDNAdC-&gt;dU-editingenzymeAPOBEC-3COS=HomosapiensOX=9606GN=APOBEC3CPE=1SV=2</t>
  </si>
  <si>
    <t>sp|Q9NRX4|PHP14_HUMAN14kDaphosphohistidinephosphataseOS=HomosapiensOX=9606GN=PHPT1PE=1SV=1</t>
  </si>
  <si>
    <t>sp|Q9NRY2|SOSSC_HUMANSOSScomplexsubunitCOS=HomosapiensOX=9606GN=INIPPE=1SV=1</t>
  </si>
  <si>
    <t>sp|Q9NS69|TOM22_HUMANMitochondrialimportreceptorsubunitTOM22homologOS=HomosapiensOX=9606GN=TOMM22PE=1SV=3</t>
  </si>
  <si>
    <t>sp|Q9NS91|RAD18_HUMANE3ubiquitin-proteinligaseRAD18OS=HomosapiensOX=9606GN=RAD18PE=1SV=2</t>
  </si>
  <si>
    <t>sp|Q9NSD9|SYFB_HUMANPhenylalanine--tRNAligasebetasubunitOS=HomosapiensOX=9606GN=FARSBPE=1SV=3</t>
  </si>
  <si>
    <t>sp|Q9NSI2|F207A_HUMANProteinFAM207AOS=HomosapiensOX=9606GN=FAM207APE=1SV=2</t>
  </si>
  <si>
    <t>sp|Q9NT62|ATG3_HUMANUbiquitin-like-conjugatingenzymeATG3OS=HomosapiensOX=9606GN=ATG3PE=1SV=1</t>
  </si>
  <si>
    <t>sp|Q9NTI5|PDS5B_HUMANSisterchromatidcohesionproteinPDS5homologBOS=HomosapiensOX=9606GN=PDS5BPE=1SV=1</t>
  </si>
  <si>
    <t>sp|Q9NTJ3|SMC4_HUMANStructuralmaintenanceofchromosomesprotein4OS=HomosapiensOX=9606GN=SMC4PE=1SV=2</t>
  </si>
  <si>
    <t>sp|Q9NTK5|OLA1_HUMANObg-likeATPase1OS=HomosapiensOX=9606GN=OLA1PE=1SV=2</t>
  </si>
  <si>
    <t>sp|Q9NTM9|CUTC_HUMANCopperhomeostasisproteincutChomologOS=HomosapiensOX=9606GN=CUTCPE=1SV=1</t>
  </si>
  <si>
    <t>sp|Q9NTZ6|RBM12_HUMANRNA-bindingprotein12OS=HomosapiensOX=9606GN=RBM12PE=1SV=1</t>
  </si>
  <si>
    <t>sp|Q9NU22|MDN1_HUMANMidasinOS=HomosapiensOX=9606GN=MDN1PE=1SV=2</t>
  </si>
  <si>
    <t>sp|Q9NUL7|DDX28_HUMANProbableATP-dependentRNAhelicaseDDX28OS=HomosapiensOX=9606GN=DDX28PE=1SV=2</t>
  </si>
  <si>
    <t>sp|Q9NUQ3|TXLNG_HUMANGamma-taxilinOS=HomosapiensOX=9606GN=TXLNGPE=1SV=2</t>
  </si>
  <si>
    <t>sp|Q9NUQ6|SPS2L_HUMANSPATS2-likeproteinOS=HomosapiensOX=9606GN=SPATS2LPE=1SV=2</t>
  </si>
  <si>
    <t>sp|Q9NUQ8|ABCF3_HUMANATP-bindingcassettesub-familyFmember3OS=HomosapiensOX=9606GN=ABCF3PE=1SV=2</t>
  </si>
  <si>
    <t>sp|Q9NUQ9|FA49B_HUMANProteinFAM49BOS=HomosapiensOX=9606GN=FAM49BPE=1SV=1</t>
  </si>
  <si>
    <t>sp|Q9NV88|INT9_HUMANIntegratorcomplexsubunit9OS=HomosapiensOX=9606GN=INTS9PE=1SV=2</t>
  </si>
  <si>
    <t>sp|Q9NV96|CC50A_HUMANCellcyclecontrolprotein50AOS=HomosapiensOX=9606GN=TMEM30APE=1SV=1</t>
  </si>
  <si>
    <t>sp|Q9NVA2|SEP11_HUMANSeptin-11OS=HomosapiensOX=9606GN=SEPT11PE=1SV=3</t>
  </si>
  <si>
    <t>sp|Q9NVD7|PARVA_HUMANAlpha-parvinOS=HomosapiensOX=9606GN=PARVAPE=1SV=1</t>
  </si>
  <si>
    <t>sp|Q9NVH2|INT7_HUMANIntegratorcomplexsubunit7OS=HomosapiensOX=9606GN=INTS7PE=1SV=1</t>
  </si>
  <si>
    <t>sp|Q9NVI1|FANCI_HUMANFanconianemiagroupIproteinOS=HomosapiensOX=9606GN=FANCIPE=1SV=4</t>
  </si>
  <si>
    <t>sp|Q9NVM9|INT13_HUMANIntegratorcomplexsubunit13OS=HomosapiensOX=9606GN=INTS13PE=1SV=2</t>
  </si>
  <si>
    <t>sp|Q9NVN8|GNL3L_HUMANGuaninenucleotide-bindingprotein-like3-likeproteinOS=HomosapiensOX=9606GN=GNL3LPE=1SV=1</t>
  </si>
  <si>
    <t>sp|Q9NVP1|DDX18_HUMANATP-dependentRNAhelicaseDDX18OS=HomosapiensOX=9606GN=DDX18PE=1SV=2</t>
  </si>
  <si>
    <t>sp|Q9NVQ4|FAIM1_HUMANFasapoptoticinhibitorymolecule1OS=HomosapiensOX=9606GN=FAIMPE=1SV=1</t>
  </si>
  <si>
    <t>sp|Q9NVR2|INT10_HUMANIntegratorcomplexsubunit10OS=HomosapiensOX=9606GN=INTS10PE=1SV=2</t>
  </si>
  <si>
    <t>sp|Q9NVX2|NLE1_HUMANNotchlessproteinhomolog1OS=HomosapiensOX=9606GN=NLE1PE=1SV=4</t>
  </si>
  <si>
    <t>sp|Q9NW64|RBM22_HUMANPre-mRNA-splicingfactorRBM22OS=HomosapiensOX=9606GN=RBM22PE=1SV=1</t>
  </si>
  <si>
    <t>sp|Q9NW82|WDR70_HUMANWDrepeat-containingprotein70OS=HomosapiensOX=9606GN=WDR70PE=1SV=1</t>
  </si>
  <si>
    <t>sp|Q9NWB6|ARGL1_HUMANArginineandglutamate-richprotein1OS=HomosapiensOX=9606GN=ARGLU1PE=1SV=1</t>
  </si>
  <si>
    <t>sp|Q9NWH9|SLTM_HUMANSAFB-liketranscriptionmodulatorOS=HomosapiensOX=9606GN=SLTMPE=1SV=2</t>
  </si>
  <si>
    <t>sp|Q9NWT1|PK1IP_HUMANp21-activatedproteinkinase-interactingprotein1OS=HomosapiensOX=9606GN=PAK1IP1PE=1SV=2</t>
  </si>
  <si>
    <t>sp|Q9NWU2|GID8_HUMANGlucose-induceddegradationprotein8homologOS=HomosapiensOX=9606GN=GID8PE=1SV=1</t>
  </si>
  <si>
    <t>sp|Q9NX24|NHP2_HUMANH/ACAribonucleoproteincomplexsubunit2OS=HomosapiensOX=9606GN=NHP2PE=1SV=1</t>
  </si>
  <si>
    <t>sp|Q9NX46|ARHL2_HUMANADP-riboseglycohydrolaseARH3OS=HomosapiensOX=9606GN=ADPRHL2PE=1SV=1</t>
  </si>
  <si>
    <t>sp|Q9NX58|LYAR_HUMANCellgrowth-regulatingnucleolarproteinOS=HomosapiensOX=9606GN=LYARPE=1SV=2</t>
  </si>
  <si>
    <t>sp|Q9NXF1|TEX10_HUMANTestis-expressedprotein10OS=HomosapiensOX=9606GN=TEX10PE=1SV=2</t>
  </si>
  <si>
    <t>sp|Q9NXG0|CNTLN_HUMANCentleinOS=HomosapiensOX=9606GN=CNTLNPE=1SV=6</t>
  </si>
  <si>
    <t>sp|Q9NXV6|CARF_HUMANCDKN2A-interactingproteinOS=HomosapiensOX=9606GN=CDKN2AIPPE=1SV=3</t>
  </si>
  <si>
    <t>sp|Q9NXZ1|SAGE1_HUMANSarcomaantigen1OS=HomosapiensOX=9606GN=SAGE1PE=1SV=2</t>
  </si>
  <si>
    <t>sp|Q9NY12|GAR1_HUMANH/ACAribonucleoproteincomplexsubunit1OS=HomosapiensOX=9606GN=GAR1PE=1SV=1</t>
  </si>
  <si>
    <t>sp|Q9NY27|PP4R2_HUMANSerine/threonine-proteinphosphatase4regulatorysubunit2OS=HomosapiensOX=9606GN=PPP4R2PE=1SV=3</t>
  </si>
  <si>
    <t>sp|Q9NY33|DPP3_HUMANDipeptidylpeptidase3OS=HomosapiensOX=9606GN=DPP3PE=1SV=2</t>
  </si>
  <si>
    <t>sp|Q9NY65|TBA8_HUMANTubulinalpha-8chainOS=HomosapiensOX=9606GN=TUBA8PE=1SV=1</t>
  </si>
  <si>
    <t>sp|Q9NYB0|TE2IP_HUMANTelomericrepeat-bindingfactor2-interactingprotein1OS=HomosapiensOX=9606GN=TERF2IPPE=1SV=1</t>
  </si>
  <si>
    <t>sp|Q9NYF8|BCLF1_HUMANBcl-2-associatedtranscriptionfactor1OS=HomosapiensOX=9606GN=BCLAF1PE=1SV=2</t>
  </si>
  <si>
    <t>sp|Q9NYJ1|COA4_HUMANCytochromecoxidaseassemblyfactor4homolog,mitochondrialOS=HomosapiensOX=9606GN=COA4PE=1SV=2</t>
  </si>
  <si>
    <t>sp|Q9NYL9|TMOD3_HUMANTropomodulin-3OS=HomosapiensOX=9606GN=TMOD3PE=1SV=1</t>
  </si>
  <si>
    <t>sp|Q9NYR9|KBRS2_HUMANNF-kappa-Binhibitor-interactingRas-likeprotein2OS=HomosapiensOX=9606GN=NKIRAS2PE=1SV=1</t>
  </si>
  <si>
    <t>sp|Q9NYU2|UGGG1_HUMANUDP-glucose:glycoproteinglucosyltransferase1OS=HomosapiensOX=9606GN=UGGT1PE=1SV=3</t>
  </si>
  <si>
    <t>sp|Q9NYV4|CDK12_HUMANCyclin-dependentkinase12OS=HomosapiensOX=9606GN=CDK12PE=1SV=2</t>
  </si>
  <si>
    <t>sp|Q9NYZ3|GTSE1_HUMANG2andSphase-expressedprotein1OS=HomosapiensOX=9606GN=GTSE1PE=1SV=3</t>
  </si>
  <si>
    <t>sp|Q9NZ01|TECR_HUMANVery-long-chainenoyl-CoAreductaseOS=HomosapiensOX=9606GN=TECRPE=1SV=1</t>
  </si>
  <si>
    <t>sp|Q9NZ45|CISD1_HUMANCDGSHiron-sulfurdomain-containingprotein1OS=HomosapiensOX=9606GN=CISD1PE=1SV=1</t>
  </si>
  <si>
    <t>sp|Q9NZ63|TLS1_HUMANTelomerelengthandsilencingprotein1homologOS=HomosapiensOX=9606GN=C9orf78PE=1SV=1</t>
  </si>
  <si>
    <t>sp|Q9NZB2|F120A_HUMANConstitutivecoactivatorofPPAR-gamma-likeprotein1OS=HomosapiensOX=9606GN=FAM120APE=1SV=2</t>
  </si>
  <si>
    <t>sp|Q9NZL4|HPBP1_HUMANHsp70-bindingprotein1OS=HomosapiensOX=9606GN=HSPBP1PE=1SV=2</t>
  </si>
  <si>
    <t>sp|Q9NZL9|MAT2B_HUMANMethionineadenosyltransferase2subunitbetaOS=HomosapiensOX=9606GN=MAT2BPE=1SV=1</t>
  </si>
  <si>
    <t>sp|Q9NZM3|ITSN2_HUMANIntersectin-2OS=HomosapiensOX=9606GN=ITSN2PE=1SV=3</t>
  </si>
  <si>
    <t>sp|Q9NZN8|CNOT2_HUMANCCR4-NOTtranscriptioncomplexsubunit2OS=HomosapiensOX=9606GN=CNOT2PE=1SV=1</t>
  </si>
  <si>
    <t>sp|Q9NZQ3|SPN90_HUMANNCK-interactingproteinwithSH3domainOS=HomosapiensOX=9606GN=NCKIPSDPE=1SV=1</t>
  </si>
  <si>
    <t>sp|Q9NZT1|CALL5_HUMANCalmodulin-likeprotein5OS=HomosapiensOX=9606GN=CALML5PE=1SV=2</t>
  </si>
  <si>
    <t>sp|Q9NZZ3|CHMP5_HUMANChargedmultivesicularbodyprotein5OS=HomosapiensOX=9606GN=CHMP5PE=1SV=1</t>
  </si>
  <si>
    <t>sp|Q9P013|CWC15_HUMANSpliceosome-associatedproteinCWC15homologOS=HomosapiensOX=9606GN=CWC15PE=1SV=2</t>
  </si>
  <si>
    <t>sp|Q9P035|HACD3_HUMANVery-long-chain(3R)-3-hydroxyacyl-CoAdehydratase3OS=HomosapiensOX=9606GN=HACD3PE=1SV=2</t>
  </si>
  <si>
    <t>sp|Q9P086|MED11_HUMANMediatorofRNApolymeraseIItranscriptionsubunit11OS=HomosapiensOX=9606GN=MED11PE=1SV=2</t>
  </si>
  <si>
    <t>sp|Q9P0K7|RAI14_HUMANAnkycorbinOS=HomosapiensOX=9606GN=RAI14PE=1SV=2</t>
  </si>
  <si>
    <t>sp|Q9P0L0|VAPA_HUMANVesicle-associatedmembraneprotein-associatedproteinAOS=HomosapiensOX=9606GN=VAPAPE=1SV=3</t>
  </si>
  <si>
    <t>sp|Q9P0T4|ZN581_HUMANZincfingerprotein581OS=HomosapiensOX=9606GN=ZNF581PE=1SV=1</t>
  </si>
  <si>
    <t>sp|Q9P0U4|CXXC1_HUMANCXXC-typezincfingerprotein1OS=HomosapiensOX=9606GN=CXXC1PE=1SV=2</t>
  </si>
  <si>
    <t>sp|Q9P0V9|SEP10_HUMANSeptin-10OS=HomosapiensOX=9606GN=SEPT10PE=1SV=2</t>
  </si>
  <si>
    <t>sp|Q9P1Q0|VPS54_HUMANVacuolarproteinsorting-associatedprotein54OS=HomosapiensOX=9606GN=VPS54PE=1SV=2</t>
  </si>
  <si>
    <t>sp|Q9P1Y5|CAMP3_HUMANCalmodulin-regulatedspectrin-associatedprotein3OS=HomosapiensOX=9606GN=CAMSAP3PE=1SV=2</t>
  </si>
  <si>
    <t>sp|Q9P1Y6|PHRF1_HUMANPHDandRINGfingerdomain-containingprotein1OS=HomosapiensOX=9606GN=PHRF1PE=1SV=3</t>
  </si>
  <si>
    <t>sp|Q9P206|K1522_HUMANUncharacterizedproteinKIAA1522OS=HomosapiensOX=9606GN=KIAA1522PE=1SV=2</t>
  </si>
  <si>
    <t>sp|Q9P219|DAPLE_HUMANProteinDapleOS=HomosapiensOX=9606GN=CCDC88CPE=1SV=3</t>
  </si>
  <si>
    <t>sp|Q9P227|RHG23_HUMANRhoGTPase-activatingprotein23OS=HomosapiensOX=9606GN=ARHGAP23PE=1SV=2</t>
  </si>
  <si>
    <t>sp|Q9P253|VPS18_HUMANVacuolarproteinsorting-associatedprotein18homologOS=HomosapiensOX=9606GN=VPS18PE=1SV=2</t>
  </si>
  <si>
    <t>sp|Q9P258|RCC2_HUMANProteinRCC2OS=HomosapiensOX=9606GN=RCC2PE=1SV=2</t>
  </si>
  <si>
    <t>sp|Q9P270|SLAI2_HUMANSLAINmotif-containingprotein2OS=HomosapiensOX=9606GN=SLAIN2PE=1SV=2</t>
  </si>
  <si>
    <t>sp|Q9P275|UBP36_HUMANUbiquitincarboxyl-terminalhydrolase36OS=HomosapiensOX=9606GN=USP36PE=1SV=4</t>
  </si>
  <si>
    <t>sp|Q9P287|BCCIP_HUMANBRCA2andCDKN1A-interactingproteinOS=HomosapiensOX=9606GN=BCCIPPE=1SV=1</t>
  </si>
  <si>
    <t>sp|Q9P289|STK26_HUMANSerine/threonine-proteinkinase26OS=HomosapiensOX=9606GN=STK26PE=1SV=2</t>
  </si>
  <si>
    <t>sp|Q9P2D1|CHD7_HUMANChromodomain-helicase-DNA-bindingprotein7OS=HomosapiensOX=9606GN=CHD7PE=1SV=3</t>
  </si>
  <si>
    <t>sp|Q9P2I0|CPSF2_HUMANCleavageandpolyadenylationspecificityfactorsubunit2OS=HomosapiensOX=9606GN=CPSF2PE=1SV=2</t>
  </si>
  <si>
    <t>sp|Q9P2J5|SYLC_HUMANLeucine--tRNAligase,cytoplasmicOS=HomosapiensOX=9606GN=LARSPE=1SV=2</t>
  </si>
  <si>
    <t>sp|Q9P2N5|RBM27_HUMANRNA-bindingprotein27OS=HomosapiensOX=9606GN=RBM27PE=1SV=2</t>
  </si>
  <si>
    <t>sp|Q9P2P1|NYNRI_HUMANProteinNYNRINOS=HomosapiensOX=9606GN=NYNRINPE=2SV=3</t>
  </si>
  <si>
    <t>sp|Q9P2R3|ANFY1_HUMANRabankyrin-5OS=HomosapiensOX=9606GN=ANKFY1PE=1SV=2</t>
  </si>
  <si>
    <t>sp|Q9UBB4|ATX10_HUMANAtaxin-10OS=HomosapiensOX=9606GN=ATXN10PE=1SV=1</t>
  </si>
  <si>
    <t>sp|Q9UBB5|MBD2_HUMANMethyl-CpG-bindingdomainprotein2OS=HomosapiensOX=9606GN=MBD2PE=1SV=1</t>
  </si>
  <si>
    <t>sp|Q9UBB9|TFP11_HUMANTuftelin-interactingprotein11OS=HomosapiensOX=9606GN=TFIP11PE=1SV=1</t>
  </si>
  <si>
    <t>sp|Q9UBC2|EP15R_HUMANEpidermalgrowthfactorreceptorsubstrate15-like1OS=HomosapiensOX=9606GN=EPS15L1PE=1SV=1</t>
  </si>
  <si>
    <t>sp|Q9UBD5|ORC3_HUMANOriginrecognitioncomplexsubunit3OS=HomosapiensOX=9606GN=ORC3PE=1SV=1</t>
  </si>
  <si>
    <t>sp|Q9UBF6|RBX2_HUMANRING-boxprotein2OS=HomosapiensOX=9606GN=RNF7PE=1SV=1</t>
  </si>
  <si>
    <t>sp|Q9UBL3|ASH2L_HUMANSet1/Ash2histonemethyltransferasecomplexsubunitASH2OS=HomosapiensOX=9606GN=ASH2LPE=1SV=1</t>
  </si>
  <si>
    <t>sp|Q9UBM7|DHCR7_HUMAN7-dehydrocholesterolreductaseOS=HomosapiensOX=9606GN=DHCR7PE=1SV=1</t>
  </si>
  <si>
    <t>sp|Q9UBQ0|VPS29_HUMANVacuolarproteinsorting-associatedprotein29OS=HomosapiensOX=9606GN=VPS29PE=1SV=1</t>
  </si>
  <si>
    <t>sp|Q9UBQ5|EIF3K_HUMANEukaryotictranslationinitiationfactor3subunitKOS=HomosapiensOX=9606GN=EIF3KPE=1SV=1</t>
  </si>
  <si>
    <t>sp|Q9UBQ7|GRHPR_HUMANGlyoxylatereductase/hydroxypyruvatereductaseOS=HomosapiensOX=9606GN=GRHPRPE=1SV=1</t>
  </si>
  <si>
    <t>sp|Q9UBS4|DJB11_HUMANDnaJhomologsubfamilyBmember11OS=HomosapiensOX=9606GN=DNAJB11PE=1SV=1</t>
  </si>
  <si>
    <t>sp|Q9UBT2|SAE2_HUMANSUMO-activatingenzymesubunit2OS=HomosapiensOX=9606GN=UBA2PE=1SV=2</t>
  </si>
  <si>
    <t>sp|Q9UBU8|MO4L1_HUMANMortalityfactor4-likeprotein1OS=HomosapiensOX=9606GN=MORF4L1PE=1SV=2</t>
  </si>
  <si>
    <t>sp|Q9UBU9|NXF1_HUMANNuclearRNAexportfactor1OS=HomosapiensOX=9606GN=NXF1PE=1SV=1</t>
  </si>
  <si>
    <t>sp|Q9UBW7|ZMYM2_HUMANZincfingerMYM-typeprotein2OS=HomosapiensOX=9606GN=ZMYM2PE=1SV=1</t>
  </si>
  <si>
    <t>sp|Q9UBW8|CSN7A_HUMANCOP9signalosomecomplexsubunit7aOS=HomosapiensOX=9606GN=COPS7APE=1SV=1</t>
  </si>
  <si>
    <t>sp|Q9UBX3|DIC_HUMANMitochondrialdicarboxylatecarrierOS=HomosapiensOX=9606GN=SLC25A10PE=1SV=2</t>
  </si>
  <si>
    <t>sp|Q9UDT6|CLIP2_HUMANCAP-Glydomain-containinglinkerprotein2OS=HomosapiensOX=9606GN=CLIP2PE=1SV=1</t>
  </si>
  <si>
    <t>sp|Q9UDY2|ZO2_HUMANTightjunctionproteinZO-2OS=HomosapiensOX=9606GN=TJP2PE=1SV=2</t>
  </si>
  <si>
    <t>sp|Q9UER7|DAXX_HUMANDeathdomain-associatedprotein6OS=HomosapiensOX=9606GN=DAXXPE=1SV=2</t>
  </si>
  <si>
    <t>sp|Q9UFC0|LRWD1_HUMANLeucine-richrepeatandWDrepeat-containingprotein1OS=HomosapiensOX=9606GN=LRWD1PE=1SV=2</t>
  </si>
  <si>
    <t>sp|Q9UG63|ABCF2_HUMANATP-bindingcassettesub-familyFmember2OS=HomosapiensOX=9606GN=ABCF2PE=1SV=2</t>
  </si>
  <si>
    <t>sp|Q9UGI8|TES_HUMANTestinOS=HomosapiensOX=9606GN=TESPE=1SV=1</t>
  </si>
  <si>
    <t>sp|Q9UGP4|LIMD1_HUMANLIMdomain-containingprotein1OS=HomosapiensOX=9606GN=LIMD1PE=1SV=1</t>
  </si>
  <si>
    <t>sp|Q9UGU5|HMGX4_HUMANHMGdomain-containingprotein4OS=HomosapiensOX=9606GN=HMGXB4PE=1SV=2</t>
  </si>
  <si>
    <t>sp|Q9UHB6|LIMA1_HUMANLIMdomainandactin-bindingprotein1OS=HomosapiensOX=9606GN=LIMA1PE=1SV=1</t>
  </si>
  <si>
    <t>sp|Q9UHB7|AFF4_HUMANAF4/FMR2familymember4OS=HomosapiensOX=9606GN=AFF4PE=1SV=1</t>
  </si>
  <si>
    <t>sp|Q9UHB9|SRP68_HUMANSignalrecognitionparticlesubunitSRP68OS=HomosapiensOX=9606GN=SRP68PE=1SV=2</t>
  </si>
  <si>
    <t>sp|Q9UHD1|CHRD1_HUMANCysteineandhistidine-richdomain-containingprotein1OS=HomosapiensOX=9606GN=CHORDC1PE=1SV=2</t>
  </si>
  <si>
    <t>sp|Q9UHD8|SEPT9_HUMANSeptin-9OS=HomosapiensOX=9606GN=SEPT9PE=1SV=2</t>
  </si>
  <si>
    <t>sp|Q9UHG3|PCYOX_HUMANPrenylcysteineoxidase1OS=HomosapiensOX=9606GN=PCYOX1PE=1SV=3</t>
  </si>
  <si>
    <t>sp|Q9UHI6|DDX20_HUMANProbableATP-dependentRNAhelicaseDDX20OS=HomosapiensOX=9606GN=DDX20PE=1SV=2</t>
  </si>
  <si>
    <t>sp|Q9UHR5|S30BP_HUMANSAP30-bindingproteinOS=HomosapiensOX=9606GN=SAP30BPPE=1SV=1</t>
  </si>
  <si>
    <t>sp|Q9UHV7|MED13_HUMANMediatorofRNApolymeraseIItranscriptionsubunit13OS=HomosapiensOX=9606GN=MED13PE=1SV=3</t>
  </si>
  <si>
    <t>sp|Q9UHV9|PFD2_HUMANPrefoldinsubunit2OS=HomosapiensOX=9606GN=PFDN2PE=1SV=1</t>
  </si>
  <si>
    <t>sp|Q9UHX1|PUF60_HUMANPoly(U)-binding-splicingfactorPUF60OS=HomosapiensOX=9606GN=PUF60PE=1SV=1</t>
  </si>
  <si>
    <t>sp|Q9UI30|TR112_HUMANMultifunctionalmethyltransferasesubunitTRM112-likeproteinOS=HomosapiensOX=9606GN=TRMT112PE=1SV=1</t>
  </si>
  <si>
    <t>sp|Q9UIA9|XPO7_HUMANExportin-7OS=HomosapiensOX=9606GN=XPO7PE=1SV=3</t>
  </si>
  <si>
    <t>sp|Q9UII4|HERC5_HUMANE3ISG15--proteinligaseHERC5OS=HomosapiensOX=9606GN=HERC5PE=1SV=2</t>
  </si>
  <si>
    <t>sp|Q9UIU6|SIX4_HUMANHomeoboxproteinSIX4OS=HomosapiensOX=9606GN=SIX4PE=1SV=2</t>
  </si>
  <si>
    <t>sp|Q9UJC5|SH3L2_HUMANSH3domain-bindingglutamicacid-rich-likeprotein2OS=HomosapiensOX=9606GN=SH3BGRL2PE=1SV=2</t>
  </si>
  <si>
    <t>sp|Q9UJU6|DBNL_HUMANDrebrin-likeproteinOS=HomosapiensOX=9606GN=DBNLPE=1SV=1</t>
  </si>
  <si>
    <t>sp|Q9UJV9|DDX41_HUMANProbableATP-dependentRNAhelicaseDDX41OS=HomosapiensOX=9606GN=DDX41PE=1SV=2</t>
  </si>
  <si>
    <t>sp|Q9UJW0|DCTN4_HUMANDynactinsubunit4OS=HomosapiensOX=9606GN=DCTN4PE=1SV=1</t>
  </si>
  <si>
    <t>sp|Q9UJX2|CDC23_HUMANCelldivisioncycleprotein23homologOS=HomosapiensOX=9606GN=CDC23PE=1SV=3</t>
  </si>
  <si>
    <t>sp|Q9UJX3|APC7_HUMANAnaphase-promotingcomplexsubunit7OS=HomosapiensOX=9606GN=ANAPC7PE=1SV=4</t>
  </si>
  <si>
    <t>sp|Q9UJX4|APC5_HUMANAnaphase-promotingcomplexsubunit5OS=HomosapiensOX=9606GN=ANAPC5PE=1SV=2</t>
  </si>
  <si>
    <t>sp|Q9UJX5|APC4_HUMANAnaphase-promotingcomplexsubunit4OS=HomosapiensOX=9606GN=ANAPC4PE=1SV=2</t>
  </si>
  <si>
    <t>sp|Q9UJX6|ANC2_HUMANAnaphase-promotingcomplexsubunit2OS=HomosapiensOX=9606GN=ANAPC2PE=1SV=1</t>
  </si>
  <si>
    <t>sp|Q9UK22|FBX2_HUMANF-boxonlyprotein2OS=HomosapiensOX=9606GN=FBXO2PE=1SV=2</t>
  </si>
  <si>
    <t>sp|Q9UK61|TASOR_HUMANProteinTASOROS=HomosapiensOX=9606GN=TASORPE=1SV=3</t>
  </si>
  <si>
    <t>sp|Q9UK76|JUPI1_HUMANJupitermicrotubuleassociatedhomolog1OS=HomosapiensOX=9606GN=JPT1PE=1SV=3</t>
  </si>
  <si>
    <t>sp|Q9UK99|FBX3_HUMANF-boxonlyprotein3OS=HomosapiensOX=9606GN=FBXO3PE=1SV=3</t>
  </si>
  <si>
    <t>sp|Q9UKD2|MRT4_HUMANmRNAturnoverprotein4homologOS=HomosapiensOX=9606GN=MRTO4PE=1SV=2</t>
  </si>
  <si>
    <t>sp|Q9UKF6|CPSF3_HUMANCleavageandpolyadenylationspecificityfactorsubunit3OS=HomosapiensOX=9606GN=CPSF3PE=1SV=1</t>
  </si>
  <si>
    <t>sp|Q9UKK3|PARP4_HUMANProteinmono-ADP-ribosyltransferasePARP4OS=HomosapiensOX=9606GN=PARP4PE=1SV=3</t>
  </si>
  <si>
    <t>sp|Q9UKK6|NXT1_HUMANNTF2-relatedexportprotein1OS=HomosapiensOX=9606GN=NXT1PE=1SV=1</t>
  </si>
  <si>
    <t>sp|Q9UKK9|NUDT5_HUMANADP-sugarpyrophosphataseOS=HomosapiensOX=9606GN=NUDT5PE=1SV=1</t>
  </si>
  <si>
    <t>sp|Q9UKL0|RCOR1_HUMANRESTcorepressor1OS=HomosapiensOX=9606GN=RCOR1PE=1SV=2</t>
  </si>
  <si>
    <t>sp|Q9UKL3|C8AP2_HUMANCASP8-associatedprotein2OS=HomosapiensOX=9606GN=CASP8AP2PE=1SV=1</t>
  </si>
  <si>
    <t>sp|Q9UKM9|RALY_HUMANRNA-bindingproteinRalyOS=HomosapiensOX=9606GN=RALYPE=1SV=1</t>
  </si>
  <si>
    <t>sp|Q9UKN5|PRDM4_HUMANPRdomainzincfingerprotein4OS=HomosapiensOX=9606GN=PRDM4PE=1SV=3</t>
  </si>
  <si>
    <t>sp|Q9UKN8|TF3C4_HUMANGeneraltranscriptionfactor3Cpolypeptide4OS=HomosapiensOX=9606GN=GTF3C4PE=1SV=2</t>
  </si>
  <si>
    <t>sp|Q9UKS6|PACN3_HUMANProteinkinaseCandcaseinkinasesubstrateinneuronsprotein3OS=HomosapiensOX=9606GN=PACSIN3PE=1SV=2</t>
  </si>
  <si>
    <t>sp|Q9UKV3|ACINU_HUMANApoptoticchromatincondensationinducerinthenucleusOS=HomosapiensOX=9606GN=ACIN1PE=1SV=2</t>
  </si>
  <si>
    <t>sp|Q9UKY7|CDV3_HUMANProteinCDV3homologOS=HomosapiensOX=9606GN=CDV3PE=1SV=1</t>
  </si>
  <si>
    <t>sp|Q9UL63|MKLN1_HUMANMuskelinOS=HomosapiensOX=9606GN=MKLN1PE=1SV=2</t>
  </si>
  <si>
    <t>sp|Q9ULC4|MCTS1_HUMANMalignantT-cell-amplifiedsequence1OS=HomosapiensOX=9606GN=MCTS1PE=1SV=1</t>
  </si>
  <si>
    <t>sp|Q9ULG1|INO80_HUMANChromatin-remodelingATPaseINO80OS=HomosapiensOX=9606GN=INO80PE=1SV=2</t>
  </si>
  <si>
    <t>sp|Q9ULJ3|ZBT21_HUMANZincfingerandBTBdomain-containingprotein21OS=HomosapiensOX=9606GN=ZBTB21PE=1SV=2</t>
  </si>
  <si>
    <t>sp|Q9ULJ8|NEB1_HUMANNeurabin-1OS=HomosapiensOX=9606GN=PPP1R9APE=1SV=2</t>
  </si>
  <si>
    <t>sp|Q9ULK4|MED23_HUMANMediatorofRNApolymeraseIItranscriptionsubunit23OS=HomosapiensOX=9606GN=MED23PE=1SV=2</t>
  </si>
  <si>
    <t>sp|Q9ULM3|YETS2_HUMANYEATSdomain-containingprotein2OS=HomosapiensOX=9606GN=YEATS2PE=1SV=2</t>
  </si>
  <si>
    <t>sp|Q9ULR0|ISY1_HUMANPre-mRNA-splicingfactorISY1homologOS=HomosapiensOX=9606GN=ISY1PE=1SV=3</t>
  </si>
  <si>
    <t>sp|Q9ULW0|TPX2_HUMANTargetingproteinforXklp2OS=HomosapiensOX=9606GN=TPX2PE=1SV=2</t>
  </si>
  <si>
    <t>sp|Q9ULX6|AKP8L_HUMANA-kinaseanchorprotein8-likeOS=HomosapiensOX=9606GN=AKAP8LPE=1SV=4</t>
  </si>
  <si>
    <t>sp|Q9UM00|TMCO1_HUMANCalciumload-activatedcalciumchannelOS=HomosapiensOX=9606GN=TMCO1PE=1SV=2</t>
  </si>
  <si>
    <t>sp|Q9UM13|APC10_HUMANAnaphase-promotingcomplexsubunit10OS=HomosapiensOX=9606GN=ANAPC10PE=1SV=1</t>
  </si>
  <si>
    <t>sp|Q9UMS4|PRP19_HUMANPre-mRNA-processingfactor19OS=HomosapiensOX=9606GN=PRPF19PE=1SV=1</t>
  </si>
  <si>
    <t>sp|Q9UMX0|UBQL1_HUMANUbiquilin-1OS=HomosapiensOX=9606GN=UBQLN1PE=1SV=2</t>
  </si>
  <si>
    <t>sp|Q9UMX5|NENF_HUMANNeudesinOS=HomosapiensOX=9606GN=NENFPE=1SV=1</t>
  </si>
  <si>
    <t>sp|Q9UMX6|GUC1B_HUMANGuanylylcyclase-activatingprotein2OS=HomosapiensOX=9606GN=GUCA1BPE=1SV=4</t>
  </si>
  <si>
    <t>sp|Q9UMY4|SNX12_HUMANSortingnexin-12OS=HomosapiensOX=9606GN=SNX12PE=1SV=3</t>
  </si>
  <si>
    <t>sp|Q9UN86|G3BP2_HUMANRasGTPase-activatingprotein-bindingprotein2OS=HomosapiensOX=9606GN=G3BP2PE=1SV=2</t>
  </si>
  <si>
    <t>sp|Q9UNF0|PACN2_HUMANProteinkinaseCandcaseinkinasesubstrateinneuronsprotein2OS=HomosapiensOX=9606GN=PACSIN2PE=1SV=2</t>
  </si>
  <si>
    <t>sp|Q9UNF1|MAGD2_HUMANMelanoma-associatedantigenD2OS=HomosapiensOX=9606GN=MAGED2PE=1SV=2</t>
  </si>
  <si>
    <t>sp|Q9UNH7|SNX6_HUMANSortingnexin-6OS=HomosapiensOX=9606GN=SNX6PE=1SV=1</t>
  </si>
  <si>
    <t>sp|Q9UNL2|SSRG_HUMANTranslocon-associatedproteinsubunitgammaOS=HomosapiensOX=9606GN=SSR3PE=1SV=1</t>
  </si>
  <si>
    <t>sp|Q9UNM6|PSD13_HUMAN26Sproteasomenon-ATPaseregulatorysubunit13OS=HomosapiensOX=9606GN=PSMD13PE=1SV=2</t>
  </si>
  <si>
    <t>sp|Q9UNP9|PPIE_HUMANPeptidyl-prolylcis-transisomeraseEOS=HomosapiensOX=9606GN=PPIEPE=1SV=1</t>
  </si>
  <si>
    <t>sp|Q9UNS2|CSN3_HUMANCOP9signalosomecomplexsubunit3OS=HomosapiensOX=9606GN=COPS3PE=1SV=3</t>
  </si>
  <si>
    <t>sp|Q9UNX3|RL26L_HUMAN60SribosomalproteinL26-like1OS=HomosapiensOX=9606GN=RPL26L1PE=1SV=1</t>
  </si>
  <si>
    <t>sp|Q9UNX4|WDR3_HUMANWDrepeat-containingprotein3OS=HomosapiensOX=9606GN=WDR3PE=1SV=1</t>
  </si>
  <si>
    <t>sp|Q9UNZ2|NSF1C_HUMANNSFL1cofactorp47OS=HomosapiensOX=9606GN=NSFL1CPE=1SV=2</t>
  </si>
  <si>
    <t>sp|Q9UPN3|MACF1_HUMANMicrotubule-actincross-linkingfactor1,isoforms1/2/3/5OS=HomosapiensOX=9606GN=MACF1PE=1SV=4</t>
  </si>
  <si>
    <t>sp|Q9UPN6|SCAF8_HUMANProteinSCAF8OS=HomosapiensOX=9606GN=SCAF8PE=1SV=1</t>
  </si>
  <si>
    <t>sp|Q9UPN7|PP6R1_HUMANSerine/threonine-proteinphosphatase6regulatorysubunit1OS=HomosapiensOX=9606GN=PPP6R1PE=1SV=5</t>
  </si>
  <si>
    <t>sp|Q9UPQ0|LIMC1_HUMANLIMandcalponinhomologydomains-containingprotein1OS=HomosapiensOX=9606GN=LIMCH1PE=1SV=4</t>
  </si>
  <si>
    <t>sp|Q9UPQ9|TNR6B_HUMANTrinucleotiderepeat-containinggene6BproteinOS=HomosapiensOX=9606GN=TNRC6BPE=1SV=4</t>
  </si>
  <si>
    <t>sp|Q9UPT8|ZC3H4_HUMANZincfingerCCCHdomain-containingprotein4OS=HomosapiensOX=9606GN=ZC3H4PE=1SV=3</t>
  </si>
  <si>
    <t>sp|Q9UPT9|UBP22_HUMANUbiquitincarboxyl-terminalhydrolase22OS=HomosapiensOX=9606GN=USP22PE=1SV=2</t>
  </si>
  <si>
    <t>sp|Q9UPW0|FOXJ3_HUMANForkheadboxproteinJ3OS=HomosapiensOX=9606GN=FOXJ3PE=1SV=2</t>
  </si>
  <si>
    <t>sp|Q9UPX8|SHAN2_HUMANSH3andmultipleankyrinrepeatdomainsprotein2OS=HomosapiensOX=9606GN=SHANK2PE=1SV=3</t>
  </si>
  <si>
    <t>sp|Q9UPY5|XCT_HUMANCystine/glutamatetransporterOS=HomosapiensOX=9606GN=SLC7A11PE=1SV=1</t>
  </si>
  <si>
    <t>sp|Q9UQ07|MOK_HUMANMAPK/MAK/MRKoverlappingkinaseOS=HomosapiensOX=9606GN=MOKPE=2SV=1</t>
  </si>
  <si>
    <t>sp|Q9UQ35|SRRM2_HUMANSerine/argininerepetitivematrixprotein2OS=HomosapiensOX=9606GN=SRRM2PE=1SV=2</t>
  </si>
  <si>
    <t>sp|Q9UQ80|PA2G4_HUMANProliferation-associatedprotein2G4OS=HomosapiensOX=9606GN=PA2G4PE=1SV=3</t>
  </si>
  <si>
    <t>sp|Q9UQE7|SMC3_HUMANStructuralmaintenanceofchromosomesprotein3OS=HomosapiensOX=9606GN=SMC3PE=1SV=2</t>
  </si>
  <si>
    <t>sp|Q9UQR1|ZN148_HUMANZincfingerprotein148OS=HomosapiensOX=9606GN=ZNF148PE=1SV=2</t>
  </si>
  <si>
    <t>sp|Q9Y221|NIP7_HUMAN60SribosomesubunitbiogenesisproteinNIP7homologOS=HomosapiensOX=9606GN=NIP7PE=1SV=1</t>
  </si>
  <si>
    <t>sp|Q9Y224|RTRAF_HUMANRNAtranscription,translationandtransportfactorproteinOS=HomosapiensOX=9606GN=RTRAFPE=1SV=1</t>
  </si>
  <si>
    <t>sp|Q9Y230|RUVB2_HUMANRuvB-like2OS=HomosapiensOX=9606GN=RUVBL2PE=1SV=3</t>
  </si>
  <si>
    <t>sp|Q9Y232|CDYL_HUMANChromodomainY-likeproteinOS=HomosapiensOX=9606GN=CDYLPE=1SV=2</t>
  </si>
  <si>
    <t>sp|Q9Y237|PIN4_HUMANPeptidyl-prolylcis-transisomeraseNIMA-interacting4OS=HomosapiensOX=9606GN=PIN4PE=1SV=1</t>
  </si>
  <si>
    <t>sp|Q9Y262|EIF3L_HUMANEukaryotictranslationinitiationfactor3subunitLOS=HomosapiensOX=9606GN=EIF3LPE=1SV=1</t>
  </si>
  <si>
    <t>sp|Q9Y265|RUVB1_HUMANRuvB-like1OS=HomosapiensOX=9606GN=RUVBL1PE=1SV=1</t>
  </si>
  <si>
    <t>sp|Q9Y266|NUDC_HUMANNuclearmigrationproteinnudCOS=HomosapiensOX=9606GN=NUDCPE=1SV=1</t>
  </si>
  <si>
    <t>sp|Q9Y281|COF2_HUMANCofilin-2OS=HomosapiensOX=9606GN=CFL2PE=1SV=1</t>
  </si>
  <si>
    <t>sp|Q9Y285|SYFA_HUMANPhenylalanine--tRNAligasealphasubunitOS=HomosapiensOX=9606GN=FARSAPE=1SV=3</t>
  </si>
  <si>
    <t>sp|Q9Y294|ASF1A_HUMANHistonechaperoneASF1AOS=HomosapiensOX=9606GN=ASF1APE=1SV=1</t>
  </si>
  <si>
    <t>sp|Q9Y295|DRG1_HUMANDevelopmentally-regulatedGTP-bindingprotein1OS=HomosapiensOX=9606GN=DRG1PE=1SV=1</t>
  </si>
  <si>
    <t>sp|Q9Y2A7|NCKP1_HUMANNck-associatedprotein1OS=HomosapiensOX=9606GN=NCKAP1PE=1SV=1</t>
  </si>
  <si>
    <t>sp|Q9Y2B0|CNPY2_HUMANProteincanopyhomolog2OS=HomosapiensOX=9606GN=CNPY2PE=1SV=1</t>
  </si>
  <si>
    <t>sp|Q9Y2D5|AKAP2_HUMANA-kinaseanchorprotein2OS=HomosapiensOX=9606GN=AKAP2PE=1SV=3</t>
  </si>
  <si>
    <t>sp|Q9Y2H1|ST38L_HUMANSerine/threonine-proteinkinase38-likeOS=HomosapiensOX=9606GN=STK38LPE=1SV=3</t>
  </si>
  <si>
    <t>sp|Q9Y2H5|PKHA6_HUMANPleckstrinhomologydomain-containingfamilyAmember6OS=HomosapiensOX=9606GN=PLEKHA6PE=1SV=4</t>
  </si>
  <si>
    <t>sp|Q9Y2L1|RRP44_HUMANExosomecomplexexonucleaseRRP44OS=HomosapiensOX=9606GN=DIS3PE=1SV=2</t>
  </si>
  <si>
    <t>sp|Q9Y2P8|RCL1_HUMANRNA3'-terminalphosphatecyclase-likeproteinOS=HomosapiensOX=9606GN=RCL1PE=1SV=3</t>
  </si>
  <si>
    <t>sp|Q9Y2R4|DDX52_HUMANProbableATP-dependentRNAhelicaseDDX52OS=HomosapiensOX=9606GN=DDX52PE=1SV=3</t>
  </si>
  <si>
    <t>sp|Q9Y2R9|RT07_HUMAN28SribosomalproteinS7,mitochondrialOS=HomosapiensOX=9606GN=MRPS7PE=1SV=2</t>
  </si>
  <si>
    <t>sp|Q9Y2S6|TMA7_HUMANTranslationmachinery-associatedprotein7OS=HomosapiensOX=9606GN=TMA7PE=1SV=1</t>
  </si>
  <si>
    <t>sp|Q9Y2V2|CHSP1_HUMANCalcium-regulatedheat-stableprotein1OS=HomosapiensOX=9606GN=CARHSP1PE=1SV=2</t>
  </si>
  <si>
    <t>sp|Q9Y2W1|TR150_HUMANThyroidhormonereceptor-associatedprotein3OS=HomosapiensOX=9606GN=THRAP3PE=1SV=2</t>
  </si>
  <si>
    <t>sp|Q9Y2W2|WBP11_HUMANWWdomain-bindingprotein11OS=HomosapiensOX=9606GN=WBP11PE=1SV=1</t>
  </si>
  <si>
    <t>sp|Q9Y2X0|MED16_HUMANMediatorofRNApolymeraseIItranscriptionsubunit16OS=HomosapiensOX=9606GN=MED16PE=1SV=2</t>
  </si>
  <si>
    <t>sp|Q9Y2X3|NOP58_HUMANNucleolarprotein58OS=HomosapiensOX=9606GN=NOP58PE=1SV=1</t>
  </si>
  <si>
    <t>sp|Q9Y2X9|ZN281_HUMANZincfingerprotein281OS=HomosapiensOX=9606GN=ZNF281PE=1SV=1</t>
  </si>
  <si>
    <t>sp|Q9Y2Z0|SGT1_HUMANProteinSGT1homologOS=HomosapiensOX=9606GN=SUGT1PE=1SV=3</t>
  </si>
  <si>
    <t>sp|Q9Y314|NOSIP_HUMANNitricoxidesynthase-interactingproteinOS=HomosapiensOX=9606GN=NOSIPPE=1SV=1</t>
  </si>
  <si>
    <t>sp|Q9Y316|MEMO1_HUMANProteinMEMO1OS=HomosapiensOX=9606GN=MEMO1PE=1SV=1</t>
  </si>
  <si>
    <t>sp|Q9Y333|LSM2_HUMANU6snRNA-associatedSm-likeproteinLSm2OS=HomosapiensOX=9606GN=LSM2PE=1SV=1</t>
  </si>
  <si>
    <t>sp|Q9Y383|LC7L2_HUMANPutativeRNA-bindingproteinLuc7-like2OS=HomosapiensOX=9606GN=LUC7L2PE=1SV=2</t>
  </si>
  <si>
    <t>sp|Q9Y3A5|SBDS_HUMANRibosomematurationproteinSBDSOS=HomosapiensOX=9606GN=SBDSPE=1SV=4</t>
  </si>
  <si>
    <t>sp|Q9Y3A6|TMED5_HUMANTransmembraneemp24domain-containingprotein5OS=HomosapiensOX=9606GN=TMED5PE=1SV=1</t>
  </si>
  <si>
    <t>sp|Q9Y3B2|EXOS1_HUMANExosomecomplexcomponentCSL4OS=HomosapiensOX=9606GN=EXOSC1PE=1SV=1</t>
  </si>
  <si>
    <t>sp|Q9Y3B4|SF3B6_HUMANSplicingfactor3Bsubunit6OS=HomosapiensOX=9606GN=SF3B6PE=1SV=1</t>
  </si>
  <si>
    <t>sp|Q9Y3B9|RRP15_HUMANRRP15-likeproteinOS=HomosapiensOX=9606GN=RRP15PE=1SV=2</t>
  </si>
  <si>
    <t>sp|Q9Y3C1|NOP16_HUMANNucleolarprotein16OS=HomosapiensOX=9606GN=NOP16PE=1SV=2</t>
  </si>
  <si>
    <t>sp|Q9Y3C6|PPIL1_HUMANPeptidyl-prolylcis-transisomerase-like1OS=HomosapiensOX=9606GN=PPIL1PE=1SV=1</t>
  </si>
  <si>
    <t>sp|Q9Y3C7|MED31_HUMANMediatorofRNApolymeraseIItranscriptionsubunit31OS=HomosapiensOX=9606GN=MED31PE=1SV=1</t>
  </si>
  <si>
    <t>sp|Q9Y3C8|UFC1_HUMANUbiquitin-foldmodifier-conjugatingenzyme1OS=HomosapiensOX=9606GN=UFC1PE=1SV=3</t>
  </si>
  <si>
    <t>sp|Q9Y3D0|CIA2B_HUMANCytosoliciron-sulfurassemblycomponent2BOS=HomosapiensOX=9606GN=CIAO2BPE=1SV=1</t>
  </si>
  <si>
    <t>sp|Q9Y3D6|FIS1_HUMANMitochondrialfission1proteinOS=HomosapiensOX=9606GN=FIS1PE=1SV=2</t>
  </si>
  <si>
    <t>sp|Q9Y3E5|PTH2_HUMANPeptidyl-tRNAhydrolase2,mitochondrialOS=HomosapiensOX=9606GN=PTRH2PE=1SV=1</t>
  </si>
  <si>
    <t>sp|Q9Y3F4|STRAP_HUMANSerine-threoninekinasereceptor-associatedproteinOS=HomosapiensOX=9606GN=STRAPPE=1SV=1</t>
  </si>
  <si>
    <t>sp|Q9Y3I0|RTCB_HUMANtRNA-splicingligaseRtcBhomologOS=HomosapiensOX=9606GN=RTCBPE=1SV=1</t>
  </si>
  <si>
    <t>sp|Q9Y3U8|RL36_HUMAN60SribosomalproteinL36OS=HomosapiensOX=9606GN=RPL36PE=1SV=3</t>
  </si>
  <si>
    <t>sp|Q9Y3Y2|CHTOP_HUMANChromatintargetofPRMT1proteinOS=HomosapiensOX=9606GN=CHTOPPE=1SV=2</t>
  </si>
  <si>
    <t>sp|Q9Y421|FA32A_HUMANProteinFAM32AOS=HomosapiensOX=9606GN=FAM32APE=1SV=2</t>
  </si>
  <si>
    <t>sp|Q9Y446|PKP3_HUMANPlakophilin-3OS=HomosapiensOX=9606GN=PKP3PE=1SV=1</t>
  </si>
  <si>
    <t>sp|Q9Y448|SKAP_HUMANSmallkinetochore-associatedproteinOS=HomosapiensOX=9606GN=KNSTRNPE=1SV=2</t>
  </si>
  <si>
    <t>sp|Q9Y450|HBS1L_HUMANHBS1-likeproteinOS=HomosapiensOX=9606GN=HBS1LPE=1SV=1</t>
  </si>
  <si>
    <t>sp|Q9Y4A5|TRRAP_HUMANTransformation/transcriptiondomain-associatedproteinOS=HomosapiensOX=9606GN=TRRAPPE=1SV=3</t>
  </si>
  <si>
    <t>sp|Q9Y4B5|MTCL1_HUMANMicrotubulecross-linkingfactor1OS=HomosapiensOX=9606GN=MTCL1PE=1SV=5</t>
  </si>
  <si>
    <t>sp|Q9Y4C2|TCAF1_HUMANTRPM8channel-associatedfactor1OS=HomosapiensOX=9606GN=TCAF1PE=1SV=3</t>
  </si>
  <si>
    <t>sp|Q9Y4C8|RBM19_HUMANProbableRNA-bindingprotein19OS=HomosapiensOX=9606GN=RBM19PE=1SV=3</t>
  </si>
  <si>
    <t>sp|Q9Y4E5|ZN451_HUMANE3SUMO-proteinligaseZNF451OS=HomosapiensOX=9606GN=ZNF451PE=1SV=2</t>
  </si>
  <si>
    <t>sp|Q9Y4L1|HYOU1_HUMANHypoxiaup-regulatedprotein1OS=HomosapiensOX=9606GN=HYOU1PE=1SV=1</t>
  </si>
  <si>
    <t>sp|Q9Y4W2|LAS1L_HUMANRibosomalbiogenesisproteinLAS1LOS=HomosapiensOX=9606GN=LAS1LPE=1SV=2</t>
  </si>
  <si>
    <t>sp|Q9Y4X5|ARI1_HUMANE3ubiquitin-proteinligaseARIH1OS=HomosapiensOX=9606GN=ARIH1PE=1SV=2</t>
  </si>
  <si>
    <t>sp|Q9Y4Y9|LSM5_HUMANU6snRNA-associatedSm-likeproteinLSm5OS=HomosapiensOX=9606GN=LSM5PE=1SV=3</t>
  </si>
  <si>
    <t>sp|Q9Y4Z0|LSM4_HUMANU6snRNA-associatedSm-likeproteinLSm4OS=HomosapiensOX=9606GN=LSM4PE=1SV=1</t>
  </si>
  <si>
    <t>sp|Q9Y520|PRC2C_HUMANProteinPRRC2COS=HomosapiensOX=9606GN=PRRC2CPE=1SV=4</t>
  </si>
  <si>
    <t>sp|Q9Y580|RBM7_HUMANRNA-bindingprotein7OS=HomosapiensOX=9606GN=RBM7PE=1SV=1</t>
  </si>
  <si>
    <t>sp|Q9Y5A7|NUB1_HUMANNEDD8ultimatebuster1OS=HomosapiensOX=9606GN=NUB1PE=1SV=2</t>
  </si>
  <si>
    <t>sp|Q9Y5A9|YTHD2_HUMANYTHdomain-containingfamilyprotein2OS=HomosapiensOX=9606GN=YTHDF2PE=1SV=2</t>
  </si>
  <si>
    <t>sp|Q9Y5B6|PAXB1_HUMANPAX3-andPAX7-bindingprotein1OS=HomosapiensOX=9606GN=PAXBP1PE=1SV=2</t>
  </si>
  <si>
    <t>sp|Q9Y5B9|SP16H_HUMANFACTcomplexsubunitSPT16OS=HomosapiensOX=9606GN=SUPT16HPE=1SV=1</t>
  </si>
  <si>
    <t>sp|Q9Y5J1|UTP18_HUMANU3smallnucleolarRNA-associatedprotein18homologOS=HomosapiensOX=9606GN=UTP18PE=1SV=3</t>
  </si>
  <si>
    <t>sp|Q9Y5K5|UCHL5_HUMANUbiquitincarboxyl-terminalhydrolaseisozymeL5OS=HomosapiensOX=9606GN=UCHL5PE=1SV=3</t>
  </si>
  <si>
    <t>sp|Q9Y5K6|CD2AP_HUMANCD2-associatedproteinOS=HomosapiensOX=9606GN=CD2APPE=1SV=1</t>
  </si>
  <si>
    <t>sp|Q9Y5L0|TNPO3_HUMANTransportin-3OS=HomosapiensOX=9606GN=TNPO3PE=1SV=3</t>
  </si>
  <si>
    <t>sp|Q9Y5L4|TIM13_HUMANMitochondrialimportinnermembranetranslocasesubunitTim13OS=HomosapiensOX=9606GN=TIMM13PE=1SV=1</t>
  </si>
  <si>
    <t>sp|Q9Y5M8|SRPRB_HUMANSignalrecognitionparticlereceptorsubunitbetaOS=HomosapiensOX=9606GN=SRPRBPE=1SV=3</t>
  </si>
  <si>
    <t>sp|Q9Y5Q8|TF3C5_HUMANGeneraltranscriptionfactor3Cpolypeptide5OS=HomosapiensOX=9606GN=GTF3C5PE=1SV=2</t>
  </si>
  <si>
    <t>sp|Q9Y5Q9|TF3C3_HUMANGeneraltranscriptionfactor3Cpolypeptide3OS=HomosapiensOX=9606GN=GTF3C3PE=1SV=1</t>
  </si>
  <si>
    <t>sp|Q9Y5S2|MRCKB_HUMANSerine/threonine-proteinkinaseMRCKbetaOS=HomosapiensOX=9606GN=CDC42BPBPE=1SV=2</t>
  </si>
  <si>
    <t>sp|Q9Y5S9|RBM8A_HUMANRNA-bindingprotein8AOS=HomosapiensOX=9606GN=RBM8APE=1SV=1</t>
  </si>
  <si>
    <t>sp|Q9Y5U2|TSSC4_HUMANProteinTSSC4OS=HomosapiensOX=9606GN=TSSC4PE=1SV=3</t>
  </si>
  <si>
    <t>sp|Q9Y5V0|ZN706_HUMANZincfingerprotein706OS=HomosapiensOX=9606GN=ZNF706PE=1SV=1</t>
  </si>
  <si>
    <t>sp|Q9Y5W8|SNX13_HUMANSortingnexin-13OS=HomosapiensOX=9606GN=SNX13PE=1SV=4</t>
  </si>
  <si>
    <t>sp|Q9Y5Y0|FLVC1_HUMANFelineleukemiavirussubgroupCreceptor-relatedprotein1OS=HomosapiensOX=9606GN=FLVCR1PE=1SV=1</t>
  </si>
  <si>
    <t>sp|Q9Y5Z4|HEBP2_HUMANHeme-bindingprotein2OS=HomosapiensOX=9606GN=HEBP2PE=1SV=1</t>
  </si>
  <si>
    <t>sp|Q9Y605|MOFA1_HUMANMORF4family-associatedprotein1OS=HomosapiensOX=9606GN=MRFAP1PE=1SV=1</t>
  </si>
  <si>
    <t>sp|Q9Y608|LRRF2_HUMANLeucine-richrepeatflightless-interactingprotein2OS=HomosapiensOX=9606GN=LRRFIP2PE=1SV=1</t>
  </si>
  <si>
    <t>sp|Q9Y618|NCOR2_HUMANNuclearreceptorcorepressor2OS=HomosapiensOX=9606GN=NCOR2PE=1SV=3</t>
  </si>
  <si>
    <t>sp|Q9Y696|CLIC4_HUMANChlorideintracellularchannelprotein4OS=HomosapiensOX=9606GN=CLIC4PE=1SV=4</t>
  </si>
  <si>
    <t>sp|Q9Y6A4|CFA20_HUMANCilia-andflagella-associatedprotein20OS=HomosapiensOX=9606GN=CFAP20PE=1SV=1</t>
  </si>
  <si>
    <t>sp|Q9Y6C9|MTCH2_HUMANMitochondrialcarrierhomolog2OS=HomosapiensOX=9606GN=MTCH2PE=1SV=1</t>
  </si>
  <si>
    <t>sp|Q9Y6D9|MD1L1_HUMANMitoticspindleassemblycheckpointproteinMAD1OS=HomosapiensOX=9606GN=MAD1L1PE=1SV=2</t>
  </si>
  <si>
    <t>sp|Q9Y6E0|STK24_HUMANSerine/threonine-proteinkinase24OS=HomosapiensOX=9606GN=STK24PE=1SV=1</t>
  </si>
  <si>
    <t>sp|Q9Y6E2|BZW2_HUMANBasicleucinezipperandW2domain-containingprotein2OS=HomosapiensOX=9606GN=BZW2PE=1SV=1</t>
  </si>
  <si>
    <t>sp|Q9Y6G9|DC1L1_HUMANCytoplasmicdynein1lightintermediatechain1OS=HomosapiensOX=9606GN=DYNC1LI1PE=1SV=3</t>
  </si>
  <si>
    <t>sp|Q9Y6I4|UBP3_HUMANUbiquitincarboxyl-terminalhydrolase3OS=HomosapiensOX=9606GN=USP3PE=1SV=2</t>
  </si>
  <si>
    <t>sp|Q9Y6J0|CABIN_HUMANCalcineurin-bindingproteincabin-1OS=HomosapiensOX=9606GN=CABIN1PE=1SV=1</t>
  </si>
  <si>
    <t>sp|Q9Y6J9|TAF6L_HUMANTAF6-likeRNApolymeraseIIp300/CBP-associatedfactor-associatedfactor65kDasubunit6LOS=HomosapiensOX=9606GN=TAF6LPE=1SV=1</t>
  </si>
  <si>
    <t>sp|Q9Y6V7|DDX49_HUMANProbableATP-dependentRNAhelicaseDDX49OS=HomosapiensOX=9606GN=DDX49PE=1SV=1</t>
  </si>
  <si>
    <t>sp|Q9Y6W5|WASF2_HUMANWiskott-Aldrichsyndromeproteinfamilymember2OS=HomosapiensOX=9606GN=WASF2PE=1SV=3</t>
  </si>
  <si>
    <t>sp|Q9Y6X9|MORC2_HUMANATPaseMORC2OS=HomosapiensOX=9606GN=MORC2PE=1SV=2</t>
  </si>
  <si>
    <t>sp|Q9Y6Y0|NS1BP_HUMANInfluenzavirusNS1A-bindingproteinOS=HomosapiensOX=9606GN=IVNS1ABPPE=1SV=3</t>
  </si>
  <si>
    <t>sp|Q9Y6Y8|S23IP_HUMANSEC23-interactingproteinOS=HomosapiensOX=9606GN=SEC23IPPE=1SV=1</t>
  </si>
  <si>
    <t>CON__P00735</t>
  </si>
  <si>
    <t>CON__P08730-1</t>
  </si>
  <si>
    <t>CON__P35908</t>
  </si>
  <si>
    <t>CON__Q28107</t>
  </si>
  <si>
    <t>CON__Q3SX09</t>
  </si>
  <si>
    <t>sp|A0AV96|RBM47_HUMANRNA-bindingprotein47OS=HomosapiensOX=9606GN=RBM47PE=1SV=2</t>
  </si>
  <si>
    <t>sp|A6NKT7|RGPD3_HUMANRanBP2-likeandGRIPdomain-containingprotein3OS=HomosapiensOX=9606GN=RGPD3PE=3SV=2</t>
  </si>
  <si>
    <t>sp|O00410|IPO5_HUMANImportin-5OS=HomosapiensOX=9606GN=IPO5PE=1SV=4</t>
  </si>
  <si>
    <t>sp|O14818|PSA7_HUMANProteasomesubunitalphatype-7OS=HomosapiensOX=9606GN=PSMA7PE=1SV=1</t>
  </si>
  <si>
    <t>sp|O14974|MYPT1_HUMANProteinphosphatase1regulatorysubunit12AOS=HomosapiensOX=9606GN=PPP1R12APE=1SV=1</t>
  </si>
  <si>
    <t>sp|O15391|TYY2_HUMANTranscriptionfactorYY2OS=HomosapiensOX=9606GN=YY2PE=2SV=1</t>
  </si>
  <si>
    <t>sp|O43707|ACTN4_HUMANAlpha-actinin-4OS=HomosapiensOX=9606GN=ACTN4PE=1SV=2</t>
  </si>
  <si>
    <t>sp|O43768|ENSA_HUMANAlpha-endosulfineOS=HomosapiensOX=9606GN=ENSAPE=1SV=1</t>
  </si>
  <si>
    <t>sp|O43865|SAHH2_HUMANS-adenosylhomocysteinehydrolase-likeprotein1OS=HomosapiensOX=9606GN=AHCYL1PE=1SV=2</t>
  </si>
  <si>
    <t>sp|O43929|ORC4_HUMANOriginrecognitioncomplexsubunit4OS=HomosapiensOX=9606GN=ORC4PE=1SV=2</t>
  </si>
  <si>
    <t>sp|O60264|SMCA5_HUMANSWI/SNF-relatedmatrix-associatedactin-dependentregulatorofchromatinsubfamilyAmember5OS=HomosapiensOX=9606GN=SMARCA5PE=1SV=1</t>
  </si>
  <si>
    <t>sp|O60885|BRD4_HUMANBromodomain-containingprotein4OS=HomosapiensOX=9606GN=BRD4PE=1SV=2</t>
  </si>
  <si>
    <t>sp|O75131|CPNE3_HUMANCopine-3OS=HomosapiensOX=9606GN=CPNE3PE=1SV=1</t>
  </si>
  <si>
    <t>sp|O75475|PSIP1_HUMANPC4andSFRS1-interactingproteinOS=HomosapiensOX=9606GN=PSIP1PE=1SV=1</t>
  </si>
  <si>
    <t>sp|O75494|SRS10_HUMANSerine/arginine-richsplicingfactor10OS=HomosapiensOX=9606GN=SRSF10PE=1SV=1</t>
  </si>
  <si>
    <t>sp|O75718|CRTAP_HUMANCartilage-associatedproteinOS=HomosapiensOX=9606GN=CRTAPPE=1SV=1</t>
  </si>
  <si>
    <t>sp|O75874|IDHC_HUMANIsocitratedehydrogenase[NADP]cytoplasmicOS=HomosapiensOX=9606GN=IDH1PE=1SV=2</t>
  </si>
  <si>
    <t>sp|O94842|TOX4_HUMANTOXhighmobilitygroupboxfamilymember4OS=HomosapiensOX=9606GN=TOX4PE=1SV=1</t>
  </si>
  <si>
    <t>sp|O95239|KIF4A_HUMANChromosome-associatedkinesinKIF4AOS=HomosapiensOX=9606GN=KIF4APE=1SV=3</t>
  </si>
  <si>
    <t>sp|O95373|IPO7_HUMANImportin-7OS=HomosapiensOX=9606GN=IPO7PE=1SV=1</t>
  </si>
  <si>
    <t>sp|O95639|CPSF4_HUMANCleavageandpolyadenylationspecificityfactorsubunit4OS=HomosapiensOX=9606GN=CPSF4PE=1SV=1</t>
  </si>
  <si>
    <t>sp|O95819|M4K4_HUMANMitogen-activatedproteinkinasekinasekinasekinase4OS=HomosapiensOX=9606GN=MAP4K4PE=1SV=2</t>
  </si>
  <si>
    <t>sp|P00367|DHE3_HUMANGlutamatedehydrogenase1,mitochondrialOS=HomosapiensOX=9606GN=GLUD1PE=1SV=2</t>
  </si>
  <si>
    <t>sp|P00558|PGK1_HUMANPhosphoglyceratekinase1OS=HomosapiensOX=9606GN=PGK1PE=1SV=3</t>
  </si>
  <si>
    <t>sp|P04406|G3P_HUMANGlyceraldehyde-3-phosphatedehydrogenaseOS=HomosapiensOX=9606GN=GAPDHPE=1SV=3</t>
  </si>
  <si>
    <t>sp|P05141|ADT2_HUMANADP/ATPtranslocase2OS=HomosapiensOX=9606GN=SLC25A5PE=1SV=7</t>
  </si>
  <si>
    <t>sp|P05783|K1C18_HUMANKeratin,typeIcytoskeletal18OS=HomosapiensOX=9606GN=KRT18PE=1SV=2</t>
  </si>
  <si>
    <t>sp|P06493|CDK1_HUMANCyclin-dependentkinase1OS=HomosapiensOX=9606GN=CDK1PE=1SV=3</t>
  </si>
  <si>
    <t>sp|P06733|ENOA_HUMANAlpha-enolaseOS=HomosapiensOX=9606GN=ENO1PE=1SV=2</t>
  </si>
  <si>
    <t>sp|P06744|G6PI_HUMANGlucose-6-phosphateisomeraseOS=HomosapiensOX=9606GN=GPIPE=1SV=4</t>
  </si>
  <si>
    <t>sp|P07195|LDHB_HUMANL-lactatedehydrogenaseBchainOS=HomosapiensOX=9606GN=LDHBPE=1SV=2</t>
  </si>
  <si>
    <t>sp|P07737|PROF1_HUMANProfilin-1OS=HomosapiensOX=9606GN=PFN1PE=1SV=2</t>
  </si>
  <si>
    <t>sp|P07900|HS90A_HUMANHeatshockproteinHSP90-alphaOS=HomosapiensOX=9606GN=HSP90AA1PE=1SV=5</t>
  </si>
  <si>
    <t>sp|P08238|HS90B_HUMANHeatshockproteinHSP90-betaOS=HomosapiensOX=9606GN=HSP90AB1PE=1SV=4</t>
  </si>
  <si>
    <t>sp|P08670|VIME_HUMANVimentinOS=HomosapiensOX=9606GN=VIMPE=1SV=4</t>
  </si>
  <si>
    <t>sp|P09327|VILI_HUMANVillin-1OS=HomosapiensOX=9606GN=VIL1PE=1SV=4</t>
  </si>
  <si>
    <t>sp|P09972|ALDOC_HUMANFructose-bisphosphatealdolaseCOS=HomosapiensOX=9606GN=ALDOCPE=1SV=2</t>
  </si>
  <si>
    <t>sp|P11387|TOP1_HUMANDNAtopoisomerase1OS=HomosapiensOX=9606GN=TOP1PE=1SV=2</t>
  </si>
  <si>
    <t>sp|P11940|PABP1_HUMANPolyadenylate-bindingprotein1OS=HomosapiensOX=9606GN=PABPC1PE=1SV=2</t>
  </si>
  <si>
    <t>sp|P12081|SYHC_HUMANHistidine--tRNAligase,cytoplasmicOS=HomosapiensOX=9606GN=HARSPE=1SV=2</t>
  </si>
  <si>
    <t>sp|P12814|ACTN1_HUMANAlpha-actinin-1OS=HomosapiensOX=9606GN=ACTN1PE=1SV=2</t>
  </si>
  <si>
    <t>sp|P13693|TCTP_HUMANTranslationally-controlledtumorproteinOS=HomosapiensOX=9606GN=TPT1PE=1SV=1</t>
  </si>
  <si>
    <t>sp|P13797|PLST_HUMANPlastin-3OS=HomosapiensOX=9606GN=PLS3PE=1SV=4</t>
  </si>
  <si>
    <t>sp|P13861|KAP2_HUMANcAMP-dependentproteinkinasetypeII-alpharegulatorysubunitOS=HomosapiensOX=9606GN=PRKAR2APE=1SV=2</t>
  </si>
  <si>
    <t>sp|P14618|KPYM_HUMANPyruvatekinasePKMOS=HomosapiensOX=9606GN=PKMPE=1SV=4</t>
  </si>
  <si>
    <t>sp|P14625|ENPL_HUMANEndoplasminOS=HomosapiensOX=9606GN=HSP90B1PE=1SV=1</t>
  </si>
  <si>
    <t>sp|P14859|PO2F1_HUMANPOUdomain,class2,transcriptionfactor1OS=HomosapiensOX=9606GN=POU2F1PE=1SV=2</t>
  </si>
  <si>
    <t>sp|P15170|ERF3A_HUMANEukaryoticpeptidechainreleasefactorGTP-bindingsubunitERF3AOS=HomosapiensOX=9606GN=GSPT1PE=1SV=1</t>
  </si>
  <si>
    <t>sp|P16615|AT2A2_HUMANSarcoplasmic/endoplasmicreticulumcalciumATPase2OS=HomosapiensOX=9606GN=ATP2A2PE=1SV=1</t>
  </si>
  <si>
    <t>sp|P18669|PGAM1_HUMANPhosphoglyceratemutase1OS=HomosapiensOX=9606GN=PGAM1PE=1SV=2</t>
  </si>
  <si>
    <t>sp|P18846|ATF1_HUMANCyclicAMP-dependenttranscriptionfactorATF-1OS=HomosapiensOX=9606GN=ATF1PE=1SV=2</t>
  </si>
  <si>
    <t>sp|P21281|VATB2_HUMANV-typeprotonATPasesubunitB,brainisoformOS=HomosapiensOX=9606GN=ATP6V1B2PE=1SV=3</t>
  </si>
  <si>
    <t>sp|P23193|TCEA1_HUMANTranscriptionelongationfactorAprotein1OS=HomosapiensOX=9606GN=TCEA1PE=1SV=2</t>
  </si>
  <si>
    <t>sp|P27448|MARK3_HUMANMAP/microtubuleaffinity-regulatingkinase3OS=HomosapiensOX=9606GN=MARK3PE=1SV=5</t>
  </si>
  <si>
    <t>sp|P27635|RL10_HUMAN60SribosomalproteinL10OS=HomosapiensOX=9606GN=RPL10PE=1SV=4</t>
  </si>
  <si>
    <t>sp|P30740|ILEU_HUMANLeukocyteelastaseinhibitorOS=HomosapiensOX=9606GN=SERPINB1PE=1SV=1</t>
  </si>
  <si>
    <t>sp|P31151|S10A7_HUMANProteinS100-A7OS=HomosapiensOX=9606GN=S100A7PE=1SV=4</t>
  </si>
  <si>
    <t>sp|P31153|METK2_HUMANS-adenosylmethioninesynthaseisoformtype-2OS=HomosapiensOX=9606GN=MAT2APE=1SV=1</t>
  </si>
  <si>
    <t>sp|P33176|KINH_HUMANKinesin-1heavychainOS=HomosapiensOX=9606GN=KIF5BPE=1SV=1</t>
  </si>
  <si>
    <t>sp|P35221|CTNA1_HUMANCateninalpha-1OS=HomosapiensOX=9606GN=CTNNA1PE=1SV=1</t>
  </si>
  <si>
    <t>sp|P35268|RL22_HUMAN60SribosomalproteinL22OS=HomosapiensOX=9606GN=RPL22PE=1SV=2</t>
  </si>
  <si>
    <t>sp|P37802|TAGL2_HUMANTransgelin-2OS=HomosapiensOX=9606GN=TAGLN2PE=1SV=3</t>
  </si>
  <si>
    <t>sp|P38159|RBMX_HUMANRNA-bindingmotifprotein,XchromosomeOS=HomosapiensOX=9606GN=RBMXPE=1SV=3</t>
  </si>
  <si>
    <t>sp|P39023|RL3_HUMAN60SribosomalproteinL3OS=HomosapiensOX=9606GN=RPL3PE=1SV=2</t>
  </si>
  <si>
    <t>sp|P39687|AN32A_HUMANAcidicleucine-richnuclearphosphoprotein32familymemberAOS=HomosapiensOX=9606GN=ANP32APE=1SV=1</t>
  </si>
  <si>
    <t>sp|P42330|AK1C3_HUMANAldo-ketoreductasefamily1memberC3OS=HomosapiensOX=9606GN=AKR1C3PE=1SV=4</t>
  </si>
  <si>
    <t>sp|P43362|MAGA9_HUMANMelanoma-associatedantigen9OS=HomosapiensOX=9606GN=MAGEA9PE=1SV=1</t>
  </si>
  <si>
    <t>sp|P46783|RS10_HUMAN40SribosomalproteinS10OS=HomosapiensOX=9606GN=RPS10PE=1SV=1</t>
  </si>
  <si>
    <t>sp|P48729|KC1A_HUMANCaseinkinaseIisoformalphaOS=HomosapiensOX=9606GN=CSNK1A1PE=1SV=2</t>
  </si>
  <si>
    <t>sp|P49841|GSK3B_HUMANGlycogensynthasekinase-3betaOS=HomosapiensOX=9606GN=GSK3BPE=1SV=2</t>
  </si>
  <si>
    <t>sp|P50570|DYN2_HUMANDynamin-2OS=HomosapiensOX=9606GN=DNM2PE=1SV=2</t>
  </si>
  <si>
    <t>sp|P51003|PAPOA_HUMANPoly(A)polymerasealphaOS=HomosapiensOX=9606GN=PAPOLAPE=1SV=4</t>
  </si>
  <si>
    <t>sp|P52789|HXK2_HUMANHexokinase-2OS=HomosapiensOX=9606GN=HK2PE=1SV=2</t>
  </si>
  <si>
    <t>sp|P57721|PCBP3_HUMANPoly(rC)-bindingprotein3OS=HomosapiensOX=9606GN=PCBP3PE=2SV=2</t>
  </si>
  <si>
    <t>sp|P60660|MYL6_HUMANMyosinlightpolypeptide6OS=HomosapiensOX=9606GN=MYL6PE=1SV=2</t>
  </si>
  <si>
    <t>sp|P60709|ACTB_HUMANActin,cytoplasmic1OS=HomosapiensOX=9606GN=ACTBPE=1SV=1</t>
  </si>
  <si>
    <t>sp|P61158|ARP3_HUMANActin-relatedprotein3OS=HomosapiensOX=9606GN=ACTR3PE=1SV=3</t>
  </si>
  <si>
    <t>sp|P61619|S61A1_HUMANProteintransportproteinSec61subunitalphaisoform1OS=HomosapiensOX=9606GN=SEC61A1PE=1SV=2</t>
  </si>
  <si>
    <t>sp|P61956|SUMO2_HUMANSmallubiquitin-relatedmodifier2OS=HomosapiensOX=9606GN=SUMO2PE=1SV=3</t>
  </si>
  <si>
    <t>sp|P61964|WDR5_HUMANWDrepeat-containingprotein5OS=HomosapiensOX=9606GN=WDR5PE=1SV=1</t>
  </si>
  <si>
    <t>sp|P62701|RS4X_HUMAN40SribosomalproteinS4,XisoformOS=HomosapiensOX=9606GN=RPS4XPE=1SV=2</t>
  </si>
  <si>
    <t>sp|P62879|GBB2_HUMANGuaninenucleotide-bindingproteinG(I)/G(S)/G(T)subunitbeta-2OS=HomosapiensOX=9606GN=GNB2PE=1SV=3</t>
  </si>
  <si>
    <t>sp|P62937|PPIA_HUMANPeptidyl-prolylcis-transisomeraseAOS=HomosapiensOX=9606GN=PPIAPE=1SV=2</t>
  </si>
  <si>
    <t>sp|P63000|RAC1_HUMANRas-relatedC3botulinumtoxinsubstrate1OS=HomosapiensOX=9606GN=RAC1PE=1SV=1</t>
  </si>
  <si>
    <t>sp|P63027|VAMP2_HUMANVesicle-associatedmembraneprotein2OS=HomosapiensOX=9606GN=VAMP2PE=1SV=3</t>
  </si>
  <si>
    <t>sp|P63151|2ABA_HUMANSerine/threonine-proteinphosphatase2A55kDaregulatorysubunitBalphaisoformOS=HomosapiensOX=9606GN=PPP2R2APE=1SV=1</t>
  </si>
  <si>
    <t>sp|P63313|TYB10_HUMANThymosinbeta-10OS=HomosapiensOX=9606GN=TMSB10PE=1SV=2</t>
  </si>
  <si>
    <t>sp|P67809|YBOX1_HUMANNuclease-sensitiveelement-bindingprotein1OS=HomosapiensOX=9606GN=YBX1PE=1SV=3</t>
  </si>
  <si>
    <t>sp|P68363|TBA1B_HUMANTubulinalpha-1BchainOS=HomosapiensOX=9606GN=TUBA1BPE=1SV=1</t>
  </si>
  <si>
    <t>sp|P68371|TBB4B_HUMANTubulinbeta-4BchainOS=HomosapiensOX=9606GN=TUBB4BPE=1SV=1</t>
  </si>
  <si>
    <t>sp|Q00610|CLH1_HUMANClathrinheavychain1OS=HomosapiensOX=9606GN=CLTCPE=1SV=5</t>
  </si>
  <si>
    <t>sp|Q01082|SPTB2_HUMANSpectrinbetachain,non-erythrocytic1OS=HomosapiensOX=9606GN=SPTBN1PE=1SV=2</t>
  </si>
  <si>
    <t>sp|Q01085|TIAR_HUMANNucleolysinTIAROS=HomosapiensOX=9606GN=TIAL1PE=1SV=1</t>
  </si>
  <si>
    <t>sp|Q01469|FABP5_HUMANFattyacid-bindingprotein5OS=HomosapiensOX=9606GN=FABP5PE=1SV=3</t>
  </si>
  <si>
    <t>sp|Q04637|IF4G1_HUMANEukaryotictranslationinitiationfactor4gamma1OS=HomosapiensOX=9606GN=EIF4G1PE=1SV=4</t>
  </si>
  <si>
    <t>sp|Q04726|TLE3_HUMANTransducin-likeenhancerprotein3OS=HomosapiensOX=9606GN=TLE3PE=1SV=2</t>
  </si>
  <si>
    <t>sp|Q07666|KHDR1_HUMANKHdomain-containing,RNA-binding,signaltransduction-associatedprotein1OS=HomosapiensOX=9606GN=KHDRBS1PE=1SV=1</t>
  </si>
  <si>
    <t>sp|Q07866|KLC1_HUMANKinesinlightchain1OS=HomosapiensOX=9606GN=KLC1PE=1SV=2</t>
  </si>
  <si>
    <t>sp|Q13085|ACACA_HUMANAcetyl-CoAcarboxylase1OS=HomosapiensOX=9606GN=ACACAPE=1SV=2</t>
  </si>
  <si>
    <t>sp|Q13136|LIPA1_HUMANLiprin-alpha-1OS=HomosapiensOX=9606GN=PPFIA1PE=1SV=1</t>
  </si>
  <si>
    <t>sp|Q13177|PAK2_HUMANSerine/threonine-proteinkinasePAK2OS=HomosapiensOX=9606GN=PAK2PE=1SV=3</t>
  </si>
  <si>
    <t>sp|Q13492|PICAL_HUMANPhosphatidylinositol-bindingclathrinassemblyproteinOS=HomosapiensOX=9606GN=PICALMPE=1SV=2</t>
  </si>
  <si>
    <t>sp|Q13526|PIN1_HUMANPeptidyl-prolylcis-transisomeraseNIMA-interacting1OS=HomosapiensOX=9606GN=PIN1PE=1SV=1</t>
  </si>
  <si>
    <t>sp|Q14160|SCRIB_HUMANProteinscribblehomologOS=HomosapiensOX=9606GN=SCRIBPE=1SV=4</t>
  </si>
  <si>
    <t>sp|Q14320|FA50A_HUMANProteinFAM50AOS=HomosapiensOX=9606GN=FAM50APE=1SV=2</t>
  </si>
  <si>
    <t>sp|Q14498|RBM39_HUMANRNA-bindingprotein39OS=HomosapiensOX=9606GN=RBM39PE=1SV=2</t>
  </si>
  <si>
    <t>sp|Q15717|ELAV1_HUMANELAV-likeprotein1OS=HomosapiensOX=9606GN=ELAVL1PE=1SV=2</t>
  </si>
  <si>
    <t>sp|Q16181|SEPT7_HUMANSeptin-7OS=HomosapiensOX=9606GN=SEPT7PE=1SV=2</t>
  </si>
  <si>
    <t>sp|Q16594|TAF9_HUMANTranscriptioninitiationfactorTFIIDsubunit9OS=HomosapiensOX=9606GN=TAF9PE=1SV=1</t>
  </si>
  <si>
    <t>sp|Q16666|IF16_HUMANGamma-interferon-inducibleprotein16OS=HomosapiensOX=9606GN=IFI16PE=1SV=3</t>
  </si>
  <si>
    <t>sp|Q16881|TRXR1_HUMANThioredoxinreductase1,cytoplasmicOS=HomosapiensOX=9606GN=TXNRD1PE=1SV=3</t>
  </si>
  <si>
    <t>sp|Q32P28|P3H1_HUMANProlyl3-hydroxylase1OS=HomosapiensOX=9606GN=P3H1PE=1SV=2</t>
  </si>
  <si>
    <t>sp|Q68CZ2|TENS3_HUMANTensin-3OS=HomosapiensOX=9606GN=TNS3PE=1SV=2</t>
  </si>
  <si>
    <t>sp|Q6WCQ1|MPRIP_HUMANMyosinphosphataseRho-interactingproteinOS=HomosapiensOX=9606GN=MPRIPPE=1SV=3</t>
  </si>
  <si>
    <t>sp|Q6WKZ4|RFIP1_HUMANRab11family-interactingprotein1OS=HomosapiensOX=9606GN=RAB11FIP1PE=1SV=3</t>
  </si>
  <si>
    <t>sp|Q7L576|CYFP1_HUMANCytoplasmicFMR1-interactingprotein1OS=HomosapiensOX=9606GN=CYFIP1PE=1SV=1</t>
  </si>
  <si>
    <t>sp|Q7L7X3|TAOK1_HUMANSerine/threonine-proteinkinaseTAO1OS=HomosapiensOX=9606GN=TAOK1PE=1SV=1</t>
  </si>
  <si>
    <t>sp|Q7Z739|YTHD3_HUMANYTHdomain-containingfamilyprotein3OS=HomosapiensOX=9606GN=YTHDF3PE=1SV=1</t>
  </si>
  <si>
    <t>sp|Q86U42|PABP2_HUMANPolyadenylate-bindingprotein2OS=HomosapiensOX=9606GN=PABPN1PE=1SV=3</t>
  </si>
  <si>
    <t>sp|Q86VP6|CAND1_HUMANCullin-associatedNEDD8-dissociatedprotein1OS=HomosapiensOX=9606GN=CAND1PE=1SV=2</t>
  </si>
  <si>
    <t>sp|Q8IUD2|RB6I2_HUMANELKS/Rab6-interacting/CASTfamilymember1OS=HomosapiensOX=9606GN=ERC1PE=1SV=1</t>
  </si>
  <si>
    <t>sp|Q8N3U4|STAG2_HUMANCohesinsubunitSA-2OS=HomosapiensOX=9606GN=STAG2PE=1SV=3</t>
  </si>
  <si>
    <t>sp|Q8NFC6|BD1L1_HUMANBiorientationofchromosomesincelldivisionprotein1-like1OS=HomosapiensOX=9606GN=BOD1L1PE=1SV=2</t>
  </si>
  <si>
    <t>sp|Q92879|CELF1_HUMANCUGBPElav-likefamilymember1OS=HomosapiensOX=9606GN=CELF1PE=1SV=2</t>
  </si>
  <si>
    <t>sp|Q92973|TNPO1_HUMANTransportin-1OS=HomosapiensOX=9606GN=TNPO1PE=1SV=2</t>
  </si>
  <si>
    <t>sp|Q93074|MED12_HUMANMediatorofRNApolymeraseIItranscriptionsubunit12OS=HomosapiensOX=9606GN=MED12PE=1SV=4</t>
  </si>
  <si>
    <t>sp|Q96C19|EFHD2_HUMANEF-handdomain-containingproteinD2OS=HomosapiensOX=9606GN=EFHD2PE=1SV=1</t>
  </si>
  <si>
    <t>sp|Q96L91|EP400_HUMANE1A-bindingproteinp400OS=HomosapiensOX=9606GN=EP400PE=1SV=4</t>
  </si>
  <si>
    <t>sp|Q96P11|NSUN5_HUMANProbable28SrRNA(cytosine-C(5))-methyltransferaseOS=HomosapiensOX=9606GN=NSUN5PE=1SV=2</t>
  </si>
  <si>
    <t>sp|Q96SB4|SRPK1_HUMANSRSFproteinkinase1OS=HomosapiensOX=9606GN=SRPK1PE=1SV=2</t>
  </si>
  <si>
    <t>sp|Q99439|CNN2_HUMANCalponin-2OS=HomosapiensOX=9606GN=CNN2PE=1SV=4</t>
  </si>
  <si>
    <t>sp|Q99755|PI51A_HUMANPhosphatidylinositol4-phosphate5-kinasetype-1alphaOS=HomosapiensOX=9606GN=PIP5K1APE=1SV=1</t>
  </si>
  <si>
    <t>sp|Q9BZK7|TBL1R_HUMANF-box-like/WDrepeat-containingproteinTBL1XR1OS=HomosapiensOX=9606GN=TBL1XR1PE=1SV=1</t>
  </si>
  <si>
    <t>sp|Q9H4M9|EHD1_HUMANEHdomain-containingprotein1OS=HomosapiensOX=9606GN=EHD1PE=1SV=2</t>
  </si>
  <si>
    <t>sp|Q9HCK8|CHD8_HUMANChromodomain-helicase-DNA-bindingprotein8OS=HomosapiensOX=9606GN=CHD8PE=1SV=5</t>
  </si>
  <si>
    <t>sp|Q9NR56|MBNL1_HUMANMuscleblind-likeprotein1OS=HomosapiensOX=9606GN=MBNL1PE=1SV=2</t>
  </si>
  <si>
    <t>sp|Q9NZI8|IF2B1_HUMANInsulin-likegrowthfactor2mRNA-bindingprotein1OS=HomosapiensOX=9606GN=IGF2BP1PE=1SV=2</t>
  </si>
  <si>
    <t>sp|Q9P265|DIP2B_HUMANDisco-interactingprotein2homologBOS=HomosapiensOX=9606GN=DIP2BPE=1SV=3</t>
  </si>
  <si>
    <t>sp|Q9P2E9|RRBP1_HUMANRibosome-bindingprotein1OS=HomosapiensOX=9606GN=RRBP1PE=1SV=5</t>
  </si>
  <si>
    <t>sp|Q9UKJ3|GPTC8_HUMANGpatchdomain-containingprotein8OS=HomosapiensOX=9606GN=GPATCH8PE=1SV=2</t>
  </si>
  <si>
    <t>sp|Q9UL03|INT6_HUMANIntegratorcomplexsubunit6OS=HomosapiensOX=9606GN=INTS6PE=1SV=1</t>
  </si>
  <si>
    <t>sp|Q9ULV4|COR1C_HUMANCoronin-1COS=HomosapiensOX=9606GN=CORO1CPE=1SV=1</t>
  </si>
  <si>
    <t>sp|Q9UPP1|PHF8_HUMANHistonelysinedemethylasePHF8OS=HomosapiensOX=9606GN=PHF8PE=1SV=3</t>
  </si>
  <si>
    <t>sp|Q9Y490|TLN1_HUMANTalin-1OS=HomosapiensOX=9606GN=TLN1PE=1SV=3</t>
  </si>
  <si>
    <t>sp|Q9Y657|SPIN1_HUMANSpindlin-1OS=HomosapiensOX=9606GN=SPIN1PE=1SV=3</t>
  </si>
  <si>
    <t>sp|Q9Y678|COPG1_HUMANCoatomersubunitgamma-1OS=HomosapiensOX=9606GN=COPG1PE=1SV=1</t>
  </si>
  <si>
    <t>sp|Q9Y6I3|EPN1_HUMANEpsin-1OS=HomosapiensOX=9606GN=EPN1PE=1SV=2</t>
  </si>
  <si>
    <t>CON__A2A5Y0</t>
  </si>
  <si>
    <t>CON__ENSEMBL:ENSBTAP00000007350</t>
  </si>
  <si>
    <t>CON__P01030</t>
  </si>
  <si>
    <t>CON__P02777</t>
  </si>
  <si>
    <t>CON__P34955</t>
  </si>
  <si>
    <t>CON__Q3SZV7</t>
  </si>
  <si>
    <t>CON__Q3ZBD7</t>
  </si>
  <si>
    <t>REV__sp|Q9UMD9|COHA1_HUMANCollagenalpha-1(XVII)chainOS=HomosapiensOX=9606GN=COL17A1PE=1SV=3</t>
  </si>
  <si>
    <t>sp|A0A0B4J1U7|HV601_HUMANImmunoglobulinheavyvariable6-1OS=HomosapiensOX=9606GN=IGHV6-1PE=3SV=1</t>
  </si>
  <si>
    <t>sp|A0A0C4DH68|KV224_HUMANImmunoglobulinkappavariable2-24OS=HomosapiensOX=9606GN=IGKV2-24PE=3SV=1</t>
  </si>
  <si>
    <t>sp|A0A1B0GUY1|MRCOL_HUMANMARCO-likeproteinOS=HomosapiensOX=9606GN=MARCOLPE=2SV=1</t>
  </si>
  <si>
    <t>sp|A0AVK6|E2F8_HUMANTranscriptionfactorE2F8OS=HomosapiensOX=9606GN=E2F8PE=1SV=1</t>
  </si>
  <si>
    <t>sp|A0AVT1|UBA6_HUMANUbiquitin-likemodifier-activatingenzyme6OS=HomosapiensOX=9606GN=UBA6PE=1SV=1</t>
  </si>
  <si>
    <t>sp|A1KXE4|F168B_HUMANMyelin-associatedneurite-outgrowthinhibitorOS=HomosapiensOX=9606GN=FAM168BPE=1SV=1</t>
  </si>
  <si>
    <t>sp|A1X283|SPD2B_HUMANSH3andPXdomain-containingprotein2BOS=HomosapiensOX=9606GN=SH3PXD2BPE=1SV=3</t>
  </si>
  <si>
    <t>sp|A2A3N6|PIPSL_HUMANPutativePIP5K1AandPSMD4-likeproteinOS=HomosapiensOX=9606GN=PIPSLPE=5SV=1</t>
  </si>
  <si>
    <t>sp|A2RU49|HYKK_HUMANHydroxylysinekinaseOS=HomosapiensOX=9606GN=HYKKPE=1SV=2</t>
  </si>
  <si>
    <t>sp|A4D1E9|GTPBA_HUMANGTP-bindingprotein10OS=HomosapiensOX=9606GN=GTPBP10PE=1SV=1</t>
  </si>
  <si>
    <t>sp|A6NDU8|CE051_HUMANUPF0600proteinC5orf51OS=HomosapiensOX=9606GN=C5orf51PE=1SV=1</t>
  </si>
  <si>
    <t>sp|A6NHQ2|FBLL1_HUMANrRNA/tRNA2'-O-methyltransferasefibrillarin-likeprotein1OS=HomosapiensOX=9606GN=FBLL1PE=3SV=2</t>
  </si>
  <si>
    <t>sp|A6NKF1|SAC31_HUMANSAC3domain-containingprotein1OS=HomosapiensOX=9606GN=SAC3D1PE=1SV=2</t>
  </si>
  <si>
    <t>sp|A8MXV4|NUD19_HUMANNucleosidediphosphate-linkedmoietyXmotif19OS=HomosapiensOX=9606GN=NUDT19PE=1SV=1</t>
  </si>
  <si>
    <t>sp|O00178|GTPB1_HUMANGTP-bindingprotein1OS=HomosapiensOX=9606GN=GTPBP1PE=1SV=3</t>
  </si>
  <si>
    <t>sp|O00186|STXB3_HUMANSyntaxin-bindingprotein3OS=HomosapiensOX=9606GN=STXBP3PE=1SV=2</t>
  </si>
  <si>
    <t>sp|O00212|RHOD_HUMANRho-relatedGTP-bindingproteinRhoDOS=HomosapiensOX=9606GN=RHODPE=1SV=2</t>
  </si>
  <si>
    <t>sp|O00257|CBX4_HUMANE3SUMO-proteinligaseCBX4OS=HomosapiensOX=9606GN=CBX4PE=1SV=3</t>
  </si>
  <si>
    <t>sp|O00311|CDC7_HUMANCelldivisioncycle7-relatedproteinkinaseOS=HomosapiensOX=9606GN=CDC7PE=1SV=1</t>
  </si>
  <si>
    <t>sp|O00338|ST1C2_HUMANSulfotransferase1C2OS=HomosapiensOX=9606GN=SULT1C2PE=1SV=1</t>
  </si>
  <si>
    <t>sp|O00401|WASL_HUMANNeuralWiskott-AldrichsyndromeproteinOS=HomosapiensOX=9606GN=WASLPE=1SV=2</t>
  </si>
  <si>
    <t>sp|O00409|FOXN3_HUMANForkheadboxproteinN3OS=HomosapiensOX=9606GN=FOXN3PE=1SV=1</t>
  </si>
  <si>
    <t>sp|O00418|EF2K_HUMANEukaryoticelongationfactor2kinaseOS=HomosapiensOX=9606GN=EEF2KPE=1SV=2</t>
  </si>
  <si>
    <t>sp|O00443|P3C2A_HUMANPhosphatidylinositol4-phosphate3-kinaseC2domain-containingsubunitalphaOS=HomosapiensOX=9606GN=PIK3C2APE=1SV=2</t>
  </si>
  <si>
    <t>sp|O00470|MEIS1_HUMANHomeoboxproteinMeis1OS=HomosapiensOX=9606GN=MEIS1PE=1SV=1</t>
  </si>
  <si>
    <t>sp|O00488|ZN593_HUMANZincfingerprotein593OS=HomosapiensOX=9606GN=ZNF593PE=1SV=2</t>
  </si>
  <si>
    <t>sp|O00506|STK25_HUMANSerine/threonine-proteinkinase25OS=HomosapiensOX=9606GN=STK25PE=1SV=1</t>
  </si>
  <si>
    <t>sp|O00522|KRIT1_HUMANKrevinteractiontrappedprotein1OS=HomosapiensOX=9606GN=KRIT1PE=1SV=2</t>
  </si>
  <si>
    <t>sp|O00534|VMA5A_HUMANvonWillebrandfactorAdomain-containingprotein5AOS=HomosapiensOX=9606GN=VWA5APE=2SV=2</t>
  </si>
  <si>
    <t>sp|O00541|PESC_HUMANPescadillohomologOS=HomosapiensOX=9606GN=PES1PE=1SV=1</t>
  </si>
  <si>
    <t>sp|O00571|DDX3X_HUMANATP-dependentRNAhelicaseDDX3XOS=HomosapiensOX=9606GN=DDX3XPE=1SV=3</t>
  </si>
  <si>
    <t>sp|O00584|RNT2_HUMANRibonucleaseT2OS=HomosapiensOX=9606GN=RNASET2PE=1SV=2</t>
  </si>
  <si>
    <t>sp|O00635|TRI38_HUMANE3ubiquitin-proteinligaseTRIM38OS=HomosapiensOX=9606GN=TRIM38PE=1SV=1</t>
  </si>
  <si>
    <t>sp|O00716|E2F3_HUMANTranscriptionfactorE2F3OS=HomosapiensOX=9606GN=E2F3PE=1SV=1</t>
  </si>
  <si>
    <t>sp|O00754|MA2B1_HUMANLysosomalalpha-mannosidaseOS=HomosapiensOX=9606GN=MAN2B1PE=1SV=3</t>
  </si>
  <si>
    <t>sp|O14503|BHE40_HUMANClassEbasichelix-loop-helixprotein40OS=HomosapiensOX=9606GN=BHLHE40PE=1SV=1</t>
  </si>
  <si>
    <t>sp|O14519|CDKA1_HUMANCyclin-dependentkinase2-associatedprotein1OS=HomosapiensOX=9606GN=CDK2AP1PE=1SV=1</t>
  </si>
  <si>
    <t>sp|O14526|FCHO1_HUMANF-BARdomainonlyprotein1OS=HomosapiensOX=9606GN=FCHO1PE=1SV=2</t>
  </si>
  <si>
    <t>sp|O14641|DVL2_HUMANSegmentpolarityproteindishevelledhomologDVL-2OS=HomosapiensOX=9606GN=DVL2PE=1SV=1</t>
  </si>
  <si>
    <t>sp|O14646|CHD1_HUMANChromodomain-helicase-DNA-bindingprotein1OS=HomosapiensOX=9606GN=CHD1PE=1SV=2</t>
  </si>
  <si>
    <t>sp|O14727|APAF_HUMANApoptoticprotease-activatingfactor1OS=HomosapiensOX=9606GN=APAF1PE=1SV=2</t>
  </si>
  <si>
    <t>sp|O14730|RIOK3_HUMANSerine/threonine-proteinkinaseRIO3OS=HomosapiensOX=9606GN=RIOK3PE=1SV=2</t>
  </si>
  <si>
    <t>sp|O14757|CHK1_HUMANSerine/threonine-proteinkinaseChk1OS=HomosapiensOX=9606GN=CHEK1PE=1SV=2</t>
  </si>
  <si>
    <t>sp|O14770|MEIS2_HUMANHomeoboxproteinMeis2OS=HomosapiensOX=9606GN=MEIS2PE=1SV=2</t>
  </si>
  <si>
    <t>sp|O14773|TPP1_HUMANTripeptidyl-peptidase1OS=HomosapiensOX=9606GN=TPP1PE=1SV=2</t>
  </si>
  <si>
    <t>sp|O14787|TNPO2_HUMANTransportin-2OS=HomosapiensOX=9606GN=TNPO2PE=1SV=3</t>
  </si>
  <si>
    <t>sp|O14841|OPLA_HUMAN5-oxoprolinaseOS=HomosapiensOX=9606GN=OPLAHPE=1SV=3</t>
  </si>
  <si>
    <t>sp|O14896|IRF6_HUMANInterferonregulatoryfactor6OS=HomosapiensOX=9606GN=IRF6PE=1SV=1</t>
  </si>
  <si>
    <t>sp|O14908|GIPC1_HUMANPDZdomain-containingproteinGIPC1OS=HomosapiensOX=9606GN=GIPC1PE=1SV=2</t>
  </si>
  <si>
    <t>sp|O14936|CSKP_HUMANPeripheralplasmamembraneproteinCASKOS=HomosapiensOX=9606GN=CASKPE=1SV=3</t>
  </si>
  <si>
    <t>sp|O14964|HGS_HUMANHepatocytegrowthfactor-regulatedtyrosinekinasesubstrateOS=HomosapiensOX=9606GN=HGSPE=1SV=1</t>
  </si>
  <si>
    <t>sp|O14976|GAK_HUMANCyclin-G-associatedkinaseOS=HomosapiensOX=9606GN=GAKPE=1SV=2</t>
  </si>
  <si>
    <t>sp|O14981|BTAF1_HUMANTATA-bindingprotein-associatedfactor172OS=HomosapiensOX=9606GN=BTAF1PE=1SV=2</t>
  </si>
  <si>
    <t>sp|O15037|KHNYN_HUMANProteinKHNYNOS=HomosapiensOX=9606GN=KHNYNPE=1SV=3</t>
  </si>
  <si>
    <t>sp|O15068|MCF2L_HUMANGuaninenucleotideexchangefactorDBSOS=HomosapiensOX=9606GN=MCF2LPE=1SV=2</t>
  </si>
  <si>
    <t>sp|O15091|MRPP3_HUMANMitochondrialribonucleasePcatalyticsubunitOS=HomosapiensOX=9606GN=KIAA0391PE=1SV=2</t>
  </si>
  <si>
    <t>sp|O15116|LSM1_HUMANU6snRNA-associatedSm-likeproteinLSm1OS=HomosapiensOX=9606GN=LSM1PE=1SV=1</t>
  </si>
  <si>
    <t>sp|O15156|ZBT7B_HUMANZincfingerandBTBdomain-containingprotein7BOS=HomosapiensOX=9606GN=ZBTB7BPE=1SV=2</t>
  </si>
  <si>
    <t>sp|O15169|AXIN1_HUMANAxin-1OS=HomosapiensOX=9606GN=AXIN1PE=1SV=2</t>
  </si>
  <si>
    <t>sp|O15344|TRI18_HUMANE3ubiquitin-proteinligaseMidline-1OS=HomosapiensOX=9606GN=MID1PE=1SV=1</t>
  </si>
  <si>
    <t>sp|O15397|IPO8_HUMANImportin-8OS=HomosapiensOX=9606GN=IPO8PE=1SV=2</t>
  </si>
  <si>
    <t>sp|O15523|DDX3Y_HUMANATP-dependentRNAhelicaseDDX3YOS=HomosapiensOX=9606GN=DDX3YPE=1SV=2</t>
  </si>
  <si>
    <t>sp|O15527|OGG1_HUMANN-glycosylase/DNAlyaseOS=HomosapiensOX=9606GN=OGG1PE=1SV=2</t>
  </si>
  <si>
    <t>sp|O43166|SI1L1_HUMANSignal-inducedproliferation-associated1-likeprotein1OS=HomosapiensOX=9606GN=SIPA1L1PE=1SV=4</t>
  </si>
  <si>
    <t>sp|O43252|PAPS1_HUMANBifunctional3'-phosphoadenosine5'-phosphosulfatesynthase1OS=HomosapiensOX=9606GN=PAPSS1PE=1SV=2</t>
  </si>
  <si>
    <t>sp|O43298|ZBT43_HUMANZincfingerandBTBdomain-containingprotein43OS=HomosapiensOX=9606GN=ZBTB43PE=1SV=1</t>
  </si>
  <si>
    <t>sp|O43299|AP5Z1_HUMANAP-5complexsubunitzeta-1OS=HomosapiensOX=9606GN=AP5Z1PE=1SV=2</t>
  </si>
  <si>
    <t>sp|O43301|HS12A_HUMANHeatshock70kDaprotein12AOS=HomosapiensOX=9606GN=HSPA12APE=1SV=2</t>
  </si>
  <si>
    <t>sp|O43310|CTIF_HUMANCBP80/20-dependenttranslationinitiationfactorOS=HomosapiensOX=9606GN=CTIFPE=1SV=1</t>
  </si>
  <si>
    <t>sp|O43314|VIP2_HUMANInositolhexakisphosphateanddiphosphoinositol-pentakisphosphatekinase2OS=HomosapiensOX=9606GN=PPIP5K2PE=1SV=3</t>
  </si>
  <si>
    <t>sp|O43353|RIPK2_HUMANReceptor-interactingserine/threonine-proteinkinase2OS=HomosapiensOX=9606GN=RIPK2PE=1SV=2</t>
  </si>
  <si>
    <t>sp|O43402|EMC8_HUMANERmembraneproteincomplexsubunit8OS=HomosapiensOX=9606GN=EMC8PE=1SV=1</t>
  </si>
  <si>
    <t>sp|O43414|ERI3_HUMANERI1exoribonuclease3OS=HomosapiensOX=9606GN=ERI3PE=1SV=2</t>
  </si>
  <si>
    <t>sp|O43422|P52K_HUMAN52kDarepressoroftheinhibitoroftheproteinkinaseOS=HomosapiensOX=9606GN=THAP12PE=1SV=2</t>
  </si>
  <si>
    <t>sp|O43427|FIBP_HUMANAcidicfibroblastgrowthfactorintracellular-bindingproteinOS=HomosapiensOX=9606GN=FIBPPE=1SV=3</t>
  </si>
  <si>
    <t>sp|O43435|TBX1_HUMANT-boxtranscriptionfactorTBX1OS=HomosapiensOX=9606GN=TBX1PE=1SV=1</t>
  </si>
  <si>
    <t>sp|O43464|HTRA2_HUMANSerineproteaseHTRA2,mitochondrialOS=HomosapiensOX=9606GN=HTRA2PE=1SV=2</t>
  </si>
  <si>
    <t>sp|O43474|KLF4_HUMANKrueppel-likefactor4OS=HomosapiensOX=9606GN=KLF4PE=1SV=3</t>
  </si>
  <si>
    <t>sp|O43488|ARK72_HUMANAflatoxinB1aldehydereductasemember2OS=HomosapiensOX=9606GN=AKR7A2PE=1SV=3</t>
  </si>
  <si>
    <t>sp|O43502|RA51C_HUMANDNArepairproteinRAD51homolog3OS=HomosapiensOX=9606GN=RAD51CPE=1SV=1</t>
  </si>
  <si>
    <t>sp|O43524|FOXO3_HUMANForkheadboxproteinO3OS=HomosapiensOX=9606GN=FOXO3PE=1SV=1</t>
  </si>
  <si>
    <t>sp|O43542|XRCC3_HUMANDNArepairproteinXRCC3OS=HomosapiensOX=9606GN=XRCC3PE=1SV=1</t>
  </si>
  <si>
    <t>sp|O43572|AKA10_HUMANA-kinaseanchorprotein10,mitochondrialOS=HomosapiensOX=9606GN=AKAP10PE=1SV=2</t>
  </si>
  <si>
    <t>sp|O43617|TPPC3_HUMANTraffickingproteinparticlecomplexsubunit3OS=HomosapiensOX=9606GN=TRAPPC3PE=1SV=1</t>
  </si>
  <si>
    <t>sp|O43639|NCK2_HUMANCytoplasmicproteinNCK2OS=HomosapiensOX=9606GN=NCK2PE=1SV=2</t>
  </si>
  <si>
    <t>sp|O43741|AAKB2_HUMAN5'-AMP-activatedproteinkinasesubunitbeta-2OS=HomosapiensOX=9606GN=PRKAB2PE=1SV=1</t>
  </si>
  <si>
    <t>sp|O43747|AP1G1_HUMANAP-1complexsubunitgamma-1OS=HomosapiensOX=9606GN=AP1G1PE=1SV=5</t>
  </si>
  <si>
    <t>sp|O43837|IDH3B_HUMANIsocitratedehydrogenase[NAD]subunitbeta,mitochondrialOS=HomosapiensOX=9606GN=IDH3BPE=1SV=2</t>
  </si>
  <si>
    <t>sp|O43896|KIF1C_HUMANKinesin-likeproteinKIF1COS=HomosapiensOX=9606GN=KIF1CPE=1SV=3</t>
  </si>
  <si>
    <t>sp|O43913|ORC5_HUMANOriginrecognitioncomplexsubunit5OS=HomosapiensOX=9606GN=ORC5PE=1SV=1</t>
  </si>
  <si>
    <t>sp|O43920|NDUS5_HUMANNADHdehydrogenase[ubiquinone]iron-sulfurprotein5OS=HomosapiensOX=9606GN=NDUFS5PE=1SV=3</t>
  </si>
  <si>
    <t>sp|O60256|KPRB_HUMANPhosphoribosylpyrophosphatesynthase-associatedprotein2OS=HomosapiensOX=9606GN=PRPSAP2PE=1SV=1</t>
  </si>
  <si>
    <t>sp|O60313|OPA1_HUMANDynamin-like120kDaprotein,mitochondrialOS=HomosapiensOX=9606GN=OPA1PE=1SV=3</t>
  </si>
  <si>
    <t>sp|O60331|PI51C_HUMANPhosphatidylinositol4-phosphate5-kinasetype-1gammaOS=HomosapiensOX=9606GN=PIP5K1CPE=1SV=2</t>
  </si>
  <si>
    <t>sp|O60333|KIF1B_HUMANKinesin-likeproteinKIF1BOS=HomosapiensOX=9606GN=KIF1BPE=1SV=5</t>
  </si>
  <si>
    <t>sp|O60343|TBCD4_HUMANTBC1domainfamilymember4OS=HomosapiensOX=9606GN=TBC1D4PE=1SV=2</t>
  </si>
  <si>
    <t>sp|O60524|NEMF_HUMANNuclearexportmediatorfactorNEMFOS=HomosapiensOX=9606GN=NEMFPE=1SV=4</t>
  </si>
  <si>
    <t>sp|O60547|GMDS_HUMANGDP-mannose4,6dehydrataseOS=HomosapiensOX=9606GN=GMDSPE=1SV=1</t>
  </si>
  <si>
    <t>sp|O60583|CCNT2_HUMANCyclin-T2OS=HomosapiensOX=9606GN=CCNT2PE=1SV=2</t>
  </si>
  <si>
    <t>sp|O60671|RAD1_HUMANCellcyclecheckpointproteinRAD1OS=HomosapiensOX=9606GN=RAD1PE=1SV=1</t>
  </si>
  <si>
    <t>sp|O60870|KIN17_HUMANDNA/RNA-bindingproteinKIN17OS=HomosapiensOX=9606GN=KINPE=1SV=2</t>
  </si>
  <si>
    <t>sp|O60921|HUS1_HUMANCheckpointproteinHUS1OS=HomosapiensOX=9606GN=HUS1PE=1SV=1</t>
  </si>
  <si>
    <t>sp|O60927|PP1RB_HUMANE3ubiquitin-proteinligasePPP1R11OS=HomosapiensOX=9606GN=PPP1R11PE=1SV=1</t>
  </si>
  <si>
    <t>sp|O60930|RNH1_HUMANRibonucleaseH1OS=HomosapiensOX=9606GN=RNASEH1PE=1SV=2</t>
  </si>
  <si>
    <t>sp|O60942|MCE1_HUMANmRNA-cappingenzymeOS=HomosapiensOX=9606GN=RNGTTPE=1SV=1</t>
  </si>
  <si>
    <t>sp|O75061|AUXI_HUMANPutativetyrosine-proteinphosphataseauxilinOS=HomosapiensOX=9606GN=DNAJC6PE=1SV=3</t>
  </si>
  <si>
    <t>sp|O75064|DEN4B_HUMANDENNdomain-containingprotein4BOS=HomosapiensOX=9606GN=DENND4BPE=1SV=4</t>
  </si>
  <si>
    <t>sp|O75123|ZN623_HUMANZincfingerprotein623OS=HomosapiensOX=9606GN=ZNF623PE=1SV=2</t>
  </si>
  <si>
    <t>sp|O75179|ANR17_HUMANAnkyrinrepeatdomain-containingprotein17OS=HomosapiensOX=9606GN=ANKRD17PE=1SV=3</t>
  </si>
  <si>
    <t>sp|O75190|DNJB6_HUMANDnaJhomologsubfamilyBmember6OS=HomosapiensOX=9606GN=DNAJB6PE=1SV=2</t>
  </si>
  <si>
    <t>sp|O75191|XYLB_HUMANXylulosekinaseOS=HomosapiensOX=9606GN=XYLBPE=1SV=3</t>
  </si>
  <si>
    <t>sp|O75312|ZPR1_HUMANZincfingerproteinZPR1OS=HomosapiensOX=9606GN=ZPR1PE=1SV=1</t>
  </si>
  <si>
    <t>sp|O75323|NIPS2_HUMANProteinNipSnaphomolog2OS=HomosapiensOX=9606GN=NIPSNAP2PE=1SV=1</t>
  </si>
  <si>
    <t>sp|O75380|NDUS6_HUMANNADHdehydrogenase[ubiquinone]iron-sulfurprotein6,mitochondrialOS=HomosapiensOX=9606GN=NDUFS6PE=1SV=1</t>
  </si>
  <si>
    <t>sp|O75382|TRIM3_HUMANTripartitemotif-containingprotein3OS=HomosapiensOX=9606GN=TRIM3PE=1SV=2</t>
  </si>
  <si>
    <t>sp|O75386|TULP3_HUMANTubby-relatedprotein3OS=HomosapiensOX=9606GN=TULP3PE=1SV=2</t>
  </si>
  <si>
    <t>sp|O75419|CDC45_HUMANCelldivisioncontrolprotein45homologOS=HomosapiensOX=9606GN=CDC45PE=1SV=1</t>
  </si>
  <si>
    <t>sp|O75449|KTNA1_HUMANKataninp60ATPase-containingsubunitA1OS=HomosapiensOX=9606GN=KATNA1PE=1SV=1</t>
  </si>
  <si>
    <t>sp|O75496|GEMI_HUMANGemininOS=HomosapiensOX=9606GN=GMNNPE=1SV=1</t>
  </si>
  <si>
    <t>sp|O75530|EED_HUMANPolycombproteinEEDOS=HomosapiensOX=9606GN=EEDPE=1SV=2</t>
  </si>
  <si>
    <t>sp|O75570|RF1M_HUMANPeptidechainreleasefactor1,mitochondrialOS=HomosapiensOX=9606GN=MTRF1PE=1SV=2</t>
  </si>
  <si>
    <t>sp|O75575|RPC9_HUMANDNA-directedRNApolymeraseIIIsubunitRPC9OS=HomosapiensOX=9606GN=CRCPPE=1SV=1</t>
  </si>
  <si>
    <t>sp|O75582|KS6A5_HUMANRibosomalproteinS6kinasealpha-5OS=HomosapiensOX=9606GN=RPS6KA5PE=1SV=1</t>
  </si>
  <si>
    <t>sp|O75629|CREG1_HUMANProteinCREG1OS=HomosapiensOX=9606GN=CREG1PE=1SV=1</t>
  </si>
  <si>
    <t>sp|O75663|TIPRL_HUMANTIP41-likeproteinOS=HomosapiensOX=9606GN=TIPRLPE=1SV=2</t>
  </si>
  <si>
    <t>sp|O75674|TM1L1_HUMANTOM1-likeprotein1OS=HomosapiensOX=9606GN=TOM1L1PE=1SV=2</t>
  </si>
  <si>
    <t>sp|O75676|KS6A4_HUMANRibosomalproteinS6kinasealpha-4OS=HomosapiensOX=9606GN=RPS6KA4PE=1SV=1</t>
  </si>
  <si>
    <t>sp|O75688|PPM1B_HUMANProteinphosphatase1BOS=HomosapiensOX=9606GN=PPM1BPE=1SV=1</t>
  </si>
  <si>
    <t>sp|O75689|ADAP1_HUMANArf-GAPwithdualPHdomain-containingprotein1OS=HomosapiensOX=9606GN=ADAP1PE=1SV=2</t>
  </si>
  <si>
    <t>sp|O75691|UTP20_HUMANSmallsubunitprocessomecomponent20homologOS=HomosapiensOX=9606GN=UTP20PE=1SV=3</t>
  </si>
  <si>
    <t>sp|O75771|RA51D_HUMANDNArepairproteinRAD51homolog4OS=HomosapiensOX=9606GN=RAD51DPE=1SV=1</t>
  </si>
  <si>
    <t>sp|O75794|CD123_HUMANCelldivisioncycleprotein123homologOS=HomosapiensOX=9606GN=CDC123PE=1SV=1</t>
  </si>
  <si>
    <t>sp|O75808|CAN15_HUMANCalpain-15OS=HomosapiensOX=9606GN=CAPN15PE=1SV=1</t>
  </si>
  <si>
    <t>sp|O75815|BCAR3_HUMANBreastcanceranti-estrogenresistanceprotein3OS=HomosapiensOX=9606GN=BCAR3PE=1SV=1</t>
  </si>
  <si>
    <t>sp|O75925|PIAS1_HUMANE3SUMO-proteinligasePIAS1OS=HomosapiensOX=9606GN=PIAS1PE=1SV=2</t>
  </si>
  <si>
    <t>sp|O75928|PIAS2_HUMANE3SUMO-proteinligasePIAS2OS=HomosapiensOX=9606GN=PIAS2PE=1SV=3</t>
  </si>
  <si>
    <t>sp|O75971|SNPC5_HUMANsnRNA-activatingproteincomplexsubunit5OS=HomosapiensOX=9606GN=SNAPC5PE=1SV=1</t>
  </si>
  <si>
    <t>sp|O76003|GLRX3_HUMANGlutaredoxin-3OS=HomosapiensOX=9606GN=GLRX3PE=1SV=2</t>
  </si>
  <si>
    <t>sp|O76039|CDKL5_HUMANCyclin-dependentkinase-like5OS=HomosapiensOX=9606GN=CDKL5PE=1SV=1</t>
  </si>
  <si>
    <t>sp|O77932|DXO_HUMANDecappingandexoribonucleaseproteinOS=HomosapiensOX=9606GN=DXOPE=2SV=2</t>
  </si>
  <si>
    <t>sp|O94761|RECQ4_HUMANATP-dependentDNAhelicaseQ4OS=HomosapiensOX=9606GN=RECQL4PE=1SV=2</t>
  </si>
  <si>
    <t>sp|O94782|UBP1_HUMANUbiquitincarboxyl-terminalhydrolase1OS=HomosapiensOX=9606GN=USP1PE=1SV=1</t>
  </si>
  <si>
    <t>sp|O94819|KBTBB_HUMANKelchrepeatandBTBdomain-containingprotein11OS=HomosapiensOX=9606GN=KBTBD11PE=1SV=1</t>
  </si>
  <si>
    <t>sp|O94864|ST65G_HUMANSTAGAcomplex65subunitgammaOS=HomosapiensOX=9606GN=SUPT7LPE=1SV=1</t>
  </si>
  <si>
    <t>sp|O94888|UBXN7_HUMANUBXdomain-containingprotein7OS=HomosapiensOX=9606GN=UBXN7PE=1SV=2</t>
  </si>
  <si>
    <t>sp|O94889|KLH18_HUMANKelch-likeprotein18OS=HomosapiensOX=9606GN=KLHL18PE=1SV=3</t>
  </si>
  <si>
    <t>sp|O94903|PLPHP_HUMANPyridoxalphosphatehomeostasisproteinOS=HomosapiensOX=9606GN=PLPBPPE=1SV=1</t>
  </si>
  <si>
    <t>sp|O94941|RNF37_HUMANRINGfingerprotein37OS=HomosapiensOX=9606GN=UBOX5PE=1SV=1</t>
  </si>
  <si>
    <t>sp|O94966|UBP19_HUMANUbiquitincarboxyl-terminalhydrolase19OS=HomosapiensOX=9606GN=USP19PE=1SV=2</t>
  </si>
  <si>
    <t>sp|O95049|ZO3_HUMANTightjunctionproteinZO-3OS=HomosapiensOX=9606GN=TJP3PE=1SV=3</t>
  </si>
  <si>
    <t>sp|O95059|RPP14_HUMANRibonucleasePproteinsubunitp14OS=HomosapiensOX=9606GN=RPP14PE=1SV=3</t>
  </si>
  <si>
    <t>sp|O95067|CCNB2_HUMANG2/mitotic-specificcyclin-B2OS=HomosapiensOX=9606GN=CCNB2PE=1SV=1</t>
  </si>
  <si>
    <t>sp|O95104|SFR15_HUMANSplicingfactor,arginine/serine-rich15OS=HomosapiensOX=9606GN=SCAF4PE=1SV=3</t>
  </si>
  <si>
    <t>sp|O95147|DUS14_HUMANDualspecificityproteinphosphatase14OS=HomosapiensOX=9606GN=DUSP14PE=1SV=1</t>
  </si>
  <si>
    <t>sp|O95149|SPN1_HUMANSnurportin-1OS=HomosapiensOX=9606GN=SNUPNPE=1SV=1</t>
  </si>
  <si>
    <t>sp|O95155|UBE4B_HUMANUbiquitinconjugationfactorE4BOS=HomosapiensOX=9606GN=UBE4BPE=1SV=1</t>
  </si>
  <si>
    <t>sp|O95166|GBRAP_HUMANGamma-aminobutyricacidreceptor-associatedproteinOS=HomosapiensOX=9606GN=GABARAPPE=1SV=1</t>
  </si>
  <si>
    <t>sp|O95235|KI20A_HUMANKinesin-likeproteinKIF20AOS=HomosapiensOX=9606GN=KIF20APE=1SV=1</t>
  </si>
  <si>
    <t>sp|O95243|MBD4_HUMANMethyl-CpG-bindingdomainprotein4OS=HomosapiensOX=9606GN=MBD4PE=1SV=1</t>
  </si>
  <si>
    <t>sp|O95249|GOSR1_HUMANGolgiSNAPreceptorcomplexmember1OS=HomosapiensOX=9606GN=GOSR1PE=1SV=1</t>
  </si>
  <si>
    <t>sp|O95251|KAT7_HUMANHistoneacetyltransferaseKAT7OS=HomosapiensOX=9606GN=KAT7PE=1SV=1</t>
  </si>
  <si>
    <t>sp|O95295|SNAPN_HUMANSNARE-associatedproteinSnapinOS=HomosapiensOX=9606GN=SNAPINPE=1SV=1</t>
  </si>
  <si>
    <t>sp|O95299|NDUAA_HUMANNADHdehydrogenase[ubiquinone]1alphasubcomplexsubunit10,mitochondrialOS=HomosapiensOX=9606GN=NDUFA10PE=1SV=1</t>
  </si>
  <si>
    <t>sp|O95319|CELF2_HUMANCUGBPElav-likefamilymember2OS=HomosapiensOX=9606GN=CELF2PE=1SV=1</t>
  </si>
  <si>
    <t>sp|O95352|ATG7_HUMANUbiquitin-likemodifier-activatingenzymeATG7OS=HomosapiensOX=9606GN=ATG7PE=1SV=1</t>
  </si>
  <si>
    <t>sp|O95363|SYFM_HUMANPhenylalanine--tRNAligase,mitochondrialOS=HomosapiensOX=9606GN=FARS2PE=1SV=1</t>
  </si>
  <si>
    <t>sp|O95365|ZBT7A_HUMANZincfingerandBTBdomain-containingprotein7AOS=HomosapiensOX=9606GN=ZBTB7APE=1SV=1</t>
  </si>
  <si>
    <t>sp|O95372|LYPA2_HUMANAcyl-proteinthioesterase2OS=HomosapiensOX=9606GN=LYPLA2PE=1SV=1</t>
  </si>
  <si>
    <t>sp|O95376|ARI2_HUMANE3ubiquitin-proteinligaseARIH2OS=HomosapiensOX=9606GN=ARIH2PE=1SV=1</t>
  </si>
  <si>
    <t>sp|O95396|MOCS3_HUMANAdenylyltransferaseandsulfurtransferaseMOCS3OS=HomosapiensOX=9606GN=MOCS3PE=1SV=1</t>
  </si>
  <si>
    <t>sp|O95402|MED26_HUMANMediatorofRNApolymeraseIItranscriptionsubunit26OS=HomosapiensOX=9606GN=MED26PE=1SV=2</t>
  </si>
  <si>
    <t>sp|O95409|ZIC2_HUMANZincfingerproteinZIC2OS=HomosapiensOX=9606GN=ZIC2PE=1SV=2</t>
  </si>
  <si>
    <t>sp|O95487|SC24B_HUMANProteintransportproteinSec24BOS=HomosapiensOX=9606GN=SEC24BPE=1SV=2</t>
  </si>
  <si>
    <t>sp|O95568|MET18_HUMANHistidineproteinmethyltransferase1homologOS=HomosapiensOX=9606GN=METTL18PE=1SV=1</t>
  </si>
  <si>
    <t>sp|O95571|ETHE1_HUMANPersulfidedioxygenaseETHE1,mitochondrialOS=HomosapiensOX=9606GN=ETHE1PE=1SV=2</t>
  </si>
  <si>
    <t>sp|O95628|CNOT4_HUMANCCR4-NOTtranscriptioncomplexsubunit4OS=HomosapiensOX=9606GN=CNOT4PE=1SV=3</t>
  </si>
  <si>
    <t>sp|O95671|ASML_HUMANProbablebifunctionaldTTP/UTPpyrophosphatase/methyltransferaseproteinOS=HomosapiensOX=9606GN=ASMTLPE=1SV=3</t>
  </si>
  <si>
    <t>sp|O95721|SNP29_HUMANSynaptosomal-associatedprotein29OS=HomosapiensOX=9606GN=SNAP29PE=1SV=1</t>
  </si>
  <si>
    <t>sp|O95751|LDOC1_HUMANProteinLDOC1OS=HomosapiensOX=9606GN=LDOC1PE=1SV=1</t>
  </si>
  <si>
    <t>sp|O95825|QORL1_HUMANQuinoneoxidoreductase-likeprotein1OS=HomosapiensOX=9606GN=CRYZL1PE=1SV=2</t>
  </si>
  <si>
    <t>sp|O95835|LATS1_HUMANSerine/threonine-proteinkinaseLATS1OS=HomosapiensOX=9606GN=LATS1PE=1SV=1</t>
  </si>
  <si>
    <t>sp|O96006|ZBED1_HUMANZincfingerBEDdomain-containingprotein1OS=HomosapiensOX=9606GN=ZBED1PE=1SV=1</t>
  </si>
  <si>
    <t>sp|O96013|PAK4_HUMANSerine/threonine-proteinkinasePAK4OS=HomosapiensOX=9606GN=PAK4PE=1SV=1</t>
  </si>
  <si>
    <t>sp|O96014|WNT11_HUMANProteinWnt-11OS=HomosapiensOX=9606GN=WNT11PE=1SV=2</t>
  </si>
  <si>
    <t>sp|O96017|CHK2_HUMANSerine/threonine-proteinkinaseChk2OS=HomosapiensOX=9606GN=CHEK2PE=1SV=1</t>
  </si>
  <si>
    <t>sp|O96028|NSD2_HUMANHistone-lysineN-methyltransferaseNSD2OS=HomosapiensOX=9606GN=NSD2PE=1SV=1</t>
  </si>
  <si>
    <t>sp|P00746|CFAD_HUMANComplementfactorDOS=HomosapiensOX=9606GN=CFDPE=1SV=5</t>
  </si>
  <si>
    <t>sp|P01106|MYC_HUMANMycproto-oncogeneproteinOS=HomosapiensOX=9606GN=MYCPE=1SV=1</t>
  </si>
  <si>
    <t>sp|P02790|HEMO_HUMANHemopexinOS=HomosapiensOX=9606GN=HPXPE=1SV=2</t>
  </si>
  <si>
    <t>sp|P02794|FRIH_HUMANFerritinheavychainOS=HomosapiensOX=9606GN=FTH1PE=1SV=2</t>
  </si>
  <si>
    <t>sp|P04181|OAT_HUMANOrnithineaminotransferase,mitochondrialOS=HomosapiensOX=9606GN=OATPE=1SV=1</t>
  </si>
  <si>
    <t>sp|P05089|ARGI1_HUMANArginase-1OS=HomosapiensOX=9606GN=ARG1PE=1SV=2</t>
  </si>
  <si>
    <t>sp|P06132|DCUP_HUMANUroporphyrinogendecarboxylaseOS=HomosapiensOX=9606GN=URODPE=1SV=2</t>
  </si>
  <si>
    <t>sp|P06312|KV401_HUMANImmunoglobulinkappavariable4-1OS=HomosapiensOX=9606GN=IGKV4-1PE=1SV=1</t>
  </si>
  <si>
    <t>sp|P06746|DPOLB_HUMANDNApolymerasebetaOS=HomosapiensOX=9606GN=POLBPE=1SV=3</t>
  </si>
  <si>
    <t>sp|P07311|ACYP1_HUMANAcylphosphatase-1OS=HomosapiensOX=9606GN=ACYP1PE=1SV=2</t>
  </si>
  <si>
    <t>sp|P07686|HEXB_HUMANBeta-hexosaminidasesubunitbetaOS=HomosapiensOX=9606GN=HEXBPE=1SV=3</t>
  </si>
  <si>
    <t>sp|P07919|QCR6_HUMANCytochromeb-c1complexsubunit6,mitochondrialOS=HomosapiensOX=9606GN=UQCRHPE=1SV=2</t>
  </si>
  <si>
    <t>sp|P08243|ASNS_HUMANAsparaginesynthetase[glutamine-hydrolyzing]OS=HomosapiensOX=9606GN=ASNSPE=1SV=4</t>
  </si>
  <si>
    <t>sp|P08397|HEM3_HUMANPorphobilinogendeaminaseOS=HomosapiensOX=9606GN=HMBSPE=1SV=2</t>
  </si>
  <si>
    <t>sp|P09016|HXD4_HUMANHomeoboxproteinHox-D4OS=HomosapiensOX=9606GN=HOXD4PE=2SV=3</t>
  </si>
  <si>
    <t>sp|P09429|HMGB1_HUMANHighmobilitygroupproteinB1OS=HomosapiensOX=9606GN=HMGB1PE=1SV=3</t>
  </si>
  <si>
    <t>sp|P09884|DPOLA_HUMANDNApolymerasealphacatalyticsubunitOS=HomosapiensOX=9606GN=POLA1PE=1SV=2</t>
  </si>
  <si>
    <t>sp|P0CG13|CTF8_HUMANChromosometransmissionfidelityprotein8homologOS=HomosapiensOX=9606GN=CHTF8PE=1SV=1</t>
  </si>
  <si>
    <t>sp|P0DPB5|RPC22_HUMANProteinPOLR1D,isoform2OS=HomosapiensOX=9606GN=POLR1DPE=1SV=1</t>
  </si>
  <si>
    <t>sp|P0DPD7|EFMT4_HUMANEEF1Alysinemethyltransferase4OS=HomosapiensOX=9606GN=EEF1AKMT4PE=1SV=1</t>
  </si>
  <si>
    <t>sp|P10398|ARAF_HUMANSerine/threonine-proteinkinaseA-RafOS=HomosapiensOX=9606GN=ARAFPE=1SV=2</t>
  </si>
  <si>
    <t>sp|P10588|NR2F6_HUMANNuclearreceptorsubfamily2groupFmember6OS=HomosapiensOX=9606GN=NR2F6PE=1SV=2</t>
  </si>
  <si>
    <t>sp|P10589|COT1_HUMANCOUPtranscriptionfactor1OS=HomosapiensOX=9606GN=NR2F1PE=1SV=1</t>
  </si>
  <si>
    <t>sp|P10827|THA_HUMANThyroidhormonereceptoralphaOS=HomosapiensOX=9606GN=THRAPE=1SV=1</t>
  </si>
  <si>
    <t>sp|P10828|THB_HUMANThyroidhormonereceptorbetaOS=HomosapiensOX=9606GN=THRBPE=1SV=2</t>
  </si>
  <si>
    <t>sp|P11172|UMPS_HUMANUridine5'-monophosphatesynthaseOS=HomosapiensOX=9606GN=UMPSPE=1SV=1</t>
  </si>
  <si>
    <t>sp|P11473|VDR_HUMANVitaminD3receptorOS=HomosapiensOX=9606GN=VDRPE=1SV=1</t>
  </si>
  <si>
    <t>sp|P11474|ERR1_HUMANSteroidhormonereceptorERR1OS=HomosapiensOX=9606GN=ESRRAPE=1SV=3</t>
  </si>
  <si>
    <t>sp|P11802|CDK4_HUMANCyclin-dependentkinase4OS=HomosapiensOX=9606GN=CDK4PE=1SV=2</t>
  </si>
  <si>
    <t>sp|P11908|PRPS2_HUMANRibose-phosphatepyrophosphokinase2OS=HomosapiensOX=9606GN=PRPS2PE=1SV=2</t>
  </si>
  <si>
    <t>sp|P12694|ODBA_HUMAN2-oxoisovaleratedehydrogenasesubunitalpha,mitochondrialOS=HomosapiensOX=9606GN=BCKDHAPE=1SV=2</t>
  </si>
  <si>
    <t>sp|P13051|UNG_HUMANUracil-DNAglycosylaseOS=HomosapiensOX=9606GN=UNGPE=1SV=2</t>
  </si>
  <si>
    <t>sp|P13056|NR2C1_HUMANNuclearreceptorsubfamily2groupCmember1OS=HomosapiensOX=9606GN=NR2C1PE=1SV=2</t>
  </si>
  <si>
    <t>sp|P13682|ZNF35_HUMANZincfingerprotein35OS=HomosapiensOX=9606GN=ZNF35PE=1SV=4</t>
  </si>
  <si>
    <t>sp|P14316|IRF2_HUMANInterferonregulatoryfactor2OS=HomosapiensOX=9606GN=IRF2PE=1SV=2</t>
  </si>
  <si>
    <t>sp|P14735|IDE_HUMANInsulin-degradingenzymeOS=HomosapiensOX=9606GN=IDEPE=1SV=4</t>
  </si>
  <si>
    <t>sp|P15882|CHIN_HUMANN-chimaerinOS=HomosapiensOX=9606GN=CHN1PE=1SV=3</t>
  </si>
  <si>
    <t>sp|P15923|TFE2_HUMANTranscriptionfactorE2-alphaOS=HomosapiensOX=9606GN=TCF3PE=1SV=1</t>
  </si>
  <si>
    <t>sp|P16383|GCFC2_HUMANGC-richsequenceDNA-bindingfactor2OS=HomosapiensOX=9606GN=GCFC2PE=1SV=2</t>
  </si>
  <si>
    <t>sp|P16403|H12_HUMANHistoneH1.2OS=HomosapiensOX=9606GN=HIST1H1CPE=1SV=2</t>
  </si>
  <si>
    <t>sp|P17028|ZNF24_HUMANZincfingerprotein24OS=HomosapiensOX=9606GN=ZNF24PE=1SV=4</t>
  </si>
  <si>
    <t>sp|P17029|ZKSC1_HUMANZincfingerproteinwithKRABandSCANdomains1OS=HomosapiensOX=9606GN=ZKSCAN1PE=1SV=3</t>
  </si>
  <si>
    <t>sp|P17036|ZNF3_HUMANZincfingerprotein3OS=HomosapiensOX=9606GN=ZNF3PE=1SV=3</t>
  </si>
  <si>
    <t>sp|P17342|ANPRC_HUMANAtrialnatriureticpeptidereceptor3OS=HomosapiensOX=9606GN=NPR3PE=1SV=2</t>
  </si>
  <si>
    <t>sp|P17706|PTN2_HUMANTyrosine-proteinphosphatasenon-receptortype2OS=HomosapiensOX=9606GN=PTPN2PE=1SV=2</t>
  </si>
  <si>
    <t>sp|P17858|PFKAL_HUMANATP-dependent6-phosphofructokinase,livertypeOS=HomosapiensOX=9606GN=PFKLPE=1SV=6</t>
  </si>
  <si>
    <t>sp|P18074|ERCC2_HUMANGeneraltranscriptionandDNArepairfactorIIHhelicasesubunitXPDOS=HomosapiensOX=9606GN=ERCC2PE=1SV=1</t>
  </si>
  <si>
    <t>sp|P19174|PLCG1_HUMAN1-phosphatidylinositol4,5-bisphosphatephosphodiesterasegamma-1OS=HomosapiensOX=9606GN=PLCG1PE=1SV=1</t>
  </si>
  <si>
    <t>sp|P19367|HXK1_HUMANHexokinase-1OS=HomosapiensOX=9606GN=HK1PE=1SV=3</t>
  </si>
  <si>
    <t>sp|P19793|RXRA_HUMANRetinoicacidreceptorRXR-alphaOS=HomosapiensOX=9606GN=RXRAPE=1SV=1</t>
  </si>
  <si>
    <t>sp|P20226|TBP_HUMANTATA-box-bindingproteinOS=HomosapiensOX=9606GN=TBPPE=1SV=2</t>
  </si>
  <si>
    <t>sp|P20248|CCNA2_HUMANCyclin-A2OS=HomosapiensOX=9606GN=CCNA2PE=1SV=2</t>
  </si>
  <si>
    <t>sp|P20393|NR1D1_HUMANNuclearreceptorsubfamily1groupDmember1OS=HomosapiensOX=9606GN=NR1D1PE=1SV=1</t>
  </si>
  <si>
    <t>sp|P20585|MSH3_HUMANDNAmismatchrepairproteinMsh3OS=HomosapiensOX=9606GN=MSH3PE=1SV=4</t>
  </si>
  <si>
    <t>sp|P20827|EFNA1_HUMANEphrin-A1OS=HomosapiensOX=9606GN=EFNA1PE=1SV=2</t>
  </si>
  <si>
    <t>sp|P22059|OSBP1_HUMANOxysterol-bindingprotein1OS=HomosapiensOX=9606GN=OSBPPE=1SV=1</t>
  </si>
  <si>
    <t>sp|P22415|USF1_HUMANUpstreamstimulatoryfactor1OS=HomosapiensOX=9606GN=USF1PE=1SV=1</t>
  </si>
  <si>
    <t>sp|P22466|GALA_HUMANGalaninpeptidesOS=HomosapiensOX=9606GN=GALPE=1SV=3</t>
  </si>
  <si>
    <t>sp|P22681|CBL_HUMANE3ubiquitin-proteinligaseCBLOS=HomosapiensOX=9606GN=CBLPE=1SV=2</t>
  </si>
  <si>
    <t>sp|P22735|TGM1_HUMANProtein-glutaminegamma-glutamyltransferaseKOS=HomosapiensOX=9606GN=TGM1PE=1SV=4</t>
  </si>
  <si>
    <t>sp|P23025|XPA_HUMANDNArepairproteincomplementingXP-AcellsOS=HomosapiensOX=9606GN=XPAPE=1SV=1</t>
  </si>
  <si>
    <t>sp|P23368|MAOM_HUMANNAD-dependentmalicenzyme,mitochondrialOS=HomosapiensOX=9606GN=ME2PE=1SV=1</t>
  </si>
  <si>
    <t>sp|P23443|KS6B1_HUMANRibosomalproteinS6kinasebeta-1OS=HomosapiensOX=9606GN=RPS6KB1PE=1SV=2</t>
  </si>
  <si>
    <t>sp|P23458|JAK1_HUMANTyrosine-proteinkinaseJAK1OS=HomosapiensOX=9606GN=JAK1PE=1SV=2</t>
  </si>
  <si>
    <t>sp|P23497|SP100_HUMANNuclearautoantigenSp-100OS=HomosapiensOX=9606GN=SP100PE=1SV=3</t>
  </si>
  <si>
    <t>sp|P23511|NFYA_HUMANNucleartranscriptionfactorYsubunitalphaOS=HomosapiensOX=9606GN=NFYAPE=1SV=2</t>
  </si>
  <si>
    <t>sp|P23743|DGKA_HUMANDiacylglycerolkinasealphaOS=HomosapiensOX=9606GN=DGKAPE=1SV=3</t>
  </si>
  <si>
    <t>sp|P23769|GATA2_HUMANEndothelialtranscriptionfactorGATA-2OS=HomosapiensOX=9606GN=GATA2PE=1SV=3</t>
  </si>
  <si>
    <t>sp|P24298|ALAT1_HUMANAlanineaminotransferase1OS=HomosapiensOX=9606GN=GPTPE=1SV=3</t>
  </si>
  <si>
    <t>sp|P24468|COT2_HUMANCOUPtranscriptionfactor2OS=HomosapiensOX=9606GN=NR2F2PE=1SV=1</t>
  </si>
  <si>
    <t>sp|P24863|CCNC_HUMANCyclin-COS=HomosapiensOX=9606GN=CCNCPE=1SV=2</t>
  </si>
  <si>
    <t>sp|P24864|CCNE1_HUMANG1/S-specificcyclin-E1OS=HomosapiensOX=9606GN=CCNE1PE=1SV=2</t>
  </si>
  <si>
    <t>sp|P25098|ARBK1_HUMANBeta-adrenergicreceptorkinase1OS=HomosapiensOX=9606GN=GRK2PE=1SV=2</t>
  </si>
  <si>
    <t>sp|P25208|NFYB_HUMANNucleartranscriptionfactorYsubunitbetaOS=HomosapiensOX=9606GN=NFYBPE=1SV=2</t>
  </si>
  <si>
    <t>sp|P25311|ZA2G_HUMANZinc-alpha-2-glycoproteinOS=HomosapiensOX=9606GN=AZGP1PE=1SV=2</t>
  </si>
  <si>
    <t>sp|P25440|BRD2_HUMANBromodomain-containingprotein2OS=HomosapiensOX=9606GN=BRD2PE=1SV=2</t>
  </si>
  <si>
    <t>sp|P26232|CTNA2_HUMANCateninalpha-2OS=HomosapiensOX=9606GN=CTNNA2PE=1SV=5</t>
  </si>
  <si>
    <t>sp|P26440|IVD_HUMANIsovaleryl-CoAdehydrogenase,mitochondrialOS=HomosapiensOX=9606GN=IVDPE=1SV=2</t>
  </si>
  <si>
    <t>sp|P27361|MK03_HUMANMitogen-activatedproteinkinase3OS=HomosapiensOX=9606GN=MAPK3PE=1SV=4</t>
  </si>
  <si>
    <t>sp|P27540|ARNT_HUMANArylhydrocarbonreceptornucleartranslocatorOS=HomosapiensOX=9606GN=ARNTPE=1SV=1</t>
  </si>
  <si>
    <t>sp|P28340|DPOD1_HUMANDNApolymerasedeltacatalyticsubunitOS=HomosapiensOX=9606GN=POLD1PE=1SV=2</t>
  </si>
  <si>
    <t>sp|P28347|TEAD1_HUMANTranscriptionalenhancerfactorTEF-1OS=HomosapiensOX=9606GN=TEAD1PE=1SV=2</t>
  </si>
  <si>
    <t>sp|P28702|RXRB_HUMANRetinoicacidreceptorRXR-betaOS=HomosapiensOX=9606GN=RXRBPE=1SV=2</t>
  </si>
  <si>
    <t>sp|P29084|T2EB_HUMANTranscriptioninitiationfactorIIEsubunitbetaOS=HomosapiensOX=9606GN=GTF2E2PE=1SV=1</t>
  </si>
  <si>
    <t>sp|P29353|SHC1_HUMANSHC-transformingprotein1OS=HomosapiensOX=9606GN=SHC1PE=1SV=4</t>
  </si>
  <si>
    <t>sp|P30039|PBLD_HUMANPhenazinebiosynthesis-likedomain-containingproteinOS=HomosapiensOX=9606GN=PBLDPE=1SV=2</t>
  </si>
  <si>
    <t>sp|P30154|2AAB_HUMANSerine/threonine-proteinphosphatase2A65kDaregulatorysubunitAbetaisoformOS=HomosapiensOX=9606GN=PPP2R1BPE=1SV=3</t>
  </si>
  <si>
    <t>sp|P30291|WEE1_HUMANWee1-likeproteinkinaseOS=HomosapiensOX=9606GN=WEE1PE=1SV=2</t>
  </si>
  <si>
    <t>sp|P30566|PUR8_HUMANAdenylosuccinatelyaseOS=HomosapiensOX=9606GN=ADSLPE=1SV=2</t>
  </si>
  <si>
    <t>sp|P31483|TIA1_HUMANNucleolysinTIA-1isoformp40OS=HomosapiensOX=9606GN=TIA1PE=1SV=3</t>
  </si>
  <si>
    <t>sp|P31629|ZEP2_HUMANTranscriptionfactorHIVEP2OS=HomosapiensOX=9606GN=HIVEP2PE=1SV=2</t>
  </si>
  <si>
    <t>sp|P31749|AKT1_HUMANRAC-alphaserine/threonine-proteinkinaseOS=HomosapiensOX=9606GN=AKT1PE=1SV=2</t>
  </si>
  <si>
    <t>sp|P32121|ARRB2_HUMANBeta-arrestin-2OS=HomosapiensOX=9606GN=ARRB2PE=1SV=2</t>
  </si>
  <si>
    <t>sp|P32322|P5CR1_HUMANPyrroline-5-carboxylatereductase1,mitochondrialOS=HomosapiensOX=9606GN=PYCR1PE=1SV=2</t>
  </si>
  <si>
    <t>sp|P32754|HPPD_HUMAN4-hydroxyphenylpyruvatedioxygenaseOS=HomosapiensOX=9606GN=HPDPE=1SV=2</t>
  </si>
  <si>
    <t>sp|P32780|TF2H1_HUMANGeneraltranscriptionfactorIIHsubunit1OS=HomosapiensOX=9606GN=GTF2H1PE=1SV=1</t>
  </si>
  <si>
    <t>sp|P32929|CGL_HUMANCystathioninegamma-lyaseOS=HomosapiensOX=9606GN=CTHPE=1SV=3</t>
  </si>
  <si>
    <t>sp|P33552|CKS2_HUMANCyclin-dependentkinasesregulatorysubunit2OS=HomosapiensOX=9606GN=CKS2PE=1SV=1</t>
  </si>
  <si>
    <t>sp|P33981|TTK_HUMANDualspecificityproteinkinaseTTKOS=HomosapiensOX=9606GN=TTKPE=1SV=2</t>
  </si>
  <si>
    <t>sp|P34059|GALNS_HUMANN-acetylgalactosamine-6-sulfataseOS=HomosapiensOX=9606GN=GALNSPE=1SV=1</t>
  </si>
  <si>
    <t>sp|P34947|GRK5_HUMANGprotein-coupledreceptorkinase5OS=HomosapiensOX=9606GN=GRK5PE=1SV=1</t>
  </si>
  <si>
    <t>sp|P34949|MPI_HUMANMannose-6-phosphateisomeraseOS=HomosapiensOX=9606GN=MPIPE=1SV=2</t>
  </si>
  <si>
    <t>sp|P35573|GDE_HUMANGlycogendebranchingenzymeOS=HomosapiensOX=9606GN=AGLPE=1SV=3</t>
  </si>
  <si>
    <t>sp|P35680|HNF1B_HUMANHepatocytenuclearfactor1-betaOS=HomosapiensOX=9606GN=HNF1BPE=1SV=1</t>
  </si>
  <si>
    <t>sp|P35790|CHKA_HUMANCholinekinasealphaOS=HomosapiensOX=9606GN=CHKAPE=1SV=3</t>
  </si>
  <si>
    <t>sp|P35813|PPM1A_HUMANProteinphosphatase1AOS=HomosapiensOX=9606GN=PPM1APE=1SV=1</t>
  </si>
  <si>
    <t>sp|P36508|ZNF76_HUMANZincfingerprotein76OS=HomosapiensOX=9606GN=ZNF76PE=1SV=2</t>
  </si>
  <si>
    <t>sp|P36915|GNL1_HUMANGuaninenucleotide-bindingprotein-like1OS=HomosapiensOX=9606GN=GNL1PE=1SV=2</t>
  </si>
  <si>
    <t>sp|P38398|BRCA1_HUMANBreastcancertype1susceptibilityproteinOS=HomosapiensOX=9606GN=BRCA1PE=1SV=2</t>
  </si>
  <si>
    <t>sp|P38571|LICH_HUMANLysosomalacidlipase/cholesterylesterhydrolaseOS=HomosapiensOX=9606GN=LIPAPE=1SV=2</t>
  </si>
  <si>
    <t>sp|P38935|SMBP2_HUMANDNA-bindingproteinSMUBP-2OS=HomosapiensOX=9606GN=IGHMBP2PE=1SV=3</t>
  </si>
  <si>
    <t>sp|P40261|NNMT_HUMANNicotinamideN-methyltransferaseOS=HomosapiensOX=9606GN=NNMTPE=1SV=1</t>
  </si>
  <si>
    <t>sp|P40424|PBX1_HUMANPre-B-cellleukemiatranscriptionfactor1OS=HomosapiensOX=9606GN=PBX1PE=1SV=1</t>
  </si>
  <si>
    <t>sp|P40425|PBX2_HUMANPre-B-cellleukemiatranscriptionfactor2OS=HomosapiensOX=9606GN=PBX2PE=1SV=2</t>
  </si>
  <si>
    <t>sp|P41134|ID1_HUMANDNA-bindingproteininhibitorID-1OS=HomosapiensOX=9606GN=ID1PE=1SV=3</t>
  </si>
  <si>
    <t>sp|P41235|HNF4A_HUMANHepatocytenuclearfactor4-alphaOS=HomosapiensOX=9606GN=HNF4APE=1SV=3</t>
  </si>
  <si>
    <t>sp|P41240|CSK_HUMANTyrosine-proteinkinaseCSKOS=HomosapiensOX=9606GN=CSKPE=1SV=1</t>
  </si>
  <si>
    <t>sp|P41567|EIF1_HUMANEukaryotictranslationinitiationfactor1OS=HomosapiensOX=9606GN=EIF1PE=1SV=1</t>
  </si>
  <si>
    <t>sp|P42025|ACTY_HUMANBeta-centractinOS=HomosapiensOX=9606GN=ACTR1BPE=1SV=1</t>
  </si>
  <si>
    <t>sp|P42224|STAT1_HUMANSignaltransducerandactivatoroftranscription1-alpha/betaOS=HomosapiensOX=9606GN=STAT1PE=1SV=2</t>
  </si>
  <si>
    <t>sp|P42226|STAT6_HUMANSignaltransducerandactivatoroftranscription6OS=HomosapiensOX=9606GN=STAT6PE=1SV=1</t>
  </si>
  <si>
    <t>sp|P42229|STA5A_HUMANSignaltransducerandactivatoroftranscription5AOS=HomosapiensOX=9606GN=STAT5APE=1SV=1</t>
  </si>
  <si>
    <t>sp|P42357|HUTH_HUMANHistidineammonia-lyaseOS=HomosapiensOX=9606GN=HALPE=1SV=1</t>
  </si>
  <si>
    <t>sp|P42568|AF9_HUMANProteinAF-9OS=HomosapiensOX=9606GN=MLLT3PE=1SV=2</t>
  </si>
  <si>
    <t>sp|P42574|CASP3_HUMANCaspase-3OS=HomosapiensOX=9606GN=CASP3PE=1SV=2</t>
  </si>
  <si>
    <t>sp|P42575|CASP2_HUMANCaspase-2OS=HomosapiensOX=9606GN=CASP2PE=1SV=2</t>
  </si>
  <si>
    <t>sp|P42679|MATK_HUMANMegakaryocyte-associatedtyrosine-proteinkinaseOS=HomosapiensOX=9606GN=MATKPE=1SV=1</t>
  </si>
  <si>
    <t>sp|P42680|TEC_HUMANTyrosine-proteinkinaseTecOS=HomosapiensOX=9606GN=TECPE=1SV=2</t>
  </si>
  <si>
    <t>sp|P42684|ABL2_HUMANTyrosine-proteinkinaseABL2OS=HomosapiensOX=9606GN=ABL2PE=1SV=1</t>
  </si>
  <si>
    <t>sp|P42771|CDN2A_HUMANCyclin-dependentkinaseinhibitor2AOS=HomosapiensOX=9606GN=CDKN2APE=1SV=2</t>
  </si>
  <si>
    <t>sp|P42785|PCP_HUMANLysosomalPro-XcarboxypeptidaseOS=HomosapiensOX=9606GN=PRCPPE=1SV=1</t>
  </si>
  <si>
    <t>sp|P43268|ETV4_HUMANETStranslocationvariant4OS=HomosapiensOX=9606GN=ETV4PE=1SV=3</t>
  </si>
  <si>
    <t>sp|P43354|NR4A2_HUMANNuclearreceptorsubfamily4groupAmember2OS=HomosapiensOX=9606GN=NR4A2PE=1SV=1</t>
  </si>
  <si>
    <t>sp|P43355|MAGA1_HUMANMelanoma-associatedantigen1OS=HomosapiensOX=9606GN=MAGEA1PE=1SV=1</t>
  </si>
  <si>
    <t>sp|P43357|MAGA3_HUMANMelanoma-associatedantigen3OS=HomosapiensOX=9606GN=MAGEA3PE=1SV=1</t>
  </si>
  <si>
    <t>sp|P43360|MAGA6_HUMANMelanoma-associatedantigen6OS=HomosapiensOX=9606GN=MAGEA6PE=1SV=1</t>
  </si>
  <si>
    <t>sp|P43378|PTN9_HUMANTyrosine-proteinphosphatasenon-receptortype9OS=HomosapiensOX=9606GN=PTPN9PE=1SV=1</t>
  </si>
  <si>
    <t>sp|P43490|NAMPT_HUMANNicotinamidephosphoribosyltransferaseOS=HomosapiensOX=9606GN=NAMPTPE=1SV=1</t>
  </si>
  <si>
    <t>sp|P45954|ACDSB_HUMANShort/branchedchainspecificacyl-CoAdehydrogenase,mitochondrialOS=HomosapiensOX=9606GN=ACADSBPE=1SV=1</t>
  </si>
  <si>
    <t>sp|P46020|KPB1_HUMANPhosphorylasebkinaseregulatorysubunitalpha,skeletalmuscleisoformOS=HomosapiensOX=9606GN=PHKA1PE=1SV=2</t>
  </si>
  <si>
    <t>sp|P46109|CRKL_HUMANCrk-likeproteinOS=HomosapiensOX=9606GN=CRKLPE=1SV=1</t>
  </si>
  <si>
    <t>sp|P46199|IF2M_HUMANTranslationinitiationfactorIF-2,mitochondrialOS=HomosapiensOX=9606GN=MTIF2PE=1SV=2</t>
  </si>
  <si>
    <t>sp|P46459|NSF_HUMANVesicle-fusingATPaseOS=HomosapiensOX=9606GN=NSFPE=1SV=3</t>
  </si>
  <si>
    <t>sp|P46736|BRCC3_HUMANLys-63-specificdeubiquitinaseBRCC36OS=HomosapiensOX=9606GN=BRCC3PE=1SV=2</t>
  </si>
  <si>
    <t>sp|P46937|YAP1_HUMANTranscriptionalcoactivatorYAP1OS=HomosapiensOX=9606GN=YAP1PE=1SV=2</t>
  </si>
  <si>
    <t>sp|P48059|LIMS1_HUMANLIMandsenescentcellantigen-like-containingdomainprotein1OS=HomosapiensOX=9606GN=LIMS1PE=1SV=4</t>
  </si>
  <si>
    <t>sp|P48163|MAOX_HUMANNADP-dependentmalicenzymeOS=HomosapiensOX=9606GN=ME1PE=1SV=1</t>
  </si>
  <si>
    <t>sp|P48426|PI42A_HUMANPhosphatidylinositol5-phosphate4-kinasetype-2alphaOS=HomosapiensOX=9606GN=PIP4K2APE=1SV=2</t>
  </si>
  <si>
    <t>sp|P48454|PP2BC_HUMANSerine/threonine-proteinphosphatase2BcatalyticsubunitgammaisoformOS=HomosapiensOX=9606GN=PPP3CCPE=1SV=3</t>
  </si>
  <si>
    <t>sp|P48506|GSH1_HUMANGlutamate--cysteineligasecatalyticsubunitOS=HomosapiensOX=9606GN=GCLCPE=1SV=2</t>
  </si>
  <si>
    <t>sp|P48730|KC1D_HUMANCaseinkinaseIisoformdeltaOS=HomosapiensOX=9606GN=CSNK1DPE=1SV=2</t>
  </si>
  <si>
    <t>sp|P49023|PAXI_HUMANPaxillinOS=HomosapiensOX=9606GN=PXNPE=1SV=3</t>
  </si>
  <si>
    <t>sp|P49137|MAPK2_HUMANMAPkinase-activatedproteinkinase2OS=HomosapiensOX=9606GN=MAPKAPK2PE=1SV=1</t>
  </si>
  <si>
    <t>sp|P49247|RPIA_HUMANRibose-5-phosphateisomeraseOS=HomosapiensOX=9606GN=RPIAPE=1SV=3</t>
  </si>
  <si>
    <t>sp|P49354|FNTA_HUMANProteinfarnesyltransferase/geranylgeranyltransferasetype-1subunitalphaOS=HomosapiensOX=9606GN=FNTAPE=1SV=1</t>
  </si>
  <si>
    <t>sp|P49356|FNTB_HUMANProteinfarnesyltransferasesubunitbetaOS=HomosapiensOX=9606GN=FNTBPE=1SV=1</t>
  </si>
  <si>
    <t>sp|P49407|ARRB1_HUMANBeta-arrestin-1OS=HomosapiensOX=9606GN=ARRB1PE=1SV=2</t>
  </si>
  <si>
    <t>sp|P49585|PCY1A_HUMANCholine-phosphatecytidylyltransferaseAOS=HomosapiensOX=9606GN=PCYT1APE=1SV=2</t>
  </si>
  <si>
    <t>sp|P49643|PRI2_HUMANDNAprimaselargesubunitOS=HomosapiensOX=9606GN=PRIM2PE=1SV=2</t>
  </si>
  <si>
    <t>sp|P49662|CASP4_HUMANCaspase-4OS=HomosapiensOX=9606GN=CASP4PE=1SV=1</t>
  </si>
  <si>
    <t>sp|P49674|KC1E_HUMANCaseinkinaseIisoformepsilonOS=HomosapiensOX=9606GN=CSNK1EPE=1SV=1</t>
  </si>
  <si>
    <t>sp|P49711|CTCF_HUMANTranscriptionalrepressorCTCFOS=HomosapiensOX=9606GN=CTCFPE=1SV=1</t>
  </si>
  <si>
    <t>sp|P49721|PSB2_HUMANProteasomesubunitbetatype-2OS=HomosapiensOX=9606GN=PSMB2PE=1SV=1</t>
  </si>
  <si>
    <t>sp|P49759|CLK1_HUMANDualspecificityproteinkinaseCLK1OS=HomosapiensOX=9606GN=CLK1PE=1SV=2</t>
  </si>
  <si>
    <t>sp|P49761|CLK3_HUMANDualspecificityproteinkinaseCLK3OS=HomosapiensOX=9606GN=CLK3PE=1SV=3</t>
  </si>
  <si>
    <t>sp|P49770|EI2BB_HUMANTranslationinitiationfactoreIF-2BsubunitbetaOS=HomosapiensOX=9606GN=EIF2B2PE=1SV=3</t>
  </si>
  <si>
    <t>sp|P49789|FHIT_HUMANBis(5'-adenosyl)-triphosphataseOS=HomosapiensOX=9606GN=FHITPE=1SV=3</t>
  </si>
  <si>
    <t>sp|P49790|NU153_HUMANNuclearporecomplexproteinNup153OS=HomosapiensOX=9606GN=NUP153PE=1SV=2</t>
  </si>
  <si>
    <t>sp|P49842|STK19_HUMANSerine/threonine-proteinkinase19OS=HomosapiensOX=9606GN=STK19PE=1SV=2</t>
  </si>
  <si>
    <t>sp|P49902|5NTC_HUMANCytosolicpurine5'-nucleotidaseOS=HomosapiensOX=9606GN=NT5C2PE=1SV=1</t>
  </si>
  <si>
    <t>sp|P49917|DNLI4_HUMANDNAligase4OS=HomosapiensOX=9606GN=LIG4PE=1SV=2</t>
  </si>
  <si>
    <t>sp|P50219|MNX1_HUMANMotorneuronandpancreashomeoboxprotein1OS=HomosapiensOX=9606GN=MNX1PE=1SV=3</t>
  </si>
  <si>
    <t>sp|P50613|CDK7_HUMANCyclin-dependentkinase7OS=HomosapiensOX=9606GN=CDK7PE=1SV=1</t>
  </si>
  <si>
    <t>sp|P50897|PPT1_HUMANPalmitoyl-proteinthioesterase1OS=HomosapiensOX=9606GN=PPT1PE=1SV=1</t>
  </si>
  <si>
    <t>sp|P51397|DAP1_HUMANDeath-associatedprotein1OS=HomosapiensOX=9606GN=DAPPE=1SV=3</t>
  </si>
  <si>
    <t>sp|P51449|RORG_HUMANNuclearreceptorROR-gammaOS=HomosapiensOX=9606GN=RORCPE=1SV=2</t>
  </si>
  <si>
    <t>sp|P51530|DNA2_HUMANDNAreplicationATP-dependenthelicase/nucleaseDNA2OS=HomosapiensOX=9606GN=DNA2PE=1SV=3</t>
  </si>
  <si>
    <t>sp|P51553|IDH3G_HUMANIsocitratedehydrogenase[NAD]subunitgamma,mitochondrialOS=HomosapiensOX=9606GN=IDH3GPE=1SV=1</t>
  </si>
  <si>
    <t>sp|P51617|IRAK1_HUMANInterleukin-1receptor-associatedkinase1OS=HomosapiensOX=9606GN=IRAK1PE=1SV=2</t>
  </si>
  <si>
    <t>sp|P51692|STA5B_HUMANSignaltransducerandactivatoroftranscription5BOS=HomosapiensOX=9606GN=STAT5BPE=1SV=2</t>
  </si>
  <si>
    <t>sp|P51784|UBP11_HUMANUbiquitincarboxyl-terminalhydrolase11OS=HomosapiensOX=9606GN=USP11PE=1SV=3</t>
  </si>
  <si>
    <t>sp|P51812|KS6A3_HUMANRibosomalproteinS6kinasealpha-3OS=HomosapiensOX=9606GN=RPS6KA3PE=1SV=1</t>
  </si>
  <si>
    <t>sp|P51946|CCNH_HUMANCyclin-HOS=HomosapiensOX=9606GN=CCNHPE=1SV=1</t>
  </si>
  <si>
    <t>sp|P51948|MAT1_HUMANCDK-activatingkinaseassemblyfactorMAT1OS=HomosapiensOX=9606GN=MNAT1PE=1SV=1</t>
  </si>
  <si>
    <t>sp|P51956|NEK3_HUMANSerine/threonine-proteinkinaseNek3OS=HomosapiensOX=9606GN=NEK3PE=1SV=2</t>
  </si>
  <si>
    <t>sp|P51970|NDUA8_HUMANNADHdehydrogenase[ubiquinone]1alphasubcomplexsubunit8OS=HomosapiensOX=9606GN=NDUFA8PE=1SV=3</t>
  </si>
  <si>
    <t>sp|P52630|STAT2_HUMANSignaltransducerandactivatoroftranscription2OS=HomosapiensOX=9606GN=STAT2PE=1SV=1</t>
  </si>
  <si>
    <t>sp|P52655|TF2AA_HUMANTranscriptioninitiationfactorIIAsubunit1OS=HomosapiensOX=9606GN=GTF2A1PE=1SV=1</t>
  </si>
  <si>
    <t>sp|P52657|T2AG_HUMANTranscriptioninitiationfactorIIAsubunit2OS=HomosapiensOX=9606GN=GTF2A2PE=1SV=1</t>
  </si>
  <si>
    <t>sp|P52735|VAV2_HUMANGuaninenucleotideexchangefactorVAV2OS=HomosapiensOX=9606GN=VAV2PE=1SV=2</t>
  </si>
  <si>
    <t>sp|P52741|ZN134_HUMANZincfingerprotein134OS=HomosapiensOX=9606GN=ZNF134PE=1SV=2</t>
  </si>
  <si>
    <t>sp|P52747|ZN143_HUMANZincfingerprotein143OS=HomosapiensOX=9606GN=ZNF143PE=1SV=2</t>
  </si>
  <si>
    <t>sp|P53365|ARFP2_HUMANArfaptin-2OS=HomosapiensOX=9606GN=ARFIP2PE=1SV=1</t>
  </si>
  <si>
    <t>sp|P53367|ARFP1_HUMANArfaptin-1OS=HomosapiensOX=9606GN=ARFIP1PE=1SV=2</t>
  </si>
  <si>
    <t>sp|P53582|MAP11_HUMANMethionineaminopeptidase1OS=HomosapiensOX=9606GN=METAP1PE=1SV=2</t>
  </si>
  <si>
    <t>sp|P53597|SUCA_HUMANSuccinate--CoAligase[ADP/GDP-forming]subunitalpha,mitochondrialOS=HomosapiensOX=9606GN=SUCLG1PE=1SV=4</t>
  </si>
  <si>
    <t>sp|P53634|CATC_HUMANDipeptidylpeptidase1OS=HomosapiensOX=9606GN=CTSCPE=1SV=2</t>
  </si>
  <si>
    <t>sp|P54619|AAKG1_HUMAN5'-AMP-activatedproteinkinasesubunitgamma-1OS=HomosapiensOX=9606GN=PRKAG1PE=1SV=1</t>
  </si>
  <si>
    <t>sp|P54646|AAPK2_HUMAN5'-AMP-activatedproteinkinasecatalyticsubunitalpha-2OS=HomosapiensOX=9606GN=PRKAA2PE=1SV=2</t>
  </si>
  <si>
    <t>sp|P54886|P5CS_HUMANDelta-1-pyrroline-5-carboxylatesynthaseOS=HomosapiensOX=9606GN=ALDH18A1PE=1SV=2</t>
  </si>
  <si>
    <t>sp|P55039|DRG2_HUMANDevelopmentally-regulatedGTP-bindingprotein2OS=HomosapiensOX=9606GN=DRG2PE=1SV=1</t>
  </si>
  <si>
    <t>sp|P55210|CASP7_HUMANCaspase-7OS=HomosapiensOX=9606GN=CASP7PE=1SV=1</t>
  </si>
  <si>
    <t>sp|P55212|CASP6_HUMANCaspase-6OS=HomosapiensOX=9606GN=CASP6PE=1SV=2</t>
  </si>
  <si>
    <t>sp|P55317|FOXA1_HUMANHepatocytenuclearfactor3-alphaOS=HomosapiensOX=9606GN=FOXA1PE=1SV=2</t>
  </si>
  <si>
    <t>sp|P55347|PKNX1_HUMANHomeoboxproteinPKNOX1OS=HomosapiensOX=9606GN=PKNOX1PE=1SV=3</t>
  </si>
  <si>
    <t>sp|P55786|PSA_HUMANPuromycin-sensitiveaminopeptidaseOS=HomosapiensOX=9606GN=NPEPPSPE=1SV=2</t>
  </si>
  <si>
    <t>sp|P55789|ALR_HUMANFAD-linkedsulfhydryloxidaseALROS=HomosapiensOX=9606GN=GFERPE=1SV=2</t>
  </si>
  <si>
    <t>sp|P56282|DPOE2_HUMANDNApolymeraseepsilonsubunit2OS=HomosapiensOX=9606GN=POLE2PE=1SV=2</t>
  </si>
  <si>
    <t>sp|P56945|BCAR1_HUMANBreastcanceranti-estrogenresistanceprotein1OS=HomosapiensOX=9606GN=BCAR1PE=1SV=2</t>
  </si>
  <si>
    <t>sp|P57060|RWD2B_HUMANRWDdomain-containingprotein2BOS=HomosapiensOX=9606GN=RWDD2BPE=1SV=1</t>
  </si>
  <si>
    <t>sp|P57076|CF298_HUMANCilia-andflagella-associatedprotein298OS=HomosapiensOX=9606GN=CFAP298PE=1SV=1</t>
  </si>
  <si>
    <t>sp|P57081|WDR4_HUMANtRNA(guanine-N(7)-)-methyltransferasenon-catalyticsubunitWDR4OS=HomosapiensOX=9606GN=WDR4PE=1SV=2</t>
  </si>
  <si>
    <t>sp|P57086|SCND1_HUMANSCANdomain-containingprotein1OS=HomosapiensOX=9606GN=SCAND1PE=1SV=1</t>
  </si>
  <si>
    <t>sp|P57682|KLF3_HUMANKrueppel-likefactor3OS=HomosapiensOX=9606GN=KLF3PE=1SV=1</t>
  </si>
  <si>
    <t>sp|P57737|CORO7_HUMANCoronin-7OS=HomosapiensOX=9606GN=CORO7PE=1SV=2</t>
  </si>
  <si>
    <t>sp|P58012|FOXL2_HUMANForkheadboxproteinL2OS=HomosapiensOX=9606GN=FOXL2PE=1SV=1</t>
  </si>
  <si>
    <t>sp|P59780|AP3S2_HUMANAP-3complexsubunitsigma-2OS=HomosapiensOX=9606GN=AP3S2PE=2SV=1</t>
  </si>
  <si>
    <t>sp|P60520|GBRL2_HUMANGamma-aminobutyricacidreceptor-associatedprotein-like2OS=HomosapiensOX=9606GN=GABARAPL2PE=1SV=1</t>
  </si>
  <si>
    <t>sp|P60891|PRPS1_HUMANRibose-phosphatepyrophosphokinase1OS=HomosapiensOX=9606GN=PRPS1PE=1SV=2</t>
  </si>
  <si>
    <t>sp|P61011|SRP54_HUMANSignalrecognitionparticle54kDaproteinOS=HomosapiensOX=9606GN=SRP54PE=1SV=1</t>
  </si>
  <si>
    <t>sp|P61163|ACTZ_HUMANAlpha-centractinOS=HomosapiensOX=9606GN=ACTR1APE=1SV=1</t>
  </si>
  <si>
    <t>sp|P61201|CSN2_HUMANCOP9signalosomecomplexsubunit2OS=HomosapiensOX=9606GN=COPS2PE=1SV=1</t>
  </si>
  <si>
    <t>sp|P61599|NAA20_HUMANN-alpha-acetyltransferase20OS=HomosapiensOX=9606GN=NAA20PE=1SV=1</t>
  </si>
  <si>
    <t>sp|P62380|TBPL1_HUMANTATAbox-bindingprotein-likeprotein1OS=HomosapiensOX=9606GN=TBPL1PE=1SV=1</t>
  </si>
  <si>
    <t>sp|P62487|RPB7_HUMANDNA-directedRNApolymeraseIIsubunitRPB7OS=HomosapiensOX=9606GN=POLR2GPE=1SV=1</t>
  </si>
  <si>
    <t>sp|P62714|PP2AB_HUMANSerine/threonine-proteinphosphatase2AcatalyticsubunitbetaisoformOS=HomosapiensOX=9606GN=PPP2CBPE=1SV=1</t>
  </si>
  <si>
    <t>sp|P63098|CANB1_HUMANCalcineurinsubunitBtype1OS=HomosapiensOX=9606GN=PPP3R1PE=1SV=2</t>
  </si>
  <si>
    <t>sp|P63172|DYLT1_HUMANDyneinlightchainTctex-type1OS=HomosapiensOX=9606GN=DYNLT1PE=1SV=1</t>
  </si>
  <si>
    <t>sp|P63272|SPT4H_HUMANTranscriptionelongationfactorSPT4OS=HomosapiensOX=9606GN=SUPT4H1PE=1SV=1</t>
  </si>
  <si>
    <t>sp|P67775|PP2AA_HUMANSerine/threonine-proteinphosphatase2AcatalyticsubunitalphaisoformOS=HomosapiensOX=9606GN=PPP2CAPE=1SV=1</t>
  </si>
  <si>
    <t>sp|P78330|SERB_HUMANPhosphoserinephosphataseOS=HomosapiensOX=9606GN=PSPHPE=1SV=2</t>
  </si>
  <si>
    <t>sp|P78346|RPP30_HUMANRibonucleasePproteinsubunitp30OS=HomosapiensOX=9606GN=RPP30PE=1SV=1</t>
  </si>
  <si>
    <t>sp|P78395|PRAME_HUMANMelanomaantigenpreferentiallyexpressedintumorsOS=HomosapiensOX=9606GN=PRAMEPE=1SV=1</t>
  </si>
  <si>
    <t>sp|P78549|NTH_HUMANEndonucleaseIII-likeprotein1OS=HomosapiensOX=9606GN=NTHL1PE=1SV=2</t>
  </si>
  <si>
    <t>sp|P78560|CRADD_HUMANDeathdomain-containingproteinCRADDOS=HomosapiensOX=9606GN=CRADDPE=1SV=1</t>
  </si>
  <si>
    <t>sp|P78563|RED1_HUMANDouble-strandedRNA-specificeditase1OS=HomosapiensOX=9606GN=ADARB1PE=1SV=1</t>
  </si>
  <si>
    <t>sp|P79522|PRR3_HUMANProline-richprotein3OS=HomosapiensOX=9606GN=PRR3PE=1SV=2</t>
  </si>
  <si>
    <t>sp|P80303|NUCB2_HUMANNucleobindin-2OS=HomosapiensOX=9606GN=NUCB2PE=1SV=3</t>
  </si>
  <si>
    <t>sp|P82912|RT11_HUMAN28SribosomalproteinS11,mitochondrialOS=HomosapiensOX=9606GN=MRPS11PE=1SV=2</t>
  </si>
  <si>
    <t>sp|P84022|SMAD3_HUMANMothersagainstdecapentaplegichomolog3OS=HomosapiensOX=9606GN=SMAD3PE=1SV=1</t>
  </si>
  <si>
    <t>sp|Q00013|EM55_HUMAN55kDaerythrocytemembraneproteinOS=HomosapiensOX=9606GN=MPP1PE=1SV=2</t>
  </si>
  <si>
    <t>sp|Q00534|CDK6_HUMANCyclin-dependentkinase6OS=HomosapiensOX=9606GN=CDK6PE=1SV=1</t>
  </si>
  <si>
    <t>sp|Q01581|HMCS1_HUMANHydroxymethylglutaryl-CoAsynthase,cytoplasmicOS=HomosapiensOX=9606GN=HMGCS1PE=1SV=2</t>
  </si>
  <si>
    <t>sp|Q01664|TFAP4_HUMANTranscriptionfactorAP-4OS=HomosapiensOX=9606GN=TFAP4PE=1SV=2</t>
  </si>
  <si>
    <t>sp|Q01968|OCRL_HUMANInositolpolyphosphate5-phosphataseOCRL-1OS=HomosapiensOX=9606GN=OCRLPE=1SV=3</t>
  </si>
  <si>
    <t>sp|Q01970|PLCB3_HUMAN1-phosphatidylinositol4,5-bisphosphatephosphodiesterasebeta-3OS=HomosapiensOX=9606GN=PLCB3PE=1SV=2</t>
  </si>
  <si>
    <t>sp|Q02086|SP2_HUMANTranscriptionfactorSp2OS=HomosapiensOX=9606GN=SP2PE=1SV=3</t>
  </si>
  <si>
    <t>sp|Q02447|SP3_HUMANTranscriptionfactorSp3OS=HomosapiensOX=9606GN=SP3PE=1SV=3</t>
  </si>
  <si>
    <t>sp|Q03060|CREM_HUMANcAMP-responsiveelementmodulatorOS=HomosapiensOX=9606GN=CREMPE=1SV=6</t>
  </si>
  <si>
    <t>sp|Q03112|MECOM_HUMANHistone-lysineN-methyltransferaseMECOMOS=HomosapiensOX=9606GN=MECOMPE=1SV=3</t>
  </si>
  <si>
    <t>sp|Q03154|ACY1_HUMANAminoacylase-1OS=HomosapiensOX=9606GN=ACY1PE=1SV=1</t>
  </si>
  <si>
    <t>sp|Q03169|TNAP2_HUMANTumornecrosisfactoralpha-inducedprotein2OS=HomosapiensOX=9606GN=TNFAIP2PE=2SV=2</t>
  </si>
  <si>
    <t>sp|Q04446|GLGB_HUMAN1,4-alpha-glucan-branchingenzymeOS=HomosapiensOX=9606GN=GBE1PE=1SV=3</t>
  </si>
  <si>
    <t>sp|Q04864|REL_HUMANProto-oncogenec-RelOS=HomosapiensOX=9606GN=RELPE=1SV=1</t>
  </si>
  <si>
    <t>sp|Q05209|PTN12_HUMANTyrosine-proteinphosphatasenon-receptortype12OS=HomosapiensOX=9606GN=PTPN12PE=1SV=3</t>
  </si>
  <si>
    <t>sp|Q05397|FAK1_HUMANFocaladhesionkinase1OS=HomosapiensOX=9606GN=PTK2PE=1SV=2</t>
  </si>
  <si>
    <t>sp|Q05823|RN5A_HUMAN2-5A-dependentribonucleaseOS=HomosapiensOX=9606GN=RNASELPE=1SV=2</t>
  </si>
  <si>
    <t>sp|Q05932|FOLC_HUMANFolylpolyglutamatesynthase,mitochondrialOS=HomosapiensOX=9606GN=FPGSPE=1SV=3</t>
  </si>
  <si>
    <t>sp|Q06124|PTN11_HUMANTyrosine-proteinphosphatasenon-receptortype11OS=HomosapiensOX=9606GN=PTPN11PE=1SV=2</t>
  </si>
  <si>
    <t>sp|Q06330|SUH_HUMANRecombiningbindingproteinsuppressorofhairlessOS=HomosapiensOX=9606GN=RBPJPE=1SV=3</t>
  </si>
  <si>
    <t>sp|Q06546|GABPA_HUMANGA-bindingproteinalphachainOS=HomosapiensOX=9606GN=GABPAPE=1SV=1</t>
  </si>
  <si>
    <t>sp|Q07864|DPOE1_HUMANDNApolymeraseepsiloncatalyticsubunitAOS=HomosapiensOX=9606GN=POLEPE=1SV=5</t>
  </si>
  <si>
    <t>sp|Q08050|FOXM1_HUMANForkheadboxproteinM1OS=HomosapiensOX=9606GN=FOXM1PE=1SV=3</t>
  </si>
  <si>
    <t>sp|Q08209|PP2BA_HUMANSerine/threonine-proteinphosphatase2BcatalyticsubunitalphaisoformOS=HomosapiensOX=9606GN=PPP3CAPE=1SV=1</t>
  </si>
  <si>
    <t>sp|Q08426|ECHP_HUMANPeroxisomalbifunctionalenzymeOS=HomosapiensOX=9606GN=EHHADHPE=1SV=3</t>
  </si>
  <si>
    <t>sp|Q08495|DEMA_HUMANDematinOS=HomosapiensOX=9606GN=DMTNPE=1SV=3</t>
  </si>
  <si>
    <t>sp|Q08752|PPID_HUMANPeptidyl-prolylcis-transisomeraseDOS=HomosapiensOX=9606GN=PPIDPE=1SV=3</t>
  </si>
  <si>
    <t>sp|Q08AF3|SLFN5_HUMANSchlafenfamilymember5OS=HomosapiensOX=9606GN=SLFN5PE=1SV=1</t>
  </si>
  <si>
    <t>sp|Q12774|ARHG5_HUMANRhoguaninenucleotideexchangefactor5OS=HomosapiensOX=9606GN=ARHGEF5PE=1SV=3</t>
  </si>
  <si>
    <t>sp|Q12778|FOXO1_HUMANForkheadboxproteinO1OS=HomosapiensOX=9606GN=FOXO1PE=1SV=2</t>
  </si>
  <si>
    <t>sp|Q12834|CDC20_HUMANCelldivisioncycleprotein20homologOS=HomosapiensOX=9606GN=CDC20PE=1SV=2</t>
  </si>
  <si>
    <t>sp|Q12849|GRSF1_HUMANG-richsequencefactor1OS=HomosapiensOX=9606GN=GRSF1PE=1SV=3</t>
  </si>
  <si>
    <t>sp|Q12851|M4K2_HUMANMitogen-activatedproteinkinasekinasekinasekinase2OS=HomosapiensOX=9606GN=MAP4K2PE=1SV=2</t>
  </si>
  <si>
    <t>sp|Q12894|IFRD2_HUMANInterferon-relateddevelopmentalregulator2OS=HomosapiensOX=9606GN=IFRD2PE=1SV=3</t>
  </si>
  <si>
    <t>sp|Q12929|EPS8_HUMANEpidermalgrowthfactorreceptorkinasesubstrate8OS=HomosapiensOX=9606GN=EPS8PE=1SV=1</t>
  </si>
  <si>
    <t>sp|Q12955|ANK3_HUMANAnkyrin-3OS=HomosapiensOX=9606GN=ANK3PE=1SV=3</t>
  </si>
  <si>
    <t>sp|Q12965|MYO1E_HUMANUnconventionalmyosin-IeOS=HomosapiensOX=9606GN=MYO1EPE=1SV=2</t>
  </si>
  <si>
    <t>sp|Q12968|NFAC3_HUMANNuclearfactorofactivatedT-cells,cytoplasmic3OS=HomosapiensOX=9606GN=NFATC3PE=1SV=1</t>
  </si>
  <si>
    <t>sp|Q12979|ABR_HUMANActivebreakpointclusterregion-relatedproteinOS=HomosapiensOX=9606GN=ABRPE=2SV=2</t>
  </si>
  <si>
    <t>sp|Q12980|NPRL3_HUMANGATORcomplexproteinNPRL3OS=HomosapiensOX=9606GN=NPRL3PE=1SV=1</t>
  </si>
  <si>
    <t>sp|Q13017|RHG05_HUMANRhoGTPase-activatingprotein5OS=HomosapiensOX=9606GN=ARHGAP5PE=1SV=2</t>
  </si>
  <si>
    <t>sp|Q13098|CSN1_HUMANCOP9signalosomecomplexsubunit1OS=HomosapiensOX=9606GN=GPS1PE=1SV=4</t>
  </si>
  <si>
    <t>sp|Q13107|UBP4_HUMANUbiquitincarboxyl-terminalhydrolase4OS=HomosapiensOX=9606GN=USP4PE=1SV=3</t>
  </si>
  <si>
    <t>sp|Q13131|AAPK1_HUMAN5'-AMP-activatedproteinkinasecatalyticsubunitalpha-1OS=HomosapiensOX=9606GN=PRKAA1PE=1SV=4</t>
  </si>
  <si>
    <t>sp|Q13144|EI2BE_HUMANTranslationinitiationfactoreIF-2BsubunitepsilonOS=HomosapiensOX=9606GN=EIF2B5PE=1SV=3</t>
  </si>
  <si>
    <t>sp|Q13191|CBLB_HUMANE3ubiquitin-proteinligaseCBL-BOS=HomosapiensOX=9606GN=CBLBPE=1SV=2</t>
  </si>
  <si>
    <t>sp|Q13214|SEM3B_HUMANSemaphorin-3BOS=HomosapiensOX=9606GN=SEMA3BPE=2SV=1</t>
  </si>
  <si>
    <t>sp|Q13217|DNJC3_HUMANDnaJhomologsubfamilyCmember3OS=HomosapiensOX=9606GN=DNAJC3PE=1SV=1</t>
  </si>
  <si>
    <t>sp|Q13303|KCAB2_HUMANVoltage-gatedpotassiumchannelsubunitbeta-2OS=HomosapiensOX=9606GN=KCNAB2PE=1SV=2</t>
  </si>
  <si>
    <t>sp|Q13309|SKP2_HUMANS-phasekinase-associatedprotein2OS=HomosapiensOX=9606GN=SKP2PE=1SV=2</t>
  </si>
  <si>
    <t>sp|Q13322|GRB10_HUMANGrowthfactorreceptor-boundprotein10OS=HomosapiensOX=9606GN=GRB10PE=1SV=2</t>
  </si>
  <si>
    <t>sp|Q13356|PPIL2_HUMANRING-typeE3ubiquitin-proteinligasePPIL2OS=HomosapiensOX=9606GN=PPIL2PE=1SV=1</t>
  </si>
  <si>
    <t>sp|Q13362|2A5G_HUMANSerine/threonine-proteinphosphatase2A56kDaregulatorysubunitgammaisoformOS=HomosapiensOX=9606GN=PPP2R5CPE=1SV=3</t>
  </si>
  <si>
    <t>sp|Q13363|CTBP1_HUMANC-terminal-bindingprotein1OS=HomosapiensOX=9606GN=CTBP1PE=1SV=2</t>
  </si>
  <si>
    <t>sp|Q13405|RM49_HUMAN39SribosomalproteinL49,mitochondrialOS=HomosapiensOX=9606GN=MRPL49PE=1SV=1</t>
  </si>
  <si>
    <t>sp|Q13496|MTM1_HUMANMyotubularinOS=HomosapiensOX=9606GN=MTM1PE=1SV=2</t>
  </si>
  <si>
    <t>sp|Q13506|NAB1_HUMANNGFI-A-bindingprotein1OS=HomosapiensOX=9606GN=NAB1PE=1SV=2</t>
  </si>
  <si>
    <t>sp|Q13510|ASAH1_HUMANAcidceramidaseOS=HomosapiensOX=9606GN=ASAH1PE=1SV=5</t>
  </si>
  <si>
    <t>sp|Q13542|4EBP2_HUMANEukaryotictranslationinitiationfactor4E-bindingprotein2OS=HomosapiensOX=9606GN=EIF4EBP2PE=1SV=1</t>
  </si>
  <si>
    <t>sp|Q13546|RIPK1_HUMANReceptor-interactingserine/threonine-proteinkinase1OS=HomosapiensOX=9606GN=RIPK1PE=1SV=3</t>
  </si>
  <si>
    <t>sp|Q13568|IRF5_HUMANInterferonregulatoryfactor5OS=HomosapiensOX=9606GN=IRF5PE=1SV=2</t>
  </si>
  <si>
    <t>sp|Q13574|DGKZ_HUMANDiacylglycerolkinasezetaOS=HomosapiensOX=9606GN=DGKZPE=1SV=3</t>
  </si>
  <si>
    <t>sp|Q13613|MTMR1_HUMANMyotubularin-relatedprotein1OS=HomosapiensOX=9606GN=MTMR1PE=1SV=4</t>
  </si>
  <si>
    <t>sp|Q13614|MTMR2_HUMANMyotubularin-relatedprotein2OS=HomosapiensOX=9606GN=MTMR2PE=1SV=4</t>
  </si>
  <si>
    <t>sp|Q13619|CUL4A_HUMANCullin-4AOS=HomosapiensOX=9606GN=CUL4APE=1SV=3</t>
  </si>
  <si>
    <t>sp|Q13620|CUL4B_HUMANCullin-4BOS=HomosapiensOX=9606GN=CUL4BPE=1SV=4</t>
  </si>
  <si>
    <t>sp|Q13630|FCL_HUMANGDP-L-fucosesynthaseOS=HomosapiensOX=9606GN=TSTA3PE=1SV=1</t>
  </si>
  <si>
    <t>sp|Q13642|FHL1_HUMANFourandahalfLIMdomainsprotein1OS=HomosapiensOX=9606GN=FHL1PE=1SV=4</t>
  </si>
  <si>
    <t>sp|Q13670|PM2PB_HUMANPutativepostmeioticsegregationincreased2-likeprotein11OS=HomosapiensOX=9606GN=PMS2P11PE=5SV=1</t>
  </si>
  <si>
    <t>sp|Q13671|RIN1_HUMANRasandRabinteractor1OS=HomosapiensOX=9606GN=RIN1PE=1SV=4</t>
  </si>
  <si>
    <t>sp|Q13686|ALKB1_HUMANNucleicaciddioxygenaseALKBH1OS=HomosapiensOX=9606GN=ALKBH1PE=1SV=2</t>
  </si>
  <si>
    <t>sp|Q13761|RUNX3_HUMANRunt-relatedtranscriptionfactor3OS=HomosapiensOX=9606GN=RUNX3PE=1SV=2</t>
  </si>
  <si>
    <t>sp|Q13829|BACD2_HUMANBTB/POZdomain-containingadapterforCUL3-mediatedRhoAdegradationprotein2OS=HomosapiensOX=9606GN=TNFAIP1PE=1SV=1</t>
  </si>
  <si>
    <t>sp|Q13882|PTK6_HUMANProtein-tyrosinekinase6OS=HomosapiensOX=9606GN=PTK6PE=1SV=1</t>
  </si>
  <si>
    <t>sp|Q13889|TF2H3_HUMANGeneraltranscriptionfactorIIHsubunit3OS=HomosapiensOX=9606GN=GTF2H3PE=1SV=2</t>
  </si>
  <si>
    <t>sp|Q13951|PEBB_HUMANCore-bindingfactorsubunitbetaOS=HomosapiensOX=9606GN=CBFBPE=1SV=2</t>
  </si>
  <si>
    <t>sp|Q14119|VEZF1_HUMANVascularendothelialzincfinger1OS=HomosapiensOX=9606GN=VEZF1PE=1SV=2</t>
  </si>
  <si>
    <t>sp|Q14135|VGLL4_HUMANTranscriptioncofactorvestigial-likeprotein4OS=HomosapiensOX=9606GN=VGLL4PE=1SV=4</t>
  </si>
  <si>
    <t>sp|Q14145|KEAP1_HUMANKelch-likeECH-associatedprotein1OS=HomosapiensOX=9606GN=KEAP1PE=1SV=2</t>
  </si>
  <si>
    <t>sp|Q14146|URB2_HUMANUnhealthyribosomebiogenesisprotein2homologOS=HomosapiensOX=9606GN=URB2PE=1SV=2</t>
  </si>
  <si>
    <t>sp|Q14147|DHX34_HUMANProbableATP-dependentRNAhelicaseDHX34OS=HomosapiensOX=9606GN=DHX34PE=1SV=2</t>
  </si>
  <si>
    <t>sp|Q14149|MORC3_HUMANMORCfamilyCW-typezincfingerprotein3OS=HomosapiensOX=9606GN=MORC3PE=1SV=3</t>
  </si>
  <si>
    <t>sp|Q14161|GIT2_HUMANARFGTPase-activatingproteinGIT2OS=HomosapiensOX=9606GN=GIT2PE=1SV=2</t>
  </si>
  <si>
    <t>sp|Q14168|MPP2_HUMANMAGUKp55subfamilymember2OS=HomosapiensOX=9606GN=MPP2PE=1SV=3</t>
  </si>
  <si>
    <t>sp|Q14181|DPOA2_HUMANDNApolymerasealphasubunitBOS=HomosapiensOX=9606GN=POLA2PE=1SV=2</t>
  </si>
  <si>
    <t>sp|Q14331|FRG1_HUMANProteinFRG1OS=HomosapiensOX=9606GN=FRG1PE=1SV=1</t>
  </si>
  <si>
    <t>sp|Q14449|GRB14_HUMANGrowthfactorreceptor-boundprotein14OS=HomosapiensOX=9606GN=GRB14PE=1SV=2</t>
  </si>
  <si>
    <t>sp|Q14451|GRB7_HUMANGrowthfactorreceptor-boundprotein7OS=HomosapiensOX=9606GN=GRB7PE=1SV=2</t>
  </si>
  <si>
    <t>sp|Q14541|HNF4G_HUMANHepatocytenuclearfactor4-gammaOS=HomosapiensOX=9606GN=HNF4GPE=1SV=3</t>
  </si>
  <si>
    <t>sp|Q14558|KPRA_HUMANPhosphoribosylpyrophosphatesynthase-associatedprotein1OS=HomosapiensOX=9606GN=PRPSAP1PE=1SV=2</t>
  </si>
  <si>
    <t>sp|Q14592|ZN460_HUMANZincfingerprotein460OS=HomosapiensOX=9606GN=ZNF460PE=1SV=2</t>
  </si>
  <si>
    <t>sp|Q14644|RASA3_HUMANRasGTPase-activatingprotein3OS=HomosapiensOX=9606GN=RASA3PE=1SV=3</t>
  </si>
  <si>
    <t>sp|Q14653|IRF3_HUMANInterferonregulatoryfactor3OS=HomosapiensOX=9606GN=IRF3PE=1SV=1</t>
  </si>
  <si>
    <t>sp|Q14657|LAGE3_HUMANEKC/KEOPScomplexsubunitLAGE3OS=HomosapiensOX=9606GN=LAGE3PE=1SV=2</t>
  </si>
  <si>
    <t>sp|Q14680|MELK_HUMANMaternalembryonicleucinezipperkinaseOS=HomosapiensOX=9606GN=MELKPE=1SV=3</t>
  </si>
  <si>
    <t>sp|Q14689|DIP2A_HUMANDisco-interactingprotein2homologAOS=HomosapiensOX=9606GN=DIP2APE=1SV=2</t>
  </si>
  <si>
    <t>sp|Q14693|LPIN1_HUMANPhosphatidatephosphataseLPIN1OS=HomosapiensOX=9606GN=LPIN1PE=1SV=2</t>
  </si>
  <si>
    <t>sp|Q14738|2A5D_HUMANSerine/threonine-proteinphosphatase2A56kDaregulatorysubunitdeltaisoformOS=HomosapiensOX=9606GN=PPP2R5DPE=1SV=1</t>
  </si>
  <si>
    <t>sp|Q147X3|NAA30_HUMANN-alpha-acetyltransferase30OS=HomosapiensOX=9606GN=NAA30PE=1SV=1</t>
  </si>
  <si>
    <t>sp|Q14807|KIF22_HUMANKinesin-likeproteinKIF22OS=HomosapiensOX=9606GN=KIF22PE=1SV=5</t>
  </si>
  <si>
    <t>sp|Q14814|MEF2D_HUMANMyocyte-specificenhancerfactor2DOS=HomosapiensOX=9606GN=MEF2DPE=1SV=1</t>
  </si>
  <si>
    <t>sp|Q14919|NC2A_HUMANDr1-associatedcorepressorOS=HomosapiensOX=9606GN=DRAP1PE=1SV=3</t>
  </si>
  <si>
    <t>sp|Q14997|PSME4_HUMANProteasomeactivatorcomplexsubunit4OS=HomosapiensOX=9606GN=PSME4PE=1SV=2</t>
  </si>
  <si>
    <t>sp|Q149N8|SHPRH_HUMANE3ubiquitin-proteinligaseSHPRHOS=HomosapiensOX=9606GN=SHPRHPE=1SV=2</t>
  </si>
  <si>
    <t>sp|Q14C86|GAPD1_HUMANGTPase-activatingproteinandVPS9domain-containingprotein1OS=HomosapiensOX=9606GN=GAPVD1PE=1SV=2</t>
  </si>
  <si>
    <t>sp|Q14CB8|RHG19_HUMANRhoGTPase-activatingprotein19OS=HomosapiensOX=9606GN=ARHGAP19PE=1SV=1</t>
  </si>
  <si>
    <t>sp|Q14CX7|NAA25_HUMANN-alpha-acetyltransferase25,NatBauxiliarysubunitOS=HomosapiensOX=9606GN=NAA25PE=1SV=1</t>
  </si>
  <si>
    <t>sp|Q15031|SYLM_HUMANProbableleucine--tRNAligase,mitochondrialOS=HomosapiensOX=9606GN=LARS2PE=1SV=2</t>
  </si>
  <si>
    <t>sp|Q15067|ACOX1_HUMANPeroxisomalacyl-coenzymeAoxidase1OS=HomosapiensOX=9606GN=ACOX1PE=1SV=3</t>
  </si>
  <si>
    <t>sp|Q15072|OZF_HUMANZincfingerproteinOZFOS=HomosapiensOX=9606GN=ZNF146PE=1SV=2</t>
  </si>
  <si>
    <t>sp|Q15131|CDK10_HUMANCyclin-dependentkinase10OS=HomosapiensOX=9606GN=CDK10PE=1SV=1</t>
  </si>
  <si>
    <t>sp|Q15345|LRC41_HUMANLeucine-richrepeat-containingprotein41OS=HomosapiensOX=9606GN=LRRC41PE=1SV=3</t>
  </si>
  <si>
    <t>sp|Q15404|RSU1_HUMANRassuppressorprotein1OS=HomosapiensOX=9606GN=RSU1PE=1SV=3</t>
  </si>
  <si>
    <t>sp|Q15417|CNN3_HUMANCalponin-3OS=HomosapiensOX=9606GN=CNN3PE=1SV=1</t>
  </si>
  <si>
    <t>sp|Q15418|KS6A1_HUMANRibosomalproteinS6kinasealpha-1OS=HomosapiensOX=9606GN=RPS6KA1PE=1SV=2</t>
  </si>
  <si>
    <t>sp|Q15464|SHB_HUMANSH2domain-containingadapterproteinBOS=HomosapiensOX=9606GN=SHBPE=1SV=2</t>
  </si>
  <si>
    <t>sp|Q15475|SIX1_HUMANHomeoboxproteinSIX1OS=HomosapiensOX=9606GN=SIX1PE=1SV=1</t>
  </si>
  <si>
    <t>sp|Q15477|SKIV2_HUMANHelicaseSKI2WOS=HomosapiensOX=9606GN=SKIV2LPE=1SV=3</t>
  </si>
  <si>
    <t>sp|Q15545|TAF7_HUMANTranscriptioninitiationfactorTFIIDsubunit7OS=HomosapiensOX=9606GN=TAF7PE=1SV=1</t>
  </si>
  <si>
    <t>sp|Q15555|MARE2_HUMANMicrotubule-associatedproteinRP/EBfamilymember2OS=HomosapiensOX=9606GN=MAPRE2PE=1SV=1</t>
  </si>
  <si>
    <t>sp|Q15561|TEAD4_HUMANTranscriptionalenhancerfactorTEF-3OS=HomosapiensOX=9606GN=TEAD4PE=1SV=3</t>
  </si>
  <si>
    <t>sp|Q15582|BGH3_HUMANTransforminggrowthfactor-beta-inducedproteinig-h3OS=HomosapiensOX=9606GN=TGFBIPE=1SV=1</t>
  </si>
  <si>
    <t>sp|Q15599|NHRF2_HUMANNa(+)/H(+)exchangeregulatorycofactorNHE-RF2OS=HomosapiensOX=9606GN=SLC9A3R2PE=1SV=2</t>
  </si>
  <si>
    <t>sp|Q15631|TSN_HUMANTranslinOS=HomosapiensOX=9606GN=TSNPE=1SV=1</t>
  </si>
  <si>
    <t>sp|Q15642|CIP4_HUMANCdc42-interactingprotein4OS=HomosapiensOX=9606GN=TRIP10PE=1SV=3</t>
  </si>
  <si>
    <t>sp|Q15742|NAB2_HUMANNGFI-A-bindingprotein2OS=HomosapiensOX=9606GN=NAB2PE=1SV=1</t>
  </si>
  <si>
    <t>sp|Q15746|MYLK_HUMANMyosinlightchainkinase,smoothmuscleOS=HomosapiensOX=9606GN=MYLKPE=1SV=4</t>
  </si>
  <si>
    <t>sp|Q15776|ZKSC8_HUMANZincfingerproteinwithKRABandSCANdomains8OS=HomosapiensOX=9606GN=ZKSCAN8PE=1SV=2</t>
  </si>
  <si>
    <t>sp|Q15796|SMAD2_HUMANMothersagainstdecapentaplegichomolog2OS=HomosapiensOX=9606GN=SMAD2PE=1SV=1</t>
  </si>
  <si>
    <t>sp|Q15797|SMAD1_HUMANMothersagainstdecapentaplegichomolog1OS=HomosapiensOX=9606GN=SMAD1PE=1SV=1</t>
  </si>
  <si>
    <t>sp|Q15813|TBCE_HUMANTubulin-specificchaperoneEOS=HomosapiensOX=9606GN=TBCEPE=1SV=1</t>
  </si>
  <si>
    <t>sp|Q15833|STXB2_HUMANSyntaxin-bindingprotein2OS=HomosapiensOX=9606GN=STXBP2PE=1SV=2</t>
  </si>
  <si>
    <t>sp|Q15853|USF2_HUMANUpstreamstimulatoryfactor2OS=HomosapiensOX=9606GN=USF2PE=1SV=1</t>
  </si>
  <si>
    <t>sp|Q16222|UAP1_HUMANUDP-N-acetylhexosaminepyrophosphorylaseOS=HomosapiensOX=9606GN=UAP1PE=1SV=3</t>
  </si>
  <si>
    <t>sp|Q16254|E2F4_HUMANTranscriptionfactorE2F4OS=HomosapiensOX=9606GN=E2F4PE=1SV=2</t>
  </si>
  <si>
    <t>sp|Q16342|PDCD2_HUMANProgrammedcelldeathprotein2OS=HomosapiensOX=9606GN=PDCD2PE=1SV=2</t>
  </si>
  <si>
    <t>sp|Q16512|PKN1_HUMANSerine/threonine-proteinkinaseN1OS=HomosapiensOX=9606GN=PKN1PE=1SV=2</t>
  </si>
  <si>
    <t>sp|Q16527|CSRP2_HUMANCysteineandglycine-richprotein2OS=HomosapiensOX=9606GN=CSRP2PE=1SV=3</t>
  </si>
  <si>
    <t>sp|Q16539|MK14_HUMANMitogen-activatedproteinkinase14OS=HomosapiensOX=9606GN=MAPK14PE=1SV=3</t>
  </si>
  <si>
    <t>sp|Q16560|U1SBP_HUMANU11/U12smallnuclearribonucleoprotein35kDaproteinOS=HomosapiensOX=9606GN=SNRNP35PE=1SV=1</t>
  </si>
  <si>
    <t>sp|Q16600|ZN239_HUMANZincfingerprotein239OS=HomosapiensOX=9606GN=ZNF239PE=1SV=3</t>
  </si>
  <si>
    <t>sp|Q16610|ECM1_HUMANExtracellularmatrixprotein1OS=HomosapiensOX=9606GN=ECM1PE=1SV=2</t>
  </si>
  <si>
    <t>sp|Q16649|NFIL3_HUMANNuclearfactorinterleukin-3-regulatedproteinOS=HomosapiensOX=9606GN=NFIL3PE=1SV=2</t>
  </si>
  <si>
    <t>sp|Q16656|NRF1_HUMANNuclearrespiratoryfactor1OS=HomosapiensOX=9606GN=NRF1PE=1SV=1</t>
  </si>
  <si>
    <t>sp|Q16670|ZSC26_HUMANZincfingerandSCANdomain-containingprotein26OS=HomosapiensOX=9606GN=ZSCAN26PE=1SV=2</t>
  </si>
  <si>
    <t>sp|Q16760|DGKD_HUMANDiacylglycerolkinasedeltaOS=HomosapiensOX=9606GN=DGKDPE=1SV=4</t>
  </si>
  <si>
    <t>sp|Q16773|KAT1_HUMANKynurenine--oxoglutaratetransaminase1OS=HomosapiensOX=9606GN=KYAT1PE=1SV=1</t>
  </si>
  <si>
    <t>sp|Q16836|HCDH_HUMANHydroxyacyl-coenzymeAdehydrogenase,mitochondrialOS=HomosapiensOX=9606GN=HADHPE=1SV=3</t>
  </si>
  <si>
    <t>sp|Q16864|VATF_HUMANV-typeprotonATPasesubunitFOS=HomosapiensOX=9606GN=ATP6V1FPE=1SV=2</t>
  </si>
  <si>
    <t>sp|Q16890|TPD53_HUMANTumorproteinD53OS=HomosapiensOX=9606GN=TPD52L1PE=1SV=1</t>
  </si>
  <si>
    <t>sp|Q16891|MIC60_HUMANMICOScomplexsubunitMIC60OS=HomosapiensOX=9606GN=IMMTPE=1SV=1</t>
  </si>
  <si>
    <t>sp|Q17R89|RHG44_HUMANRhoGTPase-activatingprotein44OS=HomosapiensOX=9606GN=ARHGAP44PE=1SV=1</t>
  </si>
  <si>
    <t>sp|Q1MSJ5|CSPP1_HUMANCentrosomeandspindlepole-associatedprotein1OS=HomosapiensOX=9606GN=CSPP1PE=1SV=4</t>
  </si>
  <si>
    <t>sp|Q2KHT3|CL16A_HUMANProteinCLEC16AOS=HomosapiensOX=9606GN=CLEC16APE=1SV=2</t>
  </si>
  <si>
    <t>sp|Q2M296|MTHSD_HUMANMethenyltetrahydrofolatesynthasedomain-containingproteinOS=HomosapiensOX=9606GN=MTHFSDPE=1SV=2</t>
  </si>
  <si>
    <t>sp|Q2NKX9|CB068_HUMANUPF0561proteinC2orf68OS=HomosapiensOX=9606GN=C2orf68PE=2SV=1</t>
  </si>
  <si>
    <t>sp|Q2T9J0|TYSD1_HUMANPeroxisomalleaderpeptide-processingproteaseOS=HomosapiensOX=9606GN=TYSND1PE=1SV=3</t>
  </si>
  <si>
    <t>sp|Q2TAK8|PWP3A_HUMANPWWPdomain-containingDNArepairfactor3AOS=HomosapiensOX=9606GN=PWWP3APE=1SV=3</t>
  </si>
  <si>
    <t>sp|Q2TB18|ASTE1_HUMANProteinasteroidhomolog1OS=HomosapiensOX=9606GN=ASTE1PE=1SV=1</t>
  </si>
  <si>
    <t>sp|Q2TBE0|C19L2_HUMANCWF19-likeprotein2OS=HomosapiensOX=9606GN=CWF19L2PE=1SV=4</t>
  </si>
  <si>
    <t>sp|Q38SD2|LRRK1_HUMANLeucine-richrepeatserine/threonine-proteinkinase1OS=HomosapiensOX=9606GN=LRRK1PE=1SV=3</t>
  </si>
  <si>
    <t>sp|Q3KRA6|CB076_HUMANUPF0538proteinC2orf76OS=HomosapiensOX=9606GN=C2orf76PE=1SV=3</t>
  </si>
  <si>
    <t>sp|Q3SY56|SP6_HUMANTranscriptionfactorSp6OS=HomosapiensOX=9606GN=SP6PE=2SV=1</t>
  </si>
  <si>
    <t>sp|Q3ZCM7|TBB8_HUMANTubulinbeta-8chainOS=HomosapiensOX=9606GN=TUBB8PE=1SV=2</t>
  </si>
  <si>
    <t>sp|Q49A26|GLYR1_HUMANPutativeoxidoreductaseGLYR1OS=HomosapiensOX=9606GN=GLYR1PE=1SV=4</t>
  </si>
  <si>
    <t>sp|Q49AG3|ZBED5_HUMANZincfingerBEDdomain-containingprotein5OS=HomosapiensOX=9606GN=ZBED5PE=2SV=2</t>
  </si>
  <si>
    <t>sp|Q4G0A6|MINY4_HUMANProbableubiquitincarboxyl-terminalhydrolaseMINDY-4OS=HomosapiensOX=9606GN=MINDY4PE=1SV=2</t>
  </si>
  <si>
    <t>sp|Q4G0X4|KCD21_HUMANBTB/POZdomain-containingproteinKCTD21OS=HomosapiensOX=9606GN=KCTD21PE=1SV=1</t>
  </si>
  <si>
    <t>sp|Q4G176|ACSF3_HUMANAcyl-CoAsynthetasefamilymember3,mitochondrialOS=HomosapiensOX=9606GN=ACSF3PE=1SV=3</t>
  </si>
  <si>
    <t>sp|Q4KMP7|TB10B_HUMANTBC1domainfamilymember10BOS=HomosapiensOX=9606GN=TBC1D10BPE=1SV=3</t>
  </si>
  <si>
    <t>sp|Q52LW3|RHG29_HUMANRhoGTPase-activatingprotein29OS=HomosapiensOX=9606GN=ARHGAP29PE=1SV=2</t>
  </si>
  <si>
    <t>sp|Q53EZ4|CEP55_HUMANCentrosomalproteinof55kDaOS=HomosapiensOX=9606GN=CEP55PE=1SV=3</t>
  </si>
  <si>
    <t>sp|Q53GG5|PDLI3_HUMANPDZandLIMdomainprotein3OS=HomosapiensOX=9606GN=PDLIM3PE=1SV=1</t>
  </si>
  <si>
    <t>sp|Q53H82|LACB2_HUMANEndoribonucleaseLACTB2OS=HomosapiensOX=9606GN=LACTB2PE=1SV=2</t>
  </si>
  <si>
    <t>sp|Q53H96|P5CR3_HUMANPyrroline-5-carboxylatereductase3OS=HomosapiensOX=9606GN=PYCR3PE=1SV=3</t>
  </si>
  <si>
    <t>sp|Q53LP3|SWAHC_HUMANAnkyrinrepeatdomain-containingproteinSOWAHCOS=HomosapiensOX=9606GN=SOWAHCPE=1SV=1</t>
  </si>
  <si>
    <t>sp|Q53RE8|ANR39_HUMANAnkyrinrepeatdomain-containingprotein39OS=HomosapiensOX=9606GN=ANKRD39PE=1SV=1</t>
  </si>
  <si>
    <t>sp|Q53RT3|APRV1_HUMANRetroviral-likeasparticprotease1OS=HomosapiensOX=9606GN=ASPRV1PE=1SV=1</t>
  </si>
  <si>
    <t>sp|Q53S33|BOLA3_HUMANBolA-likeprotein3OS=HomosapiensOX=9606GN=BOLA3PE=1SV=1</t>
  </si>
  <si>
    <t>sp|Q562F6|SGO2_HUMANShugoshin2OS=HomosapiensOX=9606GN=SGO2PE=1SV=2</t>
  </si>
  <si>
    <t>sp|Q58FF6|H90B4_HUMANPutativeheatshockproteinHSP90-beta4OS=HomosapiensOX=9606GN=HSP90AB4PPE=5SV=1</t>
  </si>
  <si>
    <t>sp|Q5BJF6|ODFP2_HUMANOuterdensefiberprotein2OS=HomosapiensOX=9606GN=ODF2PE=1SV=1</t>
  </si>
  <si>
    <t>sp|Q5C9Z4|NOM1_HUMANNucleolarMIF4Gdomain-containingprotein1OS=HomosapiensOX=9606GN=NOM1PE=1SV=1</t>
  </si>
  <si>
    <t>sp|Q5CZC0|FSIP2_HUMANFibroussheath-interactingprotein2OS=HomosapiensOX=9606GN=FSIP2PE=2SV=4</t>
  </si>
  <si>
    <t>sp|Q5D0E6|DALD3_HUMANDALRanticodon-bindingdomain-containingprotein3OS=HomosapiensOX=9606GN=DALRD3PE=1SV=2</t>
  </si>
  <si>
    <t>sp|Q5D1E8|ZC12A_HUMANEndoribonucleaseZC3H12AOS=HomosapiensOX=9606GN=ZC3H12APE=1SV=1</t>
  </si>
  <si>
    <t>sp|Q5EBL4|RIPL1_HUMANRILP-likeprotein1OS=HomosapiensOX=9606GN=RILPL1PE=1SV=1</t>
  </si>
  <si>
    <t>sp|Q5FWF5|ESCO1_HUMANN-acetyltransferaseESCO1OS=HomosapiensOX=9606GN=ESCO1PE=1SV=3</t>
  </si>
  <si>
    <t>sp|Q5HYJ3|FA76B_HUMANProteinFAM76BOS=HomosapiensOX=9606GN=FAM76BPE=1SV=3</t>
  </si>
  <si>
    <t>sp|Q5JPH6|SYEM_HUMANProbableglutamate--tRNAligase,mitochondrialOS=HomosapiensOX=9606GN=EARS2PE=1SV=2</t>
  </si>
  <si>
    <t>sp|Q5JUR7|TEX30_HUMANTestis-expressedprotein30OS=HomosapiensOX=9606GN=TEX30PE=2SV=1</t>
  </si>
  <si>
    <t>sp|Q5MNZ6|WIPI3_HUMANWDrepeatdomainphosphoinositide-interactingprotein3OS=HomosapiensOX=9606GN=WDR45BPE=1SV=2</t>
  </si>
  <si>
    <t>sp|Q5PRF9|SMAG2_HUMANProteinSmaughomolog2OS=HomosapiensOX=9606GN=SAMD4BPE=1SV=1</t>
  </si>
  <si>
    <t>sp|Q5RL73|RBM48_HUMANRNA-bindingprotein48OS=HomosapiensOX=9606GN=RBM48PE=2SV=1</t>
  </si>
  <si>
    <t>sp|Q5SQI0|ATAT_HUMANAlpha-tubulinN-acetyltransferase1OS=HomosapiensOX=9606GN=ATAT1PE=1SV=1</t>
  </si>
  <si>
    <t>sp|Q5SRE5|NU188_HUMANNucleoporinNUP188homologOS=HomosapiensOX=9606GN=NUP188PE=1SV=1</t>
  </si>
  <si>
    <t>sp|Q5T0B9|ZN362_HUMANZincfingerprotein362OS=HomosapiensOX=9606GN=ZNF362PE=1SV=1</t>
  </si>
  <si>
    <t>sp|Q5T0F9|C2D1B_HUMANCoiled-coilandC2domain-containingprotein1BOS=HomosapiensOX=9606GN=CC2D1BPE=1SV=1</t>
  </si>
  <si>
    <t>sp|Q5T0N5|FBP1L_HUMANFormin-bindingprotein1-likeOS=HomosapiensOX=9606GN=FNBP1LPE=1SV=3</t>
  </si>
  <si>
    <t>sp|Q5T1V6|DDX59_HUMANProbableATP-dependentRNAhelicaseDDX59OS=HomosapiensOX=9606GN=DDX59PE=1SV=1</t>
  </si>
  <si>
    <t>sp|Q5T2D3|OTUD3_HUMANOTUdomain-containingprotein3OS=HomosapiensOX=9606GN=OTUD3PE=1SV=1</t>
  </si>
  <si>
    <t>sp|Q5T2E6|ARMD3_HUMANArmadillo-likehelicaldomain-containingprotein3OS=HomosapiensOX=9606GN=ARMH3PE=1SV=1</t>
  </si>
  <si>
    <t>sp|Q5T440|CAF17_HUMANPutativetransferaseCAF17,mitochondrialOS=HomosapiensOX=9606GN=IBA57PE=1SV=1</t>
  </si>
  <si>
    <t>sp|Q5T447|HECD3_HUMANE3ubiquitin-proteinligaseHECTD3OS=HomosapiensOX=9606GN=HECTD3PE=1SV=1</t>
  </si>
  <si>
    <t>sp|Q5T750|XP32_HUMANSkin-specificprotein32OS=HomosapiensOX=9606GN=XP32PE=1SV=1</t>
  </si>
  <si>
    <t>sp|Q5T8I3|F102B_HUMANProteinFAM102BOS=HomosapiensOX=9606GN=FAM102BPE=1SV=2</t>
  </si>
  <si>
    <t>sp|Q5TA50|CPTP_HUMANCeramide-1-phosphatetransferproteinOS=HomosapiensOX=9606GN=CPTPPE=1SV=1</t>
  </si>
  <si>
    <t>sp|Q5TB30|DEP1A_HUMANDEPdomain-containingprotein1AOS=HomosapiensOX=9606GN=DEPDC1PE=1SV=2</t>
  </si>
  <si>
    <t>sp|Q5TC82|RC3H1_HUMANRoquin-1OS=HomosapiensOX=9606GN=RC3H1PE=1SV=1</t>
  </si>
  <si>
    <t>sp|Q5TDH0|DDI2_HUMANProteinDDI1homolog2OS=HomosapiensOX=9606GN=DDI2PE=1SV=1</t>
  </si>
  <si>
    <t>sp|Q5VIR6|VPS53_HUMANVacuolarproteinsorting-associatedprotein53homologOS=HomosapiensOX=9606GN=VPS53PE=1SV=1</t>
  </si>
  <si>
    <t>sp|Q5VTE6|ANGE2_HUMANProteinangelhomolog2OS=HomosapiensOX=9606GN=ANGEL2PE=2SV=1</t>
  </si>
  <si>
    <t>sp|Q5VV41|ARHGG_HUMANRhoguaninenucleotideexchangefactor16OS=HomosapiensOX=9606GN=ARHGEF16PE=1SV=1</t>
  </si>
  <si>
    <t>sp|Q5VV52|ZN691_HUMANZincfingerprotein691OS=HomosapiensOX=9606GN=ZNF691PE=1SV=2</t>
  </si>
  <si>
    <t>sp|Q5VVM6|CCD30_HUMANCoiled-coildomain-containingprotein30OS=HomosapiensOX=9606GN=CCDC30PE=2SV=1</t>
  </si>
  <si>
    <t>sp|Q5VYK3|ECM29_HUMANProteasomeadapterandscaffoldproteinECM29OS=HomosapiensOX=9606GN=ECPASPE=1SV=2</t>
  </si>
  <si>
    <t>sp|Q5VZ89|DEN4C_HUMANDENNdomain-containingprotein4COS=HomosapiensOX=9606GN=DENND4CPE=1SV=3</t>
  </si>
  <si>
    <t>sp|Q5VZE5|NAA35_HUMANN-alpha-acetyltransferase35,NatCauxiliarysubunitOS=HomosapiensOX=9606GN=NAA35PE=1SV=1</t>
  </si>
  <si>
    <t>sp|Q5VZF2|MBNL2_HUMANMuscleblind-likeprotein2OS=HomosapiensOX=9606GN=MBNL2PE=1SV=2</t>
  </si>
  <si>
    <t>sp|Q64LD2|WDR25_HUMANWDrepeat-containingprotein25OS=HomosapiensOX=9606GN=WDR25PE=1SV=3</t>
  </si>
  <si>
    <t>sp|Q66K74|MAP1S_HUMANMicrotubule-associatedprotein1SOS=HomosapiensOX=9606GN=MAP1SPE=1SV=2</t>
  </si>
  <si>
    <t>sp|Q66K89|E4F1_HUMANTranscriptionfactorE4F1OS=HomosapiensOX=9606GN=E4F1PE=1SV=2</t>
  </si>
  <si>
    <t>sp|Q67FW5|B3GNL_HUMANUDP-GlcNAc:betaGalbeta-1,3-N-acetylglucosaminyltransferase-likeprotein1OS=HomosapiensOX=9606GN=B3GNTL1PE=2SV=2</t>
  </si>
  <si>
    <t>sp|Q68CQ4|DIEXF_HUMANDigestiveorganexpansionfactorhomologOS=HomosapiensOX=9606GN=DIEXFPE=1SV=2</t>
  </si>
  <si>
    <t>sp|Q68DC2|ANKS6_HUMANAnkyrinrepeatandSAMdomain-containingprotein6OS=HomosapiensOX=9606GN=ANKS6PE=1SV=2</t>
  </si>
  <si>
    <t>sp|Q68EM7|RHG17_HUMANRhoGTPase-activatingprotein17OS=HomosapiensOX=9606GN=ARHGAP17PE=1SV=1</t>
  </si>
  <si>
    <t>sp|Q6AI08|HEAT6_HUMANHEATrepeat-containingprotein6OS=HomosapiensOX=9606GN=HEATR6PE=1SV=1</t>
  </si>
  <si>
    <t>sp|Q6DCA0|AMERL_HUMANAMMECR1-likeproteinOS=HomosapiensOX=9606GN=AMMECR1LPE=1SV=1</t>
  </si>
  <si>
    <t>sp|Q6DKI1|RL7L_HUMAN60SribosomalproteinL7-like1OS=HomosapiensOX=9606GN=RPL7L1PE=1SV=2</t>
  </si>
  <si>
    <t>sp|Q6GMV3|PTRD1_HUMANPutativepeptidyl-tRNAhydrolasePTRHD1OS=HomosapiensOX=9606GN=PTRHD1PE=1SV=1</t>
  </si>
  <si>
    <t>sp|Q6GQQ9|OTU7B_HUMANOTUdomain-containingprotein7BOS=HomosapiensOX=9606GN=OTUD7BPE=1SV=1</t>
  </si>
  <si>
    <t>sp|Q6IA69|NADE_HUMANGlutamine-dependentNAD(+)synthetaseOS=HomosapiensOX=9606GN=NADSYN1PE=1SV=3</t>
  </si>
  <si>
    <t>sp|Q6IBS0|TWF2_HUMANTwinfilin-2OS=HomosapiensOX=9606GN=TWF2PE=1SV=2</t>
  </si>
  <si>
    <t>sp|Q6ICG6|K0930_HUMANUncharacterizedproteinKIAA0930OS=HomosapiensOX=9606GN=KIAA0930PE=1SV=1</t>
  </si>
  <si>
    <t>sp|Q6IN84|MRM1_HUMANrRNAmethyltransferase1,mitochondrialOS=HomosapiensOX=9606GN=MRM1PE=1SV=1</t>
  </si>
  <si>
    <t>sp|Q6IPR3|TYW3_HUMANtRNAwybutosine-synthesizingprotein3homologOS=HomosapiensOX=9606GN=TYW3PE=2SV=2</t>
  </si>
  <si>
    <t>sp|Q6IQ23|PKHA7_HUMANPleckstrinhomologydomain-containingfamilyAmember7OS=HomosapiensOX=9606GN=PLEKHA7PE=1SV=2</t>
  </si>
  <si>
    <t>sp|Q6IQ49|SDE2_HUMANReplicationstressresponseregulatorSDE2OS=HomosapiensOX=9606GN=SDE2PE=1SV=1</t>
  </si>
  <si>
    <t>sp|Q6L8Q7|PDE12_HUMAN2',5'-phosphodiesterase12OS=HomosapiensOX=9606GN=PDE12PE=1SV=2</t>
  </si>
  <si>
    <t>sp|Q6NS38|ALKB2_HUMANDNAoxidativedemethylaseALKBH2OS=HomosapiensOX=9606GN=ALKBH2PE=1SV=1</t>
  </si>
  <si>
    <t>sp|Q6NX49|ZN544_HUMANZincfingerprotein544OS=HomosapiensOX=9606GN=ZNF544PE=1SV=1</t>
  </si>
  <si>
    <t>sp|Q6NXE6|ARMC6_HUMANArmadillorepeat-containingprotein6OS=HomosapiensOX=9606GN=ARMC6PE=1SV=2</t>
  </si>
  <si>
    <t>sp|Q6NXT1|ANR54_HUMANAnkyrinrepeatdomain-containingprotein54OS=HomosapiensOX=9606GN=ANKRD54PE=1SV=2</t>
  </si>
  <si>
    <t>sp|Q6P158|DHX57_HUMANPutativeATP-dependentRNAhelicaseDHX57OS=HomosapiensOX=9606GN=DHX57PE=1SV=2</t>
  </si>
  <si>
    <t>sp|Q6P1Q9|MET2B_HUMANMethyltransferase-likeprotein2BOS=HomosapiensOX=9606GN=METTL2BPE=1SV=3</t>
  </si>
  <si>
    <t>sp|Q6P1R4|DUS1L_HUMANtRNA-dihydrouridine(16/17)synthase[NAD(P)(+)]-likeOS=HomosapiensOX=9606GN=DUS1LPE=1SV=1</t>
  </si>
  <si>
    <t>sp|Q6P1X5|TAF2_HUMANTranscriptioninitiationfactorTFIIDsubunit2OS=HomosapiensOX=9606GN=TAF2PE=1SV=3</t>
  </si>
  <si>
    <t>sp|Q6P1X6|CH082_HUMANUPF0598proteinC8orf82OS=HomosapiensOX=9606GN=C8orf82PE=1SV=2</t>
  </si>
  <si>
    <t>sp|Q6P5Z2|PKN3_HUMANSerine/threonine-proteinkinaseN3OS=HomosapiensOX=9606GN=PKN3PE=1SV=1</t>
  </si>
  <si>
    <t>sp|Q6P6B7|ANR16_HUMANAnkyrinrepeatdomain-containingprotein16OS=HomosapiensOX=9606GN=ANKRD16PE=1SV=1</t>
  </si>
  <si>
    <t>sp|Q6P996|PDXD1_HUMANPyridoxal-dependentdecarboxylasedomain-containingprotein1OS=HomosapiensOX=9606GN=PDXDC1PE=1SV=2</t>
  </si>
  <si>
    <t>sp|Q6P9B6|MEAK7_HUMANMTOR-associatedproteinMEAK7OS=HomosapiensOX=9606GN=MEAK7PE=1SV=2</t>
  </si>
  <si>
    <t>sp|Q6PD74|AAGAB_HUMANAlpha-andgamma-adaptin-bindingproteinp34OS=HomosapiensOX=9606GN=AAGABPE=1SV=1</t>
  </si>
  <si>
    <t>sp|Q6PI47|KCD18_HUMANBTB/POZdomain-containingproteinKCTD18OS=HomosapiensOX=9606GN=KCTD18PE=2SV=2</t>
  </si>
  <si>
    <t>sp|Q6PI48|SYDM_HUMANAspartate--tRNAligase,mitochondrialOS=HomosapiensOX=9606GN=DARS2PE=1SV=1</t>
  </si>
  <si>
    <t>sp|Q6PID6|TTC33_HUMANTetratricopeptiderepeatprotein33OS=HomosapiensOX=9606GN=TTC33PE=1SV=2</t>
  </si>
  <si>
    <t>sp|Q6PJ69|TRI65_HUMANTripartitemotif-containingprotein65OS=HomosapiensOX=9606GN=TRIM65PE=1SV=3</t>
  </si>
  <si>
    <t>sp|Q6PJG6|BRAT1_HUMANBRCA1-associatedATMactivator1OS=HomosapiensOX=9606GN=BRAT1PE=1SV=2</t>
  </si>
  <si>
    <t>sp|Q6PK04|CC137_HUMANCoiled-coildomain-containingprotein137OS=HomosapiensOX=9606GN=CCDC137PE=1SV=1</t>
  </si>
  <si>
    <t>sp|Q6SPF0|SAMD1_HUMANAtherinOS=HomosapiensOX=9606GN=SAMD1PE=1SV=1</t>
  </si>
  <si>
    <t>sp|Q6UB35|C1TM_HUMANMonofunctionalC1-tetrahydrofolatesynthase,mitochondrialOS=HomosapiensOX=9606GN=MTHFD1LPE=1SV=1</t>
  </si>
  <si>
    <t>sp|Q6UUV9|CRTC1_HUMANCREB-regulatedtranscriptioncoactivator1OS=HomosapiensOX=9606GN=CRTC1PE=1SV=2</t>
  </si>
  <si>
    <t>sp|Q6UW63|PLGT2_HUMANProteinO-glucosyltransferase2OS=HomosapiensOX=9606GN=KDELC1PE=1SV=1</t>
  </si>
  <si>
    <t>sp|Q6UWE0|LRSM1_HUMANE3ubiquitin-proteinligaseLRSAM1OS=HomosapiensOX=9606GN=LRSAM1PE=1SV=1</t>
  </si>
  <si>
    <t>sp|Q6UWP2|DHR11_HUMANDehydrogenase/reductaseSDRfamilymember11OS=HomosapiensOX=9606GN=DHRS11PE=1SV=1</t>
  </si>
  <si>
    <t>sp|Q6UXY1|BI2L2_HUMANBrain-specificangiogenesisinhibitor1-associatedprotein2-likeprotein2OS=HomosapiensOX=9606GN=BAIAP2L2PE=1SV=1</t>
  </si>
  <si>
    <t>sp|Q6YHU6|THADA_HUMANThyroidadenoma-associatedproteinOS=HomosapiensOX=9606GN=THADAPE=1SV=1</t>
  </si>
  <si>
    <t>sp|Q6YN16|HSDL2_HUMANHydroxysteroiddehydrogenase-likeprotein2OS=HomosapiensOX=9606GN=HSDL2PE=1SV=1</t>
  </si>
  <si>
    <t>sp|Q6ZNJ1|NBEL2_HUMANNeurobeachin-likeprotein2OS=HomosapiensOX=9606GN=NBEAL2PE=1SV=2</t>
  </si>
  <si>
    <t>sp|Q6ZSR9|YJ005_HUMANUncharacterizedproteinFLJ45252OS=HomosapiensOX=9606PE=2SV=2</t>
  </si>
  <si>
    <t>sp|Q6ZTR5|CFA47_HUMANCilia-andflagella-associatedprotein47OS=HomosapiensOX=9606GN=CFAP47PE=2SV=5</t>
  </si>
  <si>
    <t>sp|Q6ZUM4|RHG27_HUMANRhoGTPase-activatingprotein27OS=HomosapiensOX=9606GN=ARHGAP27PE=1SV=3</t>
  </si>
  <si>
    <t>sp|Q6ZUT1|NKAP1_HUMANUncharacterizedproteinNKAPD1OS=HomosapiensOX=9606GN=NKAPD1PE=1SV=2</t>
  </si>
  <si>
    <t>sp|Q6ZVK8|NUD18_HUMAN8-oxo-dGDPphosphataseNUDT18OS=HomosapiensOX=9606GN=NUDT18PE=1SV=3</t>
  </si>
  <si>
    <t>sp|Q6ZW31|SYDE1_HUMANRhoGTPase-activatingproteinSYDE1OS=HomosapiensOX=9606GN=SYDE1PE=1SV=1</t>
  </si>
  <si>
    <t>sp|Q6ZYL4|TF2H5_HUMANGeneraltranscriptionfactorIIHsubunit5OS=HomosapiensOX=9606GN=GTF2H5PE=1SV=1</t>
  </si>
  <si>
    <t>sp|Q70J99|UN13D_HUMANProteinunc-13homologDOS=HomosapiensOX=9606GN=UNC13DPE=1SV=1</t>
  </si>
  <si>
    <t>sp|Q70Z53|F10C1_HUMANProteinFRA10AC1OS=HomosapiensOX=9606GN=FRA10AC1PE=1SV=3</t>
  </si>
  <si>
    <t>sp|Q719I0|AHSA2_HUMANPutativeactivatorof90kDaheatshockproteinATPasehomolog2OS=HomosapiensOX=9606GN=AHSA2PPE=5SV=2</t>
  </si>
  <si>
    <t>sp|Q71DI3|H32_HUMANHistoneH3.2OS=HomosapiensOX=9606GN=HIST2H3APE=1SV=3</t>
  </si>
  <si>
    <t>sp|Q765P7|MTSS2_HUMANProteinMTSS2OS=HomosapiensOX=9606GN=MTSS2PE=1SV=1</t>
  </si>
  <si>
    <t>sp|Q7KZ85|SPT6H_HUMANTranscriptionelongationfactorSPT6OS=HomosapiensOX=9606GN=SUPT6HPE=1SV=2</t>
  </si>
  <si>
    <t>sp|Q7L0Y3|TM10C_HUMANtRNAmethyltransferase10homologCOS=HomosapiensOX=9606GN=TRMT10CPE=1SV=2</t>
  </si>
  <si>
    <t>sp|Q7L1V2|MON1B_HUMANVacuolarfusionproteinMON1homologBOS=HomosapiensOX=9606GN=MON1BPE=1SV=1</t>
  </si>
  <si>
    <t>sp|Q7L273|KCTD9_HUMANBTB/POZdomain-containingproteinKCTD9OS=HomosapiensOX=9606GN=KCTD9PE=1SV=1</t>
  </si>
  <si>
    <t>sp|Q7L2K0|TEDC2_HUMANTubulinepsilonanddeltacomplexprotein2OS=HomosapiensOX=9606GN=TEDC2PE=1SV=1</t>
  </si>
  <si>
    <t>sp|Q7L523|RRAGA_HUMANRas-relatedGTP-bindingproteinAOS=HomosapiensOX=9606GN=RRAGAPE=1SV=1</t>
  </si>
  <si>
    <t>sp|Q7L592|NDUF7_HUMANProteinargininemethyltransferaseNDUFAF7,mitochondrialOS=HomosapiensOX=9606GN=NDUFAF7PE=1SV=1</t>
  </si>
  <si>
    <t>sp|Q7L5Y1|ENOF1_HUMANMitochondrialenolasesuperfamilymember1OS=HomosapiensOX=9606GN=ENOSF1PE=1SV=1</t>
  </si>
  <si>
    <t>sp|Q7L622|G2E3_HUMANG2/Mphase-specificE3ubiquitin-proteinligaseOS=HomosapiensOX=9606GN=G2E3PE=1SV=1</t>
  </si>
  <si>
    <t>sp|Q7L8L6|FAKD5_HUMANFASTkinasedomain-containingprotein5,mitochondrialOS=HomosapiensOX=9606GN=FASTKD5PE=1SV=1</t>
  </si>
  <si>
    <t>sp|Q7RTN6|STRAA_HUMANSTE20-relatedkinaseadapterproteinalphaOS=HomosapiensOX=9606GN=STRADAPE=1SV=1</t>
  </si>
  <si>
    <t>sp|Q7Z2E3|APTX_HUMANAprataxinOS=HomosapiensOX=9606GN=APTXPE=1SV=2</t>
  </si>
  <si>
    <t>sp|Q7Z2Z2|EFL1_HUMANElongationfactor-likeGTPase1OS=HomosapiensOX=9606GN=EFL1PE=1SV=2</t>
  </si>
  <si>
    <t>sp|Q7Z478|DHX29_HUMANATP-dependentRNAhelicaseDHX29OS=HomosapiensOX=9606GN=DHX29PE=1SV=2</t>
  </si>
  <si>
    <t>sp|Q7Z4G1|COMD6_HUMANCOMMdomain-containingprotein6OS=HomosapiensOX=9606GN=COMMD6PE=1SV=1</t>
  </si>
  <si>
    <t>sp|Q7Z4G4|TRM11_HUMANtRNA(guanine(10)-N2)-methyltransferasehomologOS=HomosapiensOX=9606GN=TRMT11PE=1SV=1</t>
  </si>
  <si>
    <t>sp|Q7Z4H3|HDDC2_HUMANHDdomain-containingprotein2OS=HomosapiensOX=9606GN=HDDC2PE=1SV=1</t>
  </si>
  <si>
    <t>sp|Q7Z569|BRAP_HUMANBRCA1-associatedproteinOS=HomosapiensOX=9606GN=BRAPPE=1SV=2</t>
  </si>
  <si>
    <t>sp|Q7Z5J4|RAI1_HUMANRetinoicacid-inducedprotein1OS=HomosapiensOX=9606GN=RAI1PE=1SV=2</t>
  </si>
  <si>
    <t>sp|Q7Z5L9|I2BP2_HUMANInterferonregulatoryfactor2-bindingprotein2OS=HomosapiensOX=9606GN=IRF2BP2PE=1SV=2</t>
  </si>
  <si>
    <t>sp|Q7Z5U6|WDR53_HUMANWDrepeat-containingprotein53OS=HomosapiensOX=9606GN=WDR53PE=2SV=1</t>
  </si>
  <si>
    <t>sp|Q7Z5W3|BN3D2_HUMANRNA5'-monophosphatemethyltransferaseOS=HomosapiensOX=9606GN=BCDIN3DPE=1SV=1</t>
  </si>
  <si>
    <t>sp|Q7Z628|ARHG8_HUMANNeuroepithelialcell-transforminggene1proteinOS=HomosapiensOX=9606GN=NET1PE=1SV=1</t>
  </si>
  <si>
    <t>sp|Q7Z6I8|CE024_HUMANUPF0461proteinC5orf24OS=HomosapiensOX=9606GN=C5orf24PE=1SV=1</t>
  </si>
  <si>
    <t>sp|Q7Z6M1|RABEK_HUMANRab9effectorproteinwithkelchmotifsOS=HomosapiensOX=9606GN=RABEPKPE=1SV=1</t>
  </si>
  <si>
    <t>sp|Q7Z6R9|AP2D_HUMANTranscriptionfactorAP-2-deltaOS=HomosapiensOX=9606GN=TFAP2DPE=2SV=1</t>
  </si>
  <si>
    <t>sp|Q7Z7C8|TAF8_HUMANTranscriptioninitiationfactorTFIIDsubunit8OS=HomosapiensOX=9606GN=TAF8PE=1SV=1</t>
  </si>
  <si>
    <t>sp|Q7Z7H8|RM10_HUMAN39SribosomalproteinL10,mitochondrialOS=HomosapiensOX=9606GN=MRPL10PE=1SV=3</t>
  </si>
  <si>
    <t>sp|Q7Z7K0|COXM1_HUMANCOXassemblymitochondrialproteinhomologOS=HomosapiensOX=9606GN=CMC1PE=1SV=1</t>
  </si>
  <si>
    <t>sp|Q86SX3|TEDC1_HUMANTubulinepsilonanddeltacomplexprotein1OS=HomosapiensOX=9606GN=TEDC1PE=1SV=2</t>
  </si>
  <si>
    <t>sp|Q86SZ2|TPC6B_HUMANTraffickingproteinparticlecomplexsubunit6BOS=HomosapiensOX=9606GN=TRAPPC6BPE=1SV=1</t>
  </si>
  <si>
    <t>sp|Q86T82|UBP37_HUMANUbiquitincarboxyl-terminalhydrolase37OS=HomosapiensOX=9606GN=USP37PE=1SV=2</t>
  </si>
  <si>
    <t>sp|Q86TB9|PATL1_HUMANProteinPAT1homolog1OS=HomosapiensOX=9606GN=PATL1PE=1SV=2</t>
  </si>
  <si>
    <t>sp|Q86TI2|DPP9_HUMANDipeptidylpeptidase9OS=HomosapiensOX=9606GN=DPP9PE=1SV=3</t>
  </si>
  <si>
    <t>sp|Q86TL0|ATG4D_HUMANCysteineproteaseATG4DOS=HomosapiensOX=9606GN=ATG4DPE=1SV=1</t>
  </si>
  <si>
    <t>sp|Q86TN4|TRPT1_HUMANtRNA2'-phosphotransferase1OS=HomosapiensOX=9606GN=TRPT1PE=1SV=2</t>
  </si>
  <si>
    <t>sp|Q86TP1|PRUN1_HUMANExopolyphosphatasePRUNE1OS=HomosapiensOX=9606GN=PRUNE1PE=1SV=2</t>
  </si>
  <si>
    <t>sp|Q86UE8|TLK2_HUMANSerine/threonine-proteinkinasetousled-like2OS=HomosapiensOX=9606GN=TLK2PE=1SV=2</t>
  </si>
  <si>
    <t>sp|Q86UK7|ZN598_HUMANE3ubiquitin-proteinligaseZNF598OS=HomosapiensOX=9606GN=ZNF598PE=1SV=1</t>
  </si>
  <si>
    <t>sp|Q86UT8|CCD84_HUMANCoiled-coildomain-containingprotein84OS=HomosapiensOX=9606GN=CCDC84PE=1SV=1</t>
  </si>
  <si>
    <t>sp|Q86UX6|ST32C_HUMANSerine/threonine-proteinkinase32COS=HomosapiensOX=9606GN=STK32CPE=1SV=1</t>
  </si>
  <si>
    <t>sp|Q86UY6|NAA40_HUMANN-alpha-acetyltransferase40OS=HomosapiensOX=9606GN=NAA40PE=1SV=1</t>
  </si>
  <si>
    <t>sp|Q86V25|VASH2_HUMANTubulinyl-Tyrcarboxypeptidase2OS=HomosapiensOX=9606GN=VASH2PE=1SV=2</t>
  </si>
  <si>
    <t>sp|Q86VN1|VPS36_HUMANVacuolarprotein-sorting-associatedprotein36OS=HomosapiensOX=9606GN=VPS36PE=1SV=1</t>
  </si>
  <si>
    <t>sp|Q86VQ1|GLCI1_HUMANGlucocorticoid-inducedtranscript1proteinOS=HomosapiensOX=9606GN=GLCCI1PE=1SV=1</t>
  </si>
  <si>
    <t>sp|Q86VV8|RTTN_HUMANRotatinOS=HomosapiensOX=9606GN=RTTNPE=1SV=3</t>
  </si>
  <si>
    <t>sp|Q86W34|AMZ2_HUMANArchaemetzincin-2OS=HomosapiensOX=9606GN=AMZ2PE=1SV=2</t>
  </si>
  <si>
    <t>sp|Q86W56|PARG_HUMANPoly(ADP-ribose)glycohydrolaseOS=HomosapiensOX=9606GN=PARGPE=1SV=1</t>
  </si>
  <si>
    <t>sp|Q86WA6|BPHL_HUMANValacyclovirhydrolaseOS=HomosapiensOX=9606GN=BPHLPE=1SV=1</t>
  </si>
  <si>
    <t>sp|Q86WP2|GPBP1_HUMANVasculinOS=HomosapiensOX=9606GN=GPBP1PE=1SV=1</t>
  </si>
  <si>
    <t>sp|Q86X27|RGPS2_HUMANRas-specificguaninenucleotide-releasingfactorRalGPS2OS=HomosapiensOX=9606GN=RALGPS2PE=1SV=1</t>
  </si>
  <si>
    <t>sp|Q86X53|ERIC1_HUMANGlutamate-richprotein1OS=HomosapiensOX=9606GN=ERICH1PE=1SV=1</t>
  </si>
  <si>
    <t>sp|Q86X76|NIT1_HUMANDeaminatedglutathioneamidaseOS=HomosapiensOX=9606GN=NIT1PE=1SV=2</t>
  </si>
  <si>
    <t>sp|Q86X83|COMD2_HUMANCOMMdomain-containingprotein2OS=HomosapiensOX=9606GN=COMMD2PE=1SV=2</t>
  </si>
  <si>
    <t>sp|Q86XJ1|GA2L3_HUMANGAS2-likeprotein3OS=HomosapiensOX=9606GN=GAS2L3PE=1SV=1</t>
  </si>
  <si>
    <t>sp|Q86XQ3|CTSR3_HUMANCationchannelsperm-associatedprotein3OS=HomosapiensOX=9606GN=CATSPER3PE=2SV=1</t>
  </si>
  <si>
    <t>sp|Q86Y07|VRK2_HUMANSerine/threonine-proteinkinaseVRK2OS=HomosapiensOX=9606GN=VRK2PE=1SV=3</t>
  </si>
  <si>
    <t>sp|Q86Y56|DAAF5_HUMANDyneinassemblyfactor5,axonemalOS=HomosapiensOX=9606GN=DNAAF5PE=1SV=4</t>
  </si>
  <si>
    <t>sp|Q86Y79|PTH_HUMANProbablepeptidyl-tRNAhydrolaseOS=HomosapiensOX=9606GN=PTRH1PE=1SV=1</t>
  </si>
  <si>
    <t>sp|Q86YM7|HOME1_HUMANHomerproteinhomolog1OS=HomosapiensOX=9606GN=HOMER1PE=1SV=2</t>
  </si>
  <si>
    <t>sp|Q86YR5|GPSM1_HUMANG-protein-signalingmodulator1OS=HomosapiensOX=9606GN=GPSM1PE=1SV=2</t>
  </si>
  <si>
    <t>sp|Q8IUF8|RIOX2_HUMANRibosomaloxygenase2OS=HomosapiensOX=9606GN=RIOX2PE=1SV=1</t>
  </si>
  <si>
    <t>sp|Q8IUH3|RBM45_HUMANRNA-bindingprotein45OS=HomosapiensOX=9606GN=RBM45PE=1SV=1</t>
  </si>
  <si>
    <t>sp|Q8IUI8|CRLF3_HUMANCytokinereceptor-likefactor3OS=HomosapiensOX=9606GN=CRLF3PE=1SV=2</t>
  </si>
  <si>
    <t>sp|Q8IUR0|TPPC5_HUMANTraffickingproteinparticlecomplexsubunit5OS=HomosapiensOX=9606GN=TRAPPC5PE=1SV=1</t>
  </si>
  <si>
    <t>sp|Q8IV63|VRK3_HUMANInactiveserine/threonine-proteinkinaseVRK3OS=HomosapiensOX=9606GN=VRK3PE=1SV=2</t>
  </si>
  <si>
    <t>sp|Q8IVB5|LIX1L_HUMANLIX1-likeproteinOS=HomosapiensOX=9606GN=LIX1LPE=2SV=1</t>
  </si>
  <si>
    <t>sp|Q8IVD9|NUDC3_HUMANNudCdomain-containingprotein3OS=HomosapiensOX=9606GN=NUDCD3PE=1SV=3</t>
  </si>
  <si>
    <t>sp|Q8IVH8|M4K3_HUMANMitogen-activatedproteinkinasekinasekinasekinase3OS=HomosapiensOX=9606GN=MAP4K3PE=1SV=1</t>
  </si>
  <si>
    <t>sp|Q8IVS2|FABD_HUMANMalonyl-CoA-acylcarrierproteintransacylase,mitochondrialOS=HomosapiensOX=9606GN=MCATPE=1SV=2</t>
  </si>
  <si>
    <t>sp|Q8IW41|MAPK5_HUMANMAPkinase-activatedproteinkinase5OS=HomosapiensOX=9606GN=MAPKAPK5PE=1SV=2</t>
  </si>
  <si>
    <t>sp|Q8IW45|NNRD_HUMANATP-dependent(S)-NAD(P)H-hydratedehydrataseOS=HomosapiensOX=9606GN=NAXDPE=1SV=1</t>
  </si>
  <si>
    <t>sp|Q8IWB7|WDFY1_HUMANWDrepeatandFYVEdomain-containingprotein1OS=HomosapiensOX=9606GN=WDFY1PE=1SV=1</t>
  </si>
  <si>
    <t>sp|Q8IWQ3|BRSK2_HUMANSerine/threonine-proteinkinaseBRSK2OS=HomosapiensOX=9606GN=BRSK2PE=1SV=3</t>
  </si>
  <si>
    <t>sp|Q8IWR0|Z3H7A_HUMANZincfingerCCCHdomain-containingprotein7AOS=HomosapiensOX=9606GN=ZC3H7APE=1SV=1</t>
  </si>
  <si>
    <t>sp|Q8IWW6|RHG12_HUMANRhoGTPase-activatingprotein12OS=HomosapiensOX=9606GN=ARHGAP12PE=1SV=1</t>
  </si>
  <si>
    <t>sp|Q8IX04|UEVLD_HUMANUbiquitin-conjugatingenzymeE2variant3OS=HomosapiensOX=9606GN=UEVLDPE=1SV=2</t>
  </si>
  <si>
    <t>sp|Q8IX15|HOMEZ_HUMANHomeoboxandleucinezipperproteinHomezOS=HomosapiensOX=9606GN=HOMEZPE=1SV=2</t>
  </si>
  <si>
    <t>sp|Q8IX18|DHX40_HUMANProbableATP-dependentRNAhelicaseDHX40OS=HomosapiensOX=9606GN=DHX40PE=1SV=2</t>
  </si>
  <si>
    <t>sp|Q8IX90|SKA3_HUMANSpindleandkinetochore-associatedprotein3OS=HomosapiensOX=9606GN=SKA3PE=1SV=2</t>
  </si>
  <si>
    <t>sp|Q8IXH7|NELFD_HUMANNegativeelongationfactorC/DOS=HomosapiensOX=9606GN=NELFCDPE=1SV=2</t>
  </si>
  <si>
    <t>sp|Q8IXK0|PHC2_HUMANPolyhomeotic-likeprotein2OS=HomosapiensOX=9606GN=PHC2PE=1SV=1</t>
  </si>
  <si>
    <t>sp|Q8IXQ3|CI040_HUMANUncharacterizedproteinC9orf40OS=HomosapiensOX=9606GN=C9orf40PE=1SV=1</t>
  </si>
  <si>
    <t>sp|Q8IXQ4|GPAM1_HUMANGPALPPmotifs-containingprotein1OS=HomosapiensOX=9606GN=GPALPP1PE=1SV=1</t>
  </si>
  <si>
    <t>sp|Q8IXQ6|PARP9_HUMANProteinmono-ADP-ribosyltransferasePARP9OS=HomosapiensOX=9606GN=PARP9PE=1SV=2</t>
  </si>
  <si>
    <t>sp|Q8IXV7|KLD8B_HUMANKelchdomain-containingprotein8BOS=HomosapiensOX=9606GN=KLHDC8BPE=2SV=1</t>
  </si>
  <si>
    <t>sp|Q8IY22|CMIP_HUMANC-Maf-inducingproteinOS=HomosapiensOX=9606GN=CMIPPE=1SV=3</t>
  </si>
  <si>
    <t>sp|Q8IY33|MILK2_HUMANMICAL-likeprotein2OS=HomosapiensOX=9606GN=MICALL2PE=1SV=1</t>
  </si>
  <si>
    <t>sp|Q8IY45|AMN1_HUMANProteinAMN1homologOS=HomosapiensOX=9606GN=AMN1PE=2SV=4</t>
  </si>
  <si>
    <t>sp|Q8IYB1|M21D2_HUMANProteinMB21D2OS=HomosapiensOX=9606GN=MB21D2PE=1SV=3</t>
  </si>
  <si>
    <t>sp|Q8IYB7|DI3L2_HUMANDIS3-likeexonuclease2OS=HomosapiensOX=9606GN=DIS3L2PE=1SV=4</t>
  </si>
  <si>
    <t>sp|Q8IYB8|SUV3_HUMANATP-dependentRNAhelicaseSUPV3L1,mitochondrialOS=HomosapiensOX=9606GN=SUPV3L1PE=1SV=1</t>
  </si>
  <si>
    <t>sp|Q8IYR2|SMYD4_HUMANSETandMYNDdomain-containingprotein4OS=HomosapiensOX=9606GN=SMYD4PE=2SV=3</t>
  </si>
  <si>
    <t>sp|Q8IYU8|MICU2_HUMANCalciumuptakeprotein2,mitochondrialOS=HomosapiensOX=9606GN=MICU2PE=1SV=2</t>
  </si>
  <si>
    <t>sp|Q8IZ13|ZBED8_HUMANProteinZBED8OS=HomosapiensOX=9606GN=ZBED8PE=1SV=1</t>
  </si>
  <si>
    <t>sp|Q8IZ69|TRM2A_HUMANtRNA(uracil-5-)-methyltransferasehomologAOS=HomosapiensOX=9606GN=TRMT2APE=1SV=2</t>
  </si>
  <si>
    <t>sp|Q8IZ73|RUSD2_HUMANRNApseudouridylatesynthasedomain-containingprotein2OS=HomosapiensOX=9606GN=RPUSD2PE=1SV=2</t>
  </si>
  <si>
    <t>sp|Q8N0X7|SPART_HUMANSpartinOS=HomosapiensOX=9606GN=SPARTPE=1SV=1</t>
  </si>
  <si>
    <t>sp|Q8N0Y2|ZN444_HUMANZincfingerprotein444OS=HomosapiensOX=9606GN=ZNF444PE=1SV=1</t>
  </si>
  <si>
    <t>sp|Q8N0Z6|TTC5_HUMANTetratricopeptiderepeatprotein5OS=HomosapiensOX=9606GN=TTC5PE=1SV=2</t>
  </si>
  <si>
    <t>sp|Q8N122|RPTOR_HUMANRegulatory-associatedproteinofmTOROS=HomosapiensOX=9606GN=RPTORPE=1SV=1</t>
  </si>
  <si>
    <t>sp|Q8N1W2|ZN710_HUMANZincfingerprotein710OS=HomosapiensOX=9606GN=ZNF710PE=1SV=2</t>
  </si>
  <si>
    <t>sp|Q8N2W9|PIAS4_HUMANE3SUMO-proteinligasePIAS4OS=HomosapiensOX=9606GN=PIAS4PE=1SV=1</t>
  </si>
  <si>
    <t>sp|Q8N300|SVBP_HUMANSmallvasohibin-bindingproteinOS=HomosapiensOX=9606GN=SVBPPE=1SV=1</t>
  </si>
  <si>
    <t>sp|Q8N3D4|EH1L1_HUMANEHdomain-bindingprotein1-likeprotein1OS=HomosapiensOX=9606GN=EHBP1L1PE=1SV=2</t>
  </si>
  <si>
    <t>sp|Q8N3F8|MILK1_HUMANMICAL-likeprotein1OS=HomosapiensOX=9606GN=MICALL1PE=1SV=2</t>
  </si>
  <si>
    <t>sp|Q8N3J3|CQ053_HUMANUncharacterizedproteinC17orf53OS=HomosapiensOX=9606GN=C17orf53PE=1SV=1</t>
  </si>
  <si>
    <t>sp|Q8N3J9|ZN664_HUMANZincfingerprotein664OS=HomosapiensOX=9606GN=ZNF664PE=1SV=1</t>
  </si>
  <si>
    <t>sp|Q8N3R9|MPP5_HUMANMAGUKp55subfamilymember5OS=HomosapiensOX=9606GN=MPP5PE=1SV=3</t>
  </si>
  <si>
    <t>sp|Q8N3Z3|GTPB8_HUMANGTP-bindingprotein8OS=HomosapiensOX=9606GN=GTPBP8PE=2SV=1</t>
  </si>
  <si>
    <t>sp|Q8N3Z6|ZCHC7_HUMANZincfingerCCHCdomain-containingprotein7OS=HomosapiensOX=9606GN=ZCCHC7PE=1SV=2</t>
  </si>
  <si>
    <t>sp|Q8N442|GUF1_HUMANTranslationfactorGUF1,mitochondrialOS=HomosapiensOX=9606GN=GUF1PE=1SV=1</t>
  </si>
  <si>
    <t>sp|Q8N448|LNX2_HUMANLigandofNumbproteinX2OS=HomosapiensOX=9606GN=LNX2PE=1SV=1</t>
  </si>
  <si>
    <t>sp|Q8N4B1|SESQ1_HUMANSesquipedalian-1OS=HomosapiensOX=9606GN=PHETA1PE=1SV=1</t>
  </si>
  <si>
    <t>sp|Q8N4C8|MINK1_HUMANMisshapen-likekinase1OS=HomosapiensOX=9606GN=MINK1PE=1SV=2</t>
  </si>
  <si>
    <t>sp|Q8N4S0|CCD82_HUMANCoiled-coildomain-containingprotein82OS=HomosapiensOX=9606GN=CCDC82PE=1SV=2</t>
  </si>
  <si>
    <t>sp|Q8N4T4|ARG39_HUMANRhoguaninenucleotideexchangefactor39OS=HomosapiensOX=9606GN=ARHGEF39PE=1SV=1</t>
  </si>
  <si>
    <t>sp|Q8N543|OGFD1_HUMANProlyl3-hydroxylaseOGFOD1OS=HomosapiensOX=9606GN=OGFOD1PE=1SV=1</t>
  </si>
  <si>
    <t>sp|Q8N5C6|SRBD1_HUMANS1RNA-bindingdomain-containingprotein1OS=HomosapiensOX=9606GN=SRBD1PE=1SV=2</t>
  </si>
  <si>
    <t>sp|Q8N5I2|ARRD1_HUMANArrestindomain-containingprotein1OS=HomosapiensOX=9606GN=ARRDC1PE=1SV=1</t>
  </si>
  <si>
    <t>sp|Q8N5I9|CL045_HUMANUncharacterizedproteinC12orf45OS=HomosapiensOX=9606GN=C12orf45PE=1SV=2</t>
  </si>
  <si>
    <t>sp|Q8N5L8|RP25L_HUMANRibonucleasePproteinsubunitp25-likeproteinOS=HomosapiensOX=9606GN=RPP25LPE=1SV=1</t>
  </si>
  <si>
    <t>sp|Q8N5P1|ZC3H8_HUMANZincfingerCCCHdomain-containingprotein8OS=HomosapiensOX=9606GN=ZC3H8PE=1SV=2</t>
  </si>
  <si>
    <t>sp|Q8N5S9|KKCC1_HUMANCalcium/calmodulin-dependentproteinkinasekinase1OS=HomosapiensOX=9606GN=CAMKK1PE=1SV=2</t>
  </si>
  <si>
    <t>sp|Q8N5U6|RNF10_HUMANRINGfingerprotein10OS=HomosapiensOX=9606GN=RNF10PE=1SV=2</t>
  </si>
  <si>
    <t>sp|Q8N668|COMD1_HUMANCOMMdomain-containingprotein1OS=HomosapiensOX=9606GN=COMMD1PE=1SV=1</t>
  </si>
  <si>
    <t>sp|Q8N6R0|EFNMT_HUMANeEF1AlysineandN-terminalmethyltransferaseOS=HomosapiensOX=9606GN=EEF1AKNMTPE=1SV=1</t>
  </si>
  <si>
    <t>sp|Q8N6T7|SIR6_HUMANNAD-dependentproteindeacetylasesirtuin-6OS=HomosapiensOX=9606GN=SIRT6PE=1SV=2</t>
  </si>
  <si>
    <t>sp|Q8N8I0|SAM12_HUMANSterilealphamotifdomain-containingprotein12OS=HomosapiensOX=9606GN=SAMD12PE=2SV=2</t>
  </si>
  <si>
    <t>sp|Q8N8R7|AL14E_HUMANARL14effectorproteinOS=HomosapiensOX=9606GN=ARL14EPPE=1SV=1</t>
  </si>
  <si>
    <t>sp|Q8N999|CL029_HUMANUncharacterizedproteinC12orf29OS=HomosapiensOX=9606GN=C12orf29PE=1SV=2</t>
  </si>
  <si>
    <t>sp|Q8N9N5|BANP_HUMANProteinBANPOS=HomosapiensOX=9606GN=BANPPE=1SV=3</t>
  </si>
  <si>
    <t>sp|Q8N9N8|EIF1A_HUMANProbableRNA-bindingproteinEIF1ADOS=HomosapiensOX=9606GN=EIF1ADPE=1SV=1</t>
  </si>
  <si>
    <t>sp|Q8N9Q2|SR1IP_HUMANProteinSREK1IP1OS=HomosapiensOX=9606GN=SREK1IP1PE=1SV=1</t>
  </si>
  <si>
    <t>sp|Q8NB16|MLKL_HUMANMixedlineagekinasedomain-likeproteinOS=HomosapiensOX=9606GN=MLKLPE=1SV=1</t>
  </si>
  <si>
    <t>sp|Q8NB78|KDM1B_HUMANLysine-specifichistonedemethylase1BOS=HomosapiensOX=9606GN=KDM1BPE=1SV=3</t>
  </si>
  <si>
    <t>sp|Q8NBA8|DTWD2_HUMANDTWdomain-containingprotein2OS=HomosapiensOX=9606GN=DTWD2PE=1SV=1</t>
  </si>
  <si>
    <t>sp|Q8NBF6|AVL9_HUMANLatesecretorypathwayproteinAVL9homologOS=HomosapiensOX=9606GN=AVL9PE=1SV=1</t>
  </si>
  <si>
    <t>sp|Q8NBK3|SUMF1_HUMANFormylglycine-generatingenzymeOS=HomosapiensOX=9606GN=SUMF1PE=1SV=3</t>
  </si>
  <si>
    <t>sp|Q8NBN7|RDH13_HUMANRetinoldehydrogenase13OS=HomosapiensOX=9606GN=RDH13PE=1SV=2</t>
  </si>
  <si>
    <t>sp|Q8NBP7|PCSK9_HUMANProproteinconvertasesubtilisin/kexintype9OS=HomosapiensOX=9606GN=PCSK9PE=1SV=3</t>
  </si>
  <si>
    <t>sp|Q8NC60|NOA1_HUMANNitricoxide-associatedprotein1OS=HomosapiensOX=9606GN=NOA1PE=1SV=2</t>
  </si>
  <si>
    <t>sp|Q8NC69|KCTD6_HUMANBTB/POZdomain-containingproteinKCTD6OS=HomosapiensOX=9606GN=KCTD6PE=1SV=2</t>
  </si>
  <si>
    <t>sp|Q8NCA9|ZN784_HUMANZincfingerprotein784OS=HomosapiensOX=9606GN=ZNF784PE=1SV=1</t>
  </si>
  <si>
    <t>sp|Q8NCE2|MTMRE_HUMANMyotubularin-relatedprotein14OS=HomosapiensOX=9606GN=MTMR14PE=1SV=2</t>
  </si>
  <si>
    <t>sp|Q8NCM8|DYHC2_HUMANCytoplasmicdynein2heavychain1OS=HomosapiensOX=9606GN=DYNC2H1PE=1SV=4</t>
  </si>
  <si>
    <t>sp|Q8NCN4|RN169_HUMANE3ubiquitin-proteinligaseRNF169OS=HomosapiensOX=9606GN=RNF169PE=1SV=2</t>
  </si>
  <si>
    <t>sp|Q8ND04|SMG8_HUMANProteinSMG8OS=HomosapiensOX=9606GN=SMG8PE=1SV=1</t>
  </si>
  <si>
    <t>sp|Q8ND24|RN214_HUMANRINGfingerprotein214OS=HomosapiensOX=9606GN=RNF214PE=1SV=2</t>
  </si>
  <si>
    <t>sp|Q8ND56|LS14A_HUMANProteinLSM14homologAOS=HomosapiensOX=9606GN=LSM14APE=1SV=3</t>
  </si>
  <si>
    <t>sp|Q8NDF8|PAPD5_HUMANTerminalnucleotidyltransferase4AOS=HomosapiensOX=9606GN=TENT4BPE=1SV=2</t>
  </si>
  <si>
    <t>sp|Q8NDI1|EHBP1_HUMANEHdomain-bindingprotein1OS=HomosapiensOX=9606GN=EHBP1PE=1SV=3</t>
  </si>
  <si>
    <t>sp|Q8NDT2|RB15B_HUMANPutativeRNA-bindingprotein15BOS=HomosapiensOX=9606GN=RBM15BPE=1SV=3</t>
  </si>
  <si>
    <t>sp|Q8NDX6|ZN740_HUMANZincfingerprotein740OS=HomosapiensOX=9606GN=ZNF740PE=1SV=1</t>
  </si>
  <si>
    <t>sp|Q8NEF9|SRFB1_HUMANSerumresponsefactor-bindingprotein1OS=HomosapiensOX=9606GN=SRFBP1PE=1SV=1</t>
  </si>
  <si>
    <t>sp|Q8NEJ9|NGDN_HUMANNeuroguidinOS=HomosapiensOX=9606GN=NGDNPE=1SV=1</t>
  </si>
  <si>
    <t>sp|Q8NEM0|MCPH1_HUMANMicrocephalinOS=HomosapiensOX=9606GN=MCPH1PE=1SV=4</t>
  </si>
  <si>
    <t>sp|Q8NEP4|CQ047_HUMANUncharacterizedproteinC17orf47OS=HomosapiensOX=9606GN=C17orf47PE=2SV=3</t>
  </si>
  <si>
    <t>sp|Q8NF64|ZMIZ2_HUMANZincfingerMIZdomain-containingprotein2OS=HomosapiensOX=9606GN=ZMIZ2PE=1SV=2</t>
  </si>
  <si>
    <t>sp|Q8NFF5|FAD1_HUMANFADsynthaseOS=HomosapiensOX=9606GN=FLAD1PE=1SV=1</t>
  </si>
  <si>
    <t>sp|Q8NFH4|NUP37_HUMANNucleoporinNup37OS=HomosapiensOX=9606GN=NUP37PE=1SV=1</t>
  </si>
  <si>
    <t>sp|Q8NFU5|IPMK_HUMANInositolpolyphosphatemultikinaseOS=HomosapiensOX=9606GN=IPMKPE=1SV=1</t>
  </si>
  <si>
    <t>sp|Q8NFV4|ABHDB_HUMANProteinABHD11OS=HomosapiensOX=9606GN=ABHD11PE=1SV=1</t>
  </si>
  <si>
    <t>sp|Q8NG68|TTL_HUMANTubulin--tyrosineligaseOS=HomosapiensOX=9606GN=TTLPE=1SV=2</t>
  </si>
  <si>
    <t>sp|Q8NHU6|TDRD7_HUMANTudordomain-containingprotein7OS=HomosapiensOX=9606GN=TDRD7PE=1SV=2</t>
  </si>
  <si>
    <t>sp|Q8NI22|MCFD2_HUMANMultiplecoagulationfactordeficiencyprotein2OS=HomosapiensOX=9606GN=MCFD2PE=1SV=1</t>
  </si>
  <si>
    <t>sp|Q8TAD8|SNIP1_HUMANSmadnuclear-interactingprotein1OS=HomosapiensOX=9606GN=SNIP1PE=1SV=1</t>
  </si>
  <si>
    <t>sp|Q8TAF3|WDR48_HUMANWDrepeat-containingprotein48OS=HomosapiensOX=9606GN=WDR48PE=1SV=1</t>
  </si>
  <si>
    <t>sp|Q8TAK5|GABP2_HUMANGA-bindingproteinsubunitbeta-2OS=HomosapiensOX=9606GN=GABPB2PE=1SV=1</t>
  </si>
  <si>
    <t>sp|Q8TAP8|PPR35_HUMANProteinphosphatase1regulatorysubunit35OS=HomosapiensOX=9606GN=PPP1R35PE=1SV=1</t>
  </si>
  <si>
    <t>sp|Q8TAV0|FA76A_HUMANProteinFAM76AOS=HomosapiensOX=9606GN=FAM76APE=2SV=1</t>
  </si>
  <si>
    <t>sp|Q8TB05|UBAD1_HUMANUBA-likedomain-containingprotein1OS=HomosapiensOX=9606GN=UBALD1PE=2SV=1</t>
  </si>
  <si>
    <t>sp|Q8TB22|SPT20_HUMANSpermatogenesis-associatedprotein20OS=HomosapiensOX=9606GN=SPATA20PE=2SV=3</t>
  </si>
  <si>
    <t>sp|Q8TB72|PUM2_HUMANPumiliohomolog2OS=HomosapiensOX=9606GN=PUM2PE=1SV=2</t>
  </si>
  <si>
    <t>sp|Q8TBG4|AT2L1_HUMANEthanolamine-phosphatephospho-lyaseOS=HomosapiensOX=9606GN=ETNPPLPE=1SV=1</t>
  </si>
  <si>
    <t>sp|Q8TBN0|R3GEF_HUMANGuaninenucleotideexchangefactorforRab-3AOS=HomosapiensOX=9606GN=RAB3IL1PE=1SV=1</t>
  </si>
  <si>
    <t>sp|Q8TBZ3|WDR20_HUMANWDrepeat-containingprotein20OS=HomosapiensOX=9606GN=WDR20PE=1SV=2</t>
  </si>
  <si>
    <t>sp|Q8TBZ6|TM10A_HUMANtRNAmethyltransferase10homologAOS=HomosapiensOX=9606GN=TRMT10APE=1SV=1</t>
  </si>
  <si>
    <t>sp|Q8TCD5|NT5C_HUMAN5'(3')-deoxyribonucleotidase,cytosolictypeOS=HomosapiensOX=9606GN=NT5CPE=1SV=2</t>
  </si>
  <si>
    <t>sp|Q8TCX1|DC2L1_HUMANCytoplasmicdynein2lightintermediatechain1OS=HomosapiensOX=9606GN=DYNC2LI1PE=1SV=1</t>
  </si>
  <si>
    <t>sp|Q8TCY9|URGCP_HUMANUp-regulatorofcellproliferationOS=HomosapiensOX=9606GN=URGCPPE=1SV=2</t>
  </si>
  <si>
    <t>sp|Q8TD08|MK15_HUMANMitogen-activatedproteinkinase15OS=HomosapiensOX=9606GN=MAPK15PE=1SV=1</t>
  </si>
  <si>
    <t>sp|Q8TD57|DYH3_HUMANDyneinheavychain3,axonemalOS=HomosapiensOX=9606GN=DNAH3PE=2SV=1</t>
  </si>
  <si>
    <t>sp|Q8TDD1|DDX54_HUMANATP-dependentRNAhelicaseDDX54OS=HomosapiensOX=9606GN=DDX54PE=1SV=2</t>
  </si>
  <si>
    <t>sp|Q8TE02|ELP5_HUMANElongatorcomplexprotein5OS=HomosapiensOX=9606GN=ELP5PE=1SV=2</t>
  </si>
  <si>
    <t>sp|Q8TE77|SSH3_HUMANProteinphosphataseSlingshothomolog3OS=HomosapiensOX=9606GN=SSH3PE=1SV=2</t>
  </si>
  <si>
    <t>sp|Q8TF68|ZN384_HUMANZincfingerprotein384OS=HomosapiensOX=9606GN=ZNF384PE=1SV=2</t>
  </si>
  <si>
    <t>sp|Q8WTP8|AEN_HUMANApoptosis-enhancingnucleaseOS=HomosapiensOX=9606GN=AENPE=1SV=2</t>
  </si>
  <si>
    <t>sp|Q8WTS6|SETD7_HUMANHistone-lysineN-methyltransferaseSETD7OS=HomosapiensOX=9606GN=SETD7PE=1SV=1</t>
  </si>
  <si>
    <t>sp|Q8WTW4|NPRL2_HUMANGATORcomplexproteinNPRL2OS=HomosapiensOX=9606GN=NPRL2PE=1SV=2</t>
  </si>
  <si>
    <t>sp|Q8WU10|PYRD1_HUMANPyridinenucleotide-disulfideoxidoreductasedomain-containingprotein1OS=HomosapiensOX=9606GN=PYROXD1PE=1SV=1</t>
  </si>
  <si>
    <t>sp|Q8WU58|F222B_HUMANProteinFAM222BOS=HomosapiensOX=9606GN=FAM222BPE=2SV=1</t>
  </si>
  <si>
    <t>sp|Q8WUA7|TB22A_HUMANTBC1domainfamilymember22AOS=HomosapiensOX=9606GN=TBC1D22APE=1SV=2</t>
  </si>
  <si>
    <t>sp|Q8WUF5|IASPP_HUMANRelA-associatedinhibitorOS=HomosapiensOX=9606GN=PPP1R13LPE=1SV=4</t>
  </si>
  <si>
    <t>sp|Q8WUQ7|CATIN_HUMANCactinOS=HomosapiensOX=9606GN=CACTINPE=1SV=3</t>
  </si>
  <si>
    <t>sp|Q8WUU5|GATD1_HUMANGATAzincfingerdomain-containingprotein1OS=HomosapiensOX=9606GN=GATAD1PE=1SV=1</t>
  </si>
  <si>
    <t>sp|Q8WUY9|DEP1B_HUMANDEPdomain-containingprotein1BOS=HomosapiensOX=9606GN=DEPDC1BPE=1SV=2</t>
  </si>
  <si>
    <t>sp|Q8WV07|LTO1_HUMANProteinLTO1homologOS=HomosapiensOX=9606GN=LTO1PE=1SV=2</t>
  </si>
  <si>
    <t>sp|Q8WV22|NSE1_HUMANNon-structuralmaintenanceofchromosomeselement1homologOS=HomosapiensOX=9606GN=NSMCE1PE=1SV=5</t>
  </si>
  <si>
    <t>sp|Q8WV41|SNX33_HUMANSortingnexin-33OS=HomosapiensOX=9606GN=SNX33PE=1SV=1</t>
  </si>
  <si>
    <t>sp|Q8WV92|MITD1_HUMANMITdomain-containingprotein1OS=HomosapiensOX=9606GN=MITD1PE=1SV=1</t>
  </si>
  <si>
    <t>sp|Q8WVB6|CTF18_HUMANChromosometransmissionfidelityprotein18homologOS=HomosapiensOX=9606GN=CHTF18PE=1SV=1</t>
  </si>
  <si>
    <t>sp|Q8WVK7|SKA2_HUMANSpindleandkinetochore-associatedprotein2OS=HomosapiensOX=9606GN=SKA2PE=1SV=1</t>
  </si>
  <si>
    <t>sp|Q8WVS4|WDR60_HUMANWDrepeat-containingprotein60OS=HomosapiensOX=9606GN=WDR60PE=1SV=3</t>
  </si>
  <si>
    <t>sp|Q8WVV4|POF1B_HUMANProteinPOF1BOS=HomosapiensOX=9606GN=POF1BPE=1SV=3</t>
  </si>
  <si>
    <t>sp|Q8WX92|NELFB_HUMANNegativeelongationfactorBOS=HomosapiensOX=9606GN=NELFBPE=1SV=1</t>
  </si>
  <si>
    <t>sp|Q8WXB1|MT21A_HUMANProteinN-lysinemethyltransferaseMETTL21AOS=HomosapiensOX=9606GN=METTL21APE=1SV=2</t>
  </si>
  <si>
    <t>sp|Q8WXE0|CSKI2_HUMANCaskin-2OS=HomosapiensOX=9606GN=CASKIN2PE=1SV=2</t>
  </si>
  <si>
    <t>sp|Q8WXE1|ATRIP_HUMANATR-interactingproteinOS=HomosapiensOX=9606GN=ATRIPPE=1SV=1</t>
  </si>
  <si>
    <t>sp|Q8WXG6|MADD_HUMANMAPkinase-activatingdeathdomainproteinOS=HomosapiensOX=9606GN=MADDPE=1SV=2</t>
  </si>
  <si>
    <t>sp|Q8WXU2|DAAF4_HUMANDyneinassemblyfactor4,axonemalOS=HomosapiensOX=9606GN=DNAAF4PE=1SV=2</t>
  </si>
  <si>
    <t>sp|Q8WYH8|ING5_HUMANInhibitorofgrowthprotein5OS=HomosapiensOX=9606GN=ING5PE=1SV=1</t>
  </si>
  <si>
    <t>sp|Q8WYQ3|CHC10_HUMANCoiled-coil-helix-coiled-coil-helixdomain-containingprotein10,mitochondrialOS=HomosapiensOX=9606GN=CHCHD10PE=1SV=1</t>
  </si>
  <si>
    <t>sp|Q8WZ42|TITIN_HUMANTitinOS=HomosapiensOX=9606GN=TTNPE=1SV=4</t>
  </si>
  <si>
    <t>sp|Q92530|PSMF1_HUMANProteasomeinhibitorPI31subunitOS=HomosapiensOX=9606GN=PSMF1PE=1SV=2</t>
  </si>
  <si>
    <t>sp|Q92546|RGP1_HUMANRAB6A-GEFcomplexpartnerprotein2OS=HomosapiensOX=9606GN=RGP1PE=1SV=1</t>
  </si>
  <si>
    <t>sp|Q92567|F168A_HUMANProteinFAM168AOS=HomosapiensOX=9606GN=FAM168APE=1SV=2</t>
  </si>
  <si>
    <t>sp|Q92570|NR4A3_HUMANNuclearreceptorsubfamily4groupAmember3OS=HomosapiensOX=9606GN=NR4A3PE=1SV=3</t>
  </si>
  <si>
    <t>sp|Q92585|MAML1_HUMANMastermind-likeprotein1OS=HomosapiensOX=9606GN=MAML1PE=1SV=3</t>
  </si>
  <si>
    <t>sp|Q92597|NDRG1_HUMANProteinNDRG1OS=HomosapiensOX=9606GN=NDRG1PE=1SV=1</t>
  </si>
  <si>
    <t>sp|Q92619|HMHA1_HUMANRhoGTPase-activatingprotein45OS=HomosapiensOX=9606GN=ARHGAP45PE=1SV=2</t>
  </si>
  <si>
    <t>sp|Q92621|NU205_HUMANNuclearporecomplexproteinNup205OS=HomosapiensOX=9606GN=NUP205PE=1SV=3</t>
  </si>
  <si>
    <t>sp|Q92625|ANS1A_HUMANAnkyrinrepeatandSAMdomain-containingprotein1AOS=HomosapiensOX=9606GN=ANKS1APE=1SV=4</t>
  </si>
  <si>
    <t>sp|Q92636|FAN_HUMANProteinFANOS=HomosapiensOX=9606GN=NSMAFPE=1SV=2</t>
  </si>
  <si>
    <t>sp|Q92698|RAD54_HUMANDNArepairandrecombinationproteinRAD54-likeOS=HomosapiensOX=9606GN=RAD54LPE=1SV=2</t>
  </si>
  <si>
    <t>sp|Q92759|TF2H4_HUMANGeneraltranscriptionfactorIIHsubunit4OS=HomosapiensOX=9606GN=GTF2H4PE=1SV=1</t>
  </si>
  <si>
    <t>sp|Q92796|DLG3_HUMANDiskslargehomolog3OS=HomosapiensOX=9606GN=DLG3PE=1SV=2</t>
  </si>
  <si>
    <t>sp|Q92802|N42L2_HUMANNEDD4-bindingprotein2-like2OS=HomosapiensOX=9606GN=N4BP2L2PE=1SV=1</t>
  </si>
  <si>
    <t>sp|Q92820|GGH_HUMANGamma-glutamylhydrolaseOS=HomosapiensOX=9606GN=GGHPE=1SV=2</t>
  </si>
  <si>
    <t>sp|Q92994|TF3B_HUMANTranscriptionfactorIIIB90kDasubunitOS=HomosapiensOX=9606GN=BRF1PE=1SV=1</t>
  </si>
  <si>
    <t>sp|Q93015|NAA80_HUMANN-alpha-acetyltransferase80OS=HomosapiensOX=9606GN=NAA80PE=1SV=2</t>
  </si>
  <si>
    <t>sp|Q93034|CUL5_HUMANCullin-5OS=HomosapiensOX=9606GN=CUL5PE=1SV=4</t>
  </si>
  <si>
    <t>sp|Q93100|KPBB_HUMANPhosphorylasebkinaseregulatorysubunitbetaOS=HomosapiensOX=9606GN=PHKBPE=1SV=3</t>
  </si>
  <si>
    <t>sp|Q969E8|TSR2_HUMANPre-rRNA-processingproteinTSR2homologOS=HomosapiensOX=9606GN=TSR2PE=1SV=1</t>
  </si>
  <si>
    <t>sp|Q969G6|RIFK_HUMANRiboflavinkinaseOS=HomosapiensOX=9606GN=RFKPE=1SV=2</t>
  </si>
  <si>
    <t>sp|Q969J2|ZKSC4_HUMANZincfingerproteinwithKRABandSCANdomains4OS=HomosapiensOX=9606GN=ZKSCAN4PE=1SV=1</t>
  </si>
  <si>
    <t>sp|Q969R8|ITFG2_HUMANKICSTORcomplexproteinITFG2OS=HomosapiensOX=9606GN=ITFG2PE=1SV=1</t>
  </si>
  <si>
    <t>sp|Q969S2|NEIL2_HUMANEndonuclease8-like2OS=HomosapiensOX=9606GN=NEIL2PE=1SV=3</t>
  </si>
  <si>
    <t>sp|Q969S9|RRF2M_HUMANRibosome-releasingfactor2,mitochondrialOS=HomosapiensOX=9606GN=GFM2PE=1SV=1</t>
  </si>
  <si>
    <t>sp|Q969Z0|FAKD4_HUMANFASTkinasedomain-containingprotein4OS=HomosapiensOX=9606GN=TBRG4PE=1SV=1</t>
  </si>
  <si>
    <t>sp|Q96AB3|ISOC2_HUMANIsochorismatasedomain-containingprotein2OS=HomosapiensOX=9606GN=ISOC2PE=1SV=1</t>
  </si>
  <si>
    <t>sp|Q96AP0|ACD_HUMANAdrenocorticaldysplasiaproteinhomologOS=HomosapiensOX=9606GN=ACDPE=1SV=3</t>
  </si>
  <si>
    <t>sp|Q96AY3|FKB10_HUMANPeptidyl-prolylcis-transisomeraseFKBP10OS=HomosapiensOX=9606GN=FKBP10PE=1SV=1</t>
  </si>
  <si>
    <t>sp|Q96B23|CR025_HUMANUncharacterizedproteinC18orf25OS=HomosapiensOX=9606GN=C18orf25PE=1SV=3</t>
  </si>
  <si>
    <t>sp|Q96B70|LENG9_HUMANLeukocytereceptorclustermember9OS=HomosapiensOX=9606GN=LENG9PE=2SV=2</t>
  </si>
  <si>
    <t>sp|Q96BH1|RNF25_HUMANE3ubiquitin-proteinligaseRNF25OS=HomosapiensOX=9606GN=RNF25PE=1SV=1</t>
  </si>
  <si>
    <t>sp|Q96BK5|PINX1_HUMANPIN2/TERF1-interactingtelomeraseinhibitor1OS=HomosapiensOX=9606GN=PINX1PE=1SV=2</t>
  </si>
  <si>
    <t>sp|Q96BN8|OTUL_HUMANUbiquitinthioesteraseotulinOS=HomosapiensOX=9606GN=OTULINPE=1SV=3</t>
  </si>
  <si>
    <t>sp|Q96BR1|SGK3_HUMANSerine/threonine-proteinkinaseSgk3OS=HomosapiensOX=9606GN=SGK3PE=1SV=1</t>
  </si>
  <si>
    <t>sp|Q96BR9|ZBT8A_HUMANZincfingerandBTBdomain-containingprotein8AOS=HomosapiensOX=9606GN=ZBTB8APE=1SV=2</t>
  </si>
  <si>
    <t>sp|Q96BT7|ALKB8_HUMANAlkylatedDNArepairproteinalkBhomolog8OS=HomosapiensOX=9606GN=ALKBH8PE=1SV=2</t>
  </si>
  <si>
    <t>sp|Q96BZ8|LENG1_HUMANLeukocytereceptorclustermember1OS=HomosapiensOX=9606GN=LENG1PE=1SV=1</t>
  </si>
  <si>
    <t>sp|Q96C92|ENTR1_HUMANEndosome-associated-traffickingregulator1OS=HomosapiensOX=9606GN=ENTR1PE=1SV=3</t>
  </si>
  <si>
    <t>sp|Q96CM3|RUSD4_HUMANMitochondrialRNApseudouridinesynthaseRPUSD4OS=HomosapiensOX=9606GN=RPUSD4PE=1SV=1</t>
  </si>
  <si>
    <t>sp|Q96CU9|FXRD1_HUMANFAD-dependentoxidoreductasedomain-containingprotein1OS=HomosapiensOX=9606GN=FOXRED1PE=1SV=2</t>
  </si>
  <si>
    <t>sp|Q96D15|RCN3_HUMANReticulocalbin-3OS=HomosapiensOX=9606GN=RCN3PE=1SV=1</t>
  </si>
  <si>
    <t>sp|Q96DC7|TMCO6_HUMANTransmembraneandcoiled-coildomain-containingprotein6OS=HomosapiensOX=9606GN=TMCO6PE=1SV=2</t>
  </si>
  <si>
    <t>sp|Q96DC9|OTUB2_HUMANUbiquitinthioesteraseOTUB2OS=HomosapiensOX=9606GN=OTUB2PE=1SV=2</t>
  </si>
  <si>
    <t>sp|Q96DE0|NUD16_HUMANU8snoRNA-decappingenzymeOS=HomosapiensOX=9606GN=NUDT16PE=1SV=2</t>
  </si>
  <si>
    <t>sp|Q96DM3|RMC1_HUMANRegulatorofMON1-CCZ1complexOS=HomosapiensOX=9606GN=RMC1PE=1SV=2</t>
  </si>
  <si>
    <t>sp|Q96DR7|ARHGQ_HUMANRhoguaninenucleotideexchangefactor26OS=HomosapiensOX=9606GN=ARHGEF26PE=1SV=4</t>
  </si>
  <si>
    <t>sp|Q96DY2|DRC10_HUMANDyneinregulatorycomplexprotein10OS=HomosapiensOX=9606GN=IQCDPE=2SV=2</t>
  </si>
  <si>
    <t>sp|Q96EB1|ELP4_HUMANElongatorcomplexprotein4OS=HomosapiensOX=9606GN=ELP4PE=1SV=2</t>
  </si>
  <si>
    <t>sp|Q96EK4|THA11_HUMANTHAPdomain-containingprotein11OS=HomosapiensOX=9606GN=THAP11PE=1SV=2</t>
  </si>
  <si>
    <t>sp|Q96EK6|GNA1_HUMANGlucosamine6-phosphateN-acetyltransferaseOS=HomosapiensOX=9606GN=GNPNAT1PE=1SV=1</t>
  </si>
  <si>
    <t>sp|Q96EK9|KTI12_HUMANProteinKTI12homologOS=HomosapiensOX=9606GN=KTI12PE=1SV=1</t>
  </si>
  <si>
    <t>sp|Q96EL3|RM53_HUMAN39SribosomalproteinL53,mitochondrialOS=HomosapiensOX=9606GN=MRPL53PE=1SV=1</t>
  </si>
  <si>
    <t>sp|Q96ER3|SAAL1_HUMANProteinSAAL1OS=HomosapiensOX=9606GN=SAAL1PE=1SV=2</t>
  </si>
  <si>
    <t>sp|Q96F86|EDC3_HUMANEnhancerofmRNA-decappingprotein3OS=HomosapiensOX=9606GN=EDC3PE=1SV=1</t>
  </si>
  <si>
    <t>sp|Q96FJ0|STALP_HUMANAMSH-likeproteaseOS=HomosapiensOX=9606GN=STAMBPL1PE=1SV=2</t>
  </si>
  <si>
    <t>sp|Q96FK6|WDR89_HUMANWDrepeat-containingprotein89OS=HomosapiensOX=9606GN=WDR89PE=2SV=1</t>
  </si>
  <si>
    <t>sp|Q96FN4|CPNE2_HUMANCopine-2OS=HomosapiensOX=9606GN=CPNE2PE=1SV=3</t>
  </si>
  <si>
    <t>sp|Q96FN9|DTD2_HUMAND-aminoacyl-tRNAdeacylase2OS=HomosapiensOX=9606GN=DTD2PE=1SV=1</t>
  </si>
  <si>
    <t>sp|Q96FS4|SIPA1_HUMANSignal-inducedproliferation-associatedprotein1OS=HomosapiensOX=9606GN=SIPA1PE=1SV=1</t>
  </si>
  <si>
    <t>sp|Q96FX7|TRM61_HUMANtRNA(adenine(58)-N(1))-methyltransferasecatalyticsubunitTRMT61AOS=HomosapiensOX=9606GN=TRMT61APE=1SV=1</t>
  </si>
  <si>
    <t>sp|Q96G21|IMP4_HUMANU3smallnucleolarribonucleoproteinproteinIMP4OS=HomosapiensOX=9606GN=IMP4PE=1SV=1</t>
  </si>
  <si>
    <t>sp|Q96G28|CFA36_HUMANCilia-andflagella-associatedprotein36OS=HomosapiensOX=9606GN=CFAP36PE=1SV=2</t>
  </si>
  <si>
    <t>sp|Q96G74|OTUD5_HUMANOTUdomain-containingprotein5OS=HomosapiensOX=9606GN=OTUD5PE=1SV=1</t>
  </si>
  <si>
    <t>sp|Q96GC5|RM48_HUMAN39SribosomalproteinL48,mitochondrialOS=HomosapiensOX=9606GN=MRPL48PE=1SV=2</t>
  </si>
  <si>
    <t>sp|Q96GD0|PLPP_HUMANPyridoxalphosphatephosphataseOS=HomosapiensOX=9606GN=PDXPPE=1SV=2</t>
  </si>
  <si>
    <t>sp|Q96GN5|CDA7L_HUMANCelldivisioncycle-associated7-likeproteinOS=HomosapiensOX=9606GN=CDCA7LPE=1SV=2</t>
  </si>
  <si>
    <t>sp|Q96GX5|GWL_HUMANSerine/threonine-proteinkinasegreatwallOS=HomosapiensOX=9606GN=MASTLPE=1SV=1</t>
  </si>
  <si>
    <t>sp|Q96H20|SNF8_HUMANVacuolar-sortingproteinSNF8OS=HomosapiensOX=9606GN=SNF8PE=1SV=1</t>
  </si>
  <si>
    <t>sp|Q96HB5|CC120_HUMANCoiled-coildomain-containingprotein120OS=HomosapiensOX=9606GN=CCDC120PE=1SV=1</t>
  </si>
  <si>
    <t>sp|Q96HN2|SAHH3_HUMANAdenosylhomocysteinase3OS=HomosapiensOX=9606GN=AHCYL2PE=1SV=1</t>
  </si>
  <si>
    <t>sp|Q96HR8|NAF1_HUMANH/ACAribonucleoproteincomplexnon-coresubunitNAF1OS=HomosapiensOX=9606GN=NAF1PE=1SV=2</t>
  </si>
  <si>
    <t>sp|Q96I15|SCLY_HUMANSelenocysteinelyaseOS=HomosapiensOX=9606GN=SCLYPE=1SV=4</t>
  </si>
  <si>
    <t>sp|Q96I51|RCC1L_HUMANRCC1-likeGexchangingfactor-likeproteinOS=HomosapiensOX=9606GN=RCC1LPE=1SV=2</t>
  </si>
  <si>
    <t>sp|Q96II8|LRCH3_HUMANLeucine-richrepeatandcalponinhomologydomain-containingprotein3OS=HomosapiensOX=9606GN=LRCH3PE=1SV=2</t>
  </si>
  <si>
    <t>sp|Q96IV0|NGLY1_HUMANPeptide-N(4)-(N-acetyl-beta-glucosaminyl)asparagineamidaseOS=HomosapiensOX=9606GN=NGLY1PE=1SV=1</t>
  </si>
  <si>
    <t>sp|Q96IZ5|RBM41_HUMANRNA-bindingprotein41OS=HomosapiensOX=9606GN=RBM41PE=1SV=2</t>
  </si>
  <si>
    <t>sp|Q96IZ6|MET2A_HUMANMethyltransferase-likeprotein2AOS=HomosapiensOX=9606GN=METTL2APE=1SV=5</t>
  </si>
  <si>
    <t>sp|Q96JC1|VPS39_HUMANVam6/Vps39-likeproteinOS=HomosapiensOX=9606GN=VPS39PE=1SV=2</t>
  </si>
  <si>
    <t>sp|Q96JH7|VCIP1_HUMANDeubiquitinatingproteinVCIP135OS=HomosapiensOX=9606GN=VCPIP1PE=1SV=2</t>
  </si>
  <si>
    <t>sp|Q96JN0|LCOR_HUMANLigand-dependentcorepressorOS=HomosapiensOX=9606GN=LCORPE=1SV=2</t>
  </si>
  <si>
    <t>sp|Q96K30|RITA1_HUMANRBPJ-interactingandtubulin-associatedprotein1OS=HomosapiensOX=9606GN=RITA1PE=1SV=1</t>
  </si>
  <si>
    <t>sp|Q96K62|ZBT45_HUMANZincfingerandBTBdomain-containingprotein45OS=HomosapiensOX=9606GN=ZBTB45PE=2SV=1</t>
  </si>
  <si>
    <t>sp|Q96K76|UBP47_HUMANUbiquitincarboxyl-terminalhydrolase47OS=HomosapiensOX=9606GN=USP47PE=1SV=3</t>
  </si>
  <si>
    <t>sp|Q96KG9|SCYL1_HUMANN-terminalkinase-likeproteinOS=HomosapiensOX=9606GN=SCYL1PE=1SV=1</t>
  </si>
  <si>
    <t>sp|Q96KM6|Z512B_HUMANZincfingerprotein512BOS=HomosapiensOX=9606GN=ZNF512BPE=1SV=1</t>
  </si>
  <si>
    <t>sp|Q96KP4|CNDP2_HUMANCytosolicnon-specificdipeptidaseOS=HomosapiensOX=9606GN=CNDP2PE=1SV=2</t>
  </si>
  <si>
    <t>sp|Q96LD4|TRI47_HUMANE3ubiquitin-proteinligaseTRIM47OS=HomosapiensOX=9606GN=TRIM47PE=1SV=2</t>
  </si>
  <si>
    <t>sp|Q96M27|PRRC1_HUMANProteinPRRC1OS=HomosapiensOX=9606GN=PRRC1PE=1SV=1</t>
  </si>
  <si>
    <t>sp|Q96MD7|CI085_HUMANUncharacterizedproteinC9orf85OS=HomosapiensOX=9606GN=C9orf85PE=1SV=1</t>
  </si>
  <si>
    <t>sp|Q96ME1|FXL18_HUMANF-box/LRR-repeatprotein18OS=HomosapiensOX=9606GN=FBXL18PE=1SV=2</t>
  </si>
  <si>
    <t>sp|Q96MF7|NSE2_HUMANE3SUMO-proteinligaseNSE2OS=HomosapiensOX=9606GN=NSMCE2PE=1SV=2</t>
  </si>
  <si>
    <t>sp|Q96MG7|NSE3_HUMANNon-structuralmaintenanceofchromosomeselement3homologOS=HomosapiensOX=9606GN=NSMCE3PE=1SV=1</t>
  </si>
  <si>
    <t>sp|Q96MM6|HS12B_HUMANHeatshock70kDaprotein12BOS=HomosapiensOX=9606GN=HSPA12BPE=1SV=2</t>
  </si>
  <si>
    <t>sp|Q96MW7|TIGD1_HUMANTiggertransposableelement-derivedprotein1OS=HomosapiensOX=9606GN=TIGD1PE=1SV=1</t>
  </si>
  <si>
    <t>sp|Q96MX3|ZNF48_HUMANZincfingerprotein48OS=HomosapiensOX=9606GN=ZNF48PE=1SV=2</t>
  </si>
  <si>
    <t>sp|Q96N06|SPT33_HUMANSpermatogenesis-associatedprotein33OS=HomosapiensOX=9606GN=SPATA33PE=2SV=1</t>
  </si>
  <si>
    <t>sp|Q96N21|AP4AT_HUMANAP-4complexaccessorysubunitTepsinOS=HomosapiensOX=9606GN=TEPSINPE=1SV=1</t>
  </si>
  <si>
    <t>sp|Q96N46|TTC14_HUMANTetratricopeptiderepeatprotein14OS=HomosapiensOX=9606GN=TTC14PE=1SV=1</t>
  </si>
  <si>
    <t>sp|Q96NA2|RILP_HUMANRab-interactinglysosomalproteinOS=HomosapiensOX=9606GN=RILPPE=1SV=1</t>
  </si>
  <si>
    <t>sp|Q96NJ6|ZFP3_HUMANZincfingerprotein3homologOS=HomosapiensOX=9606GN=ZFP3PE=1SV=1</t>
  </si>
  <si>
    <t>sp|Q96NU7|HUTI_HUMANProbableimidazolonepropionaseOS=HomosapiensOX=9606GN=AMDHD1PE=1SV=2</t>
  </si>
  <si>
    <t>sp|Q96NW4|ANR27_HUMANAnkyrinrepeatdomain-containingprotein27OS=HomosapiensOX=9606GN=ANKRD27PE=1SV=2</t>
  </si>
  <si>
    <t>sp|Q96NY9|MUS81_HUMANCrossoverjunctionendonucleaseMUS81OS=HomosapiensOX=9606GN=MUS81PE=1SV=3</t>
  </si>
  <si>
    <t>sp|Q96P16|RPR1A_HUMANRegulationofnuclearpre-mRNAdomain-containingprotein1AOS=HomosapiensOX=9606GN=RPRD1APE=1SV=1</t>
  </si>
  <si>
    <t>sp|Q96P47|AGAP3_HUMANArf-GAPwithGTPase,ANKrepeatandPHdomain-containingprotein3OS=HomosapiensOX=9606GN=AGAP3PE=1SV=2</t>
  </si>
  <si>
    <t>sp|Q96PE3|INP4A_HUMANTypeIinositol3,4-bisphosphate4-phosphataseOS=HomosapiensOX=9606GN=INPP4APE=1SV=1</t>
  </si>
  <si>
    <t>sp|Q96PU4|UHRF2_HUMANE3ubiquitin-proteinligaseUHRF2OS=HomosapiensOX=9606GN=UHRF2PE=1SV=1</t>
  </si>
  <si>
    <t>sp|Q96PV6|LENG8_HUMANLeukocytereceptorclustermember8OS=HomosapiensOX=9606GN=LENG8PE=1SV=3</t>
  </si>
  <si>
    <t>sp|Q96Q11|TRNT1_HUMANCCAtRNAnucleotidyltransferase1,mitochondrialOS=HomosapiensOX=9606GN=TRNT1PE=1SV=2</t>
  </si>
  <si>
    <t>sp|Q96Q15|SMG1_HUMANSerine/threonine-proteinkinaseSMG1OS=HomosapiensOX=9606GN=SMG1PE=1SV=3</t>
  </si>
  <si>
    <t>sp|Q96Q83|ALKB3_HUMANAlpha-ketoglutarate-dependentdioxygenasealkBhomolog3OS=HomosapiensOX=9606GN=ALKBH3PE=1SV=1</t>
  </si>
  <si>
    <t>sp|Q96QA5|GSDMA_HUMANGasdermin-AOS=HomosapiensOX=9606GN=GSDMAPE=1SV=4</t>
  </si>
  <si>
    <t>sp|Q96QD5|DEPD7_HUMANDEPdomain-containingprotein7OS=HomosapiensOX=9606GN=DEPDC7PE=2SV=1</t>
  </si>
  <si>
    <t>sp|Q96QF0|RAB3I_HUMANRab-3A-interactingproteinOS=HomosapiensOX=9606GN=RAB3IPPE=1SV=1</t>
  </si>
  <si>
    <t>sp|Q96QG7|MTMR9_HUMANMyotubularin-relatedprotein9OS=HomosapiensOX=9606GN=MTMR9PE=1SV=1</t>
  </si>
  <si>
    <t>sp|Q96QU8|XPO6_HUMANExportin-6OS=HomosapiensOX=9606GN=XPO6PE=1SV=1</t>
  </si>
  <si>
    <t>sp|Q96RF0|SNX18_HUMANSortingnexin-18OS=HomosapiensOX=9606GN=SNX18PE=1SV=2</t>
  </si>
  <si>
    <t>sp|Q96RK1|CITE4_HUMANCbp/p300-interactingtransactivator4OS=HomosapiensOX=9606GN=CITED4PE=1SV=1</t>
  </si>
  <si>
    <t>sp|Q96RS6|NUDC1_HUMANNudCdomain-containingprotein1OS=HomosapiensOX=9606GN=NUDCD1PE=1SV=2</t>
  </si>
  <si>
    <t>sp|Q96RU7|TRIB3_HUMANTribbleshomolog3OS=HomosapiensOX=9606GN=TRIB3PE=1SV=2</t>
  </si>
  <si>
    <t>sp|Q96RU8|TRIB1_HUMANTribbleshomolog1OS=HomosapiensOX=9606GN=TRIB1PE=1SV=2</t>
  </si>
  <si>
    <t>sp|Q96S19|MTL26_HUMANMethyltransferase-like26OS=HomosapiensOX=9606GN=METTL26PE=1SV=2</t>
  </si>
  <si>
    <t>sp|Q96S38|KS6C1_HUMANRibosomalproteinS6kinasedelta-1OS=HomosapiensOX=9606GN=RPS6KC1PE=1SV=2</t>
  </si>
  <si>
    <t>sp|Q96S55|WRIP1_HUMANATPaseWRNIP1OS=HomosapiensOX=9606GN=WRNIP1PE=1SV=2</t>
  </si>
  <si>
    <t>sp|Q96S94|CCNL2_HUMANCyclin-L2OS=HomosapiensOX=9606GN=CCNL2PE=1SV=1</t>
  </si>
  <si>
    <t>sp|Q96S99|PKHF1_HUMANPleckstrinhomologydomain-containingfamilyFmember1OS=HomosapiensOX=9606GN=PLEKHF1PE=1SV=3</t>
  </si>
  <si>
    <t>sp|Q96SI1|KCD15_HUMANBTB/POZdomain-containingproteinKCTD15OS=HomosapiensOX=9606GN=KCTD15PE=1SV=1</t>
  </si>
  <si>
    <t>sp|Q96SL8|FIZ1_HUMANFlt3-interactingzincfingerprotein1OS=HomosapiensOX=9606GN=FIZ1PE=1SV=2</t>
  </si>
  <si>
    <t>sp|Q96ST2|IWS1_HUMANProteinIWS1homologOS=HomosapiensOX=9606GN=IWS1PE=1SV=2</t>
  </si>
  <si>
    <t>sp|Q96T25|ZIC5_HUMANZincfingerproteinZIC5OS=HomosapiensOX=9606GN=ZIC5PE=1SV=2</t>
  </si>
  <si>
    <t>sp|Q96T76|MMS19_HUMANMMS19nucleotideexcisionrepairproteinhomologOS=HomosapiensOX=9606GN=MMS19PE=1SV=2</t>
  </si>
  <si>
    <t>sp|Q99447|PCY2_HUMANEthanolamine-phosphatecytidylyltransferaseOS=HomosapiensOX=9606GN=PCYT2PE=1SV=1</t>
  </si>
  <si>
    <t>sp|Q99501|GA2L1_HUMANGAS2-likeprotein1OS=HomosapiensOX=9606GN=GAS2L1PE=1SV=2</t>
  </si>
  <si>
    <t>sp|Q99538|LGMN_HUMANLegumainOS=HomosapiensOX=9606GN=LGMNPE=1SV=1</t>
  </si>
  <si>
    <t>sp|Q99567|NUP88_HUMANNuclearporecomplexproteinNup88OS=HomosapiensOX=9606GN=NUP88PE=1SV=2</t>
  </si>
  <si>
    <t>sp|Q99583|MNT_HUMANMax-bindingproteinMNTOS=HomosapiensOX=9606GN=MNTPE=1SV=1</t>
  </si>
  <si>
    <t>sp|Q99594|TEAD3_HUMANTranscriptionalenhancerfactorTEF-5OS=HomosapiensOX=9606GN=TEAD3PE=1SV=2</t>
  </si>
  <si>
    <t>sp|Q99598|TSNAX_HUMANTranslin-associatedproteinXOS=HomosapiensOX=9606GN=TSNAXPE=1SV=1</t>
  </si>
  <si>
    <t>sp|Q99633|PRP18_HUMANPre-mRNA-splicingfactor18OS=HomosapiensOX=9606GN=PRPF18PE=1SV=1</t>
  </si>
  <si>
    <t>sp|Q99638|RAD9A_HUMANCellcyclecheckpointcontrolproteinRAD9AOS=HomosapiensOX=9606GN=RAD9APE=1SV=1</t>
  </si>
  <si>
    <t>sp|Q99717|SMAD5_HUMANMothersagainstdecapentaplegichomolog5OS=HomosapiensOX=9606GN=SMAD5PE=1SV=1</t>
  </si>
  <si>
    <t>sp|Q99728|BARD1_HUMANBRCA1-associatedRINGdomainprotein1OS=HomosapiensOX=9606GN=BARD1PE=1SV=2</t>
  </si>
  <si>
    <t>sp|Q99829|CPNE1_HUMANCopine-1OS=HomosapiensOX=9606GN=CPNE1PE=1SV=1</t>
  </si>
  <si>
    <t>sp|Q99956|DUS9_HUMANDualspecificityproteinphosphatase9OS=HomosapiensOX=9606GN=DUSP9PE=1SV=1</t>
  </si>
  <si>
    <t>sp|Q99958|FOXC2_HUMANForkheadboxproteinC2OS=HomosapiensOX=9606GN=FOXC2PE=1SV=1</t>
  </si>
  <si>
    <t>sp|Q99961|SH3G1_HUMANEndophilin-A2OS=HomosapiensOX=9606GN=SH3GL1PE=1SV=1</t>
  </si>
  <si>
    <t>sp|Q99962|SH3G2_HUMANEndophilin-A1OS=HomosapiensOX=9606GN=SH3GL2PE=1SV=1</t>
  </si>
  <si>
    <t>sp|Q9BPW8|NIPS1_HUMANProteinNipSnaphomolog1OS=HomosapiensOX=9606GN=NIPSNAP1PE=1SV=1</t>
  </si>
  <si>
    <t>sp|Q9BPX6|MICU1_HUMANCalciumuptakeprotein1,mitochondrialOS=HomosapiensOX=9606GN=MICU1PE=1SV=1</t>
  </si>
  <si>
    <t>sp|Q9BPX7|CG025_HUMANUPF0415proteinC7orf25OS=HomosapiensOX=9606GN=C7orf25PE=1SV=1</t>
  </si>
  <si>
    <t>sp|Q9BPY3|F118B_HUMANProteinFAM118BOS=HomosapiensOX=9606GN=FAM118BPE=1SV=1</t>
  </si>
  <si>
    <t>sp|Q9BPZ3|PAIP2_HUMANPolyadenylate-bindingprotein-interactingprotein2OS=HomosapiensOX=9606GN=PAIP2PE=1SV=1</t>
  </si>
  <si>
    <t>sp|Q9BQ13|KCD14_HUMANBTB/POZdomain-containingproteinKCTD14OS=HomosapiensOX=9606GN=KCTD14PE=1SV=2</t>
  </si>
  <si>
    <t>sp|Q9BQ24|ZFY21_HUMANZincfingerFYVEdomain-containingprotein21OS=HomosapiensOX=9606GN=ZFYVE21PE=1SV=1</t>
  </si>
  <si>
    <t>sp|Q9BQ52|RNZ2_HUMANZincphosphodiesteraseELACprotein2OS=HomosapiensOX=9606GN=ELAC2PE=1SV=2</t>
  </si>
  <si>
    <t>sp|Q9BQ70|TCF25_HUMANTranscriptionfactor25OS=HomosapiensOX=9606GN=TCF25PE=1SV=1</t>
  </si>
  <si>
    <t>sp|Q9BR77|CCD77_HUMANCoiled-coildomain-containingprotein77OS=HomosapiensOX=9606GN=CCDC77PE=1SV=1</t>
  </si>
  <si>
    <t>sp|Q9BRG1|VPS25_HUMANVacuolarprotein-sorting-associatedprotein25OS=HomosapiensOX=9606GN=VPS25PE=1SV=1</t>
  </si>
  <si>
    <t>sp|Q9BRJ2|RM45_HUMAN39SribosomalproteinL45,mitochondrialOS=HomosapiensOX=9606GN=MRPL45PE=1SV=2</t>
  </si>
  <si>
    <t>sp|Q9BRJ6|CG050_HUMANUncharacterizedproteinC7orf50OS=HomosapiensOX=9606GN=C7orf50PE=1SV=1</t>
  </si>
  <si>
    <t>sp|Q9BRJ7|TIRR_HUMANTudor-interactingrepairregulatorproteinOS=HomosapiensOX=9606GN=NUDT16L1PE=1SV=1</t>
  </si>
  <si>
    <t>sp|Q9BRK5|CAB45_HUMAN45kDacalcium-bindingproteinOS=HomosapiensOX=9606GN=SDF4PE=1SV=1</t>
  </si>
  <si>
    <t>sp|Q9BRP1|PDD2L_HUMANProgrammedcelldeathprotein2-likeOS=HomosapiensOX=9606GN=PDCD2LPE=1SV=1</t>
  </si>
  <si>
    <t>sp|Q9BRP4|PAAF1_HUMANProteasomalATPase-associatedfactor1OS=HomosapiensOX=9606GN=PAAF1PE=1SV=2</t>
  </si>
  <si>
    <t>sp|Q9BRQ8|AIFM2_HUMANApoptosis-inducingfactor2OS=HomosapiensOX=9606GN=AIFM2PE=1SV=1</t>
  </si>
  <si>
    <t>sp|Q9BRZ2|TRI56_HUMANE3ubiquitin-proteinligaseTRIM56OS=HomosapiensOX=9606GN=TRIM56PE=1SV=3</t>
  </si>
  <si>
    <t>sp|Q9BSH4|TACO1_HUMANTranslationalactivatorofcytochromecoxidase1OS=HomosapiensOX=9606GN=TACO1PE=1SV=1</t>
  </si>
  <si>
    <t>sp|Q9BSH5|HDHD3_HUMANHaloaciddehalogenase-likehydrolasedomain-containingprotein3OS=HomosapiensOX=9606GN=HDHD3PE=1SV=1</t>
  </si>
  <si>
    <t>sp|Q9BSJ6|PIMRE_HUMANProteinPIMREGOS=HomosapiensOX=9606GN=PIMREGPE=1SV=1</t>
  </si>
  <si>
    <t>sp|Q9BST9|RTKN_HUMANRhotekinOS=HomosapiensOX=9606GN=RTKNPE=1SV=2</t>
  </si>
  <si>
    <t>sp|Q9BT09|CNPY3_HUMANProteincanopyhomolog3OS=HomosapiensOX=9606GN=CNPY3PE=1SV=1</t>
  </si>
  <si>
    <t>sp|Q9BT17|MTG1_HUMANMitochondrialribosome-associatedGTPase1OS=HomosapiensOX=9606GN=MTG1PE=1SV=2</t>
  </si>
  <si>
    <t>sp|Q9BT81|SOX7_HUMANTranscriptionfactorSOX-7OS=HomosapiensOX=9606GN=SOX7PE=1SV=1</t>
  </si>
  <si>
    <t>sp|Q9BTE3|MCMBP_HUMANMini-chromosomemaintenancecomplex-bindingproteinOS=HomosapiensOX=9606GN=MCMBPPE=1SV=2</t>
  </si>
  <si>
    <t>sp|Q9BTE7|DCNL5_HUMANDCN1-likeprotein5OS=HomosapiensOX=9606GN=DCUN1D5PE=1SV=1</t>
  </si>
  <si>
    <t>sp|Q9BTT6|LRRC1_HUMANLeucine-richrepeat-containingprotein1OS=HomosapiensOX=9606GN=LRRC1PE=1SV=1</t>
  </si>
  <si>
    <t>sp|Q9BTV6|DPH7_HUMANDiphthinemethyltransferaseOS=HomosapiensOX=9606GN=DPH7PE=1SV=2</t>
  </si>
  <si>
    <t>sp|Q9BTW9|TBCD_HUMANTubulin-specificchaperoneDOS=HomosapiensOX=9606GN=TBCDPE=1SV=2</t>
  </si>
  <si>
    <t>sp|Q9BUK6|MSTO1_HUMANProteinmisatohomolog1OS=HomosapiensOX=9606GN=MSTO1PE=1SV=1</t>
  </si>
  <si>
    <t>sp|Q9BUL8|PDC10_HUMANProgrammedcelldeathprotein10OS=HomosapiensOX=9606GN=PDCD10PE=1SV=1</t>
  </si>
  <si>
    <t>sp|Q9BUN5|CC28B_HUMANCoiled-coildomain-containingprotein28BOS=HomosapiensOX=9606GN=CCDC28BPE=1SV=2</t>
  </si>
  <si>
    <t>sp|Q9BUR4|TCAB1_HUMANTelomeraseCajalbodyprotein1OS=HomosapiensOX=9606GN=WRAP53PE=1SV=1</t>
  </si>
  <si>
    <t>sp|Q9BV44|THUM3_HUMANTHUMPdomain-containingprotein3OS=HomosapiensOX=9606GN=THUMPD3PE=1SV=1</t>
  </si>
  <si>
    <t>sp|Q9BVI4|NOC4L_HUMANNucleolarcomplexprotein4homologOS=HomosapiensOX=9606GN=NOC4LPE=1SV=1</t>
  </si>
  <si>
    <t>sp|Q9BVS4|RIOK2_HUMANSerine/threonine-proteinkinaseRIO2OS=HomosapiensOX=9606GN=RIOK2PE=1SV=2</t>
  </si>
  <si>
    <t>sp|Q9BVW5|TIPIN_HUMANTIMELESS-interactingproteinOS=HomosapiensOX=9606GN=TIPINPE=1SV=2</t>
  </si>
  <si>
    <t>sp|Q9BW27|NUP85_HUMANNuclearporecomplexproteinNup85OS=HomosapiensOX=9606GN=NUP85PE=1SV=1</t>
  </si>
  <si>
    <t>sp|Q9BW92|SYTM_HUMANThreonine--tRNAligase,mitochondrialOS=HomosapiensOX=9606GN=TARS2PE=1SV=1</t>
  </si>
  <si>
    <t>sp|Q9BWG6|SCNM1_HUMANSodiumchannelmodifier1OS=HomosapiensOX=9606GN=SCNM1PE=1SV=1</t>
  </si>
  <si>
    <t>sp|Q9BWH6|RPAP1_HUMANRNApolymeraseII-associatedprotein1OS=HomosapiensOX=9606GN=RPAP1PE=1SV=3</t>
  </si>
  <si>
    <t>sp|Q9BWS9|CHID1_HUMANChitinasedomain-containingprotein1OS=HomosapiensOX=9606GN=CHID1PE=1SV=1</t>
  </si>
  <si>
    <t>sp|Q9BWT3|PAPOG_HUMANPoly(A)polymerasegammaOS=HomosapiensOX=9606GN=PAPOLGPE=1SV=2</t>
  </si>
  <si>
    <t>sp|Q9BWT6|MND1_HUMANMeioticnucleardivisionprotein1homologOS=HomosapiensOX=9606GN=MND1PE=1SV=1</t>
  </si>
  <si>
    <t>sp|Q9BWT7|CAR10_HUMANCaspaserecruitmentdomain-containingprotein10OS=HomosapiensOX=9606GN=CARD10PE=1SV=2</t>
  </si>
  <si>
    <t>sp|Q9BX10|GTPB2_HUMANGTP-bindingprotein2OS=HomosapiensOX=9606GN=GTPBP2PE=1SV=1</t>
  </si>
  <si>
    <t>sp|Q9BX84|TRPM6_HUMANTransientreceptorpotentialcationchannelsubfamilyMmember6OS=HomosapiensOX=9606GN=TRPM6PE=1SV=2</t>
  </si>
  <si>
    <t>sp|Q9BXB4|OSB11_HUMANOxysterol-bindingprotein-relatedprotein11OS=HomosapiensOX=9606GN=OSBPL11PE=1SV=2</t>
  </si>
  <si>
    <t>sp|Q9BXB5|OSB10_HUMANOxysterol-bindingprotein-relatedprotein10OS=HomosapiensOX=9606GN=OSBPL10PE=1SV=2</t>
  </si>
  <si>
    <t>sp|Q9BXF6|RFIP5_HUMANRab11family-interactingprotein5OS=HomosapiensOX=9606GN=RAB11FIP5PE=1SV=1</t>
  </si>
  <si>
    <t>sp|Q9BXI6|TB10A_HUMANTBC1domainfamilymember10AOS=HomosapiensOX=9606GN=TBC1D10APE=1SV=1</t>
  </si>
  <si>
    <t>sp|Q9BXS6|NUSAP_HUMANNucleolarandspindle-associatedprotein1OS=HomosapiensOX=9606GN=NUSAP1PE=1SV=1</t>
  </si>
  <si>
    <t>sp|Q9BXV9|GON7_HUMANEKC/KEOPScomplexsubunitGON7OS=HomosapiensOX=9606GN=GON7PE=1SV=2</t>
  </si>
  <si>
    <t>sp|Q9BXW7|HDHD5_HUMANHaloaciddehalogenase-likehydrolasedomain-containing5OS=HomosapiensOX=9606GN=HDHD5PE=1SV=1</t>
  </si>
  <si>
    <t>sp|Q9BYJ9|YTHD1_HUMANYTHdomain-containingfamilyprotein1OS=HomosapiensOX=9606GN=YTHDF1PE=1SV=1</t>
  </si>
  <si>
    <t>sp|Q9BYN0|SRXN1_HUMANSulfiredoxin-1OS=HomosapiensOX=9606GN=SRXN1PE=1SV=2</t>
  </si>
  <si>
    <t>sp|Q9BYV8|CEP41_HUMANCentrosomalproteinof41kDaOS=HomosapiensOX=9606GN=CEP41PE=1SV=1</t>
  </si>
  <si>
    <t>sp|Q9BYX4|IFIH1_HUMANInterferon-inducedhelicaseCdomain-containingprotein1OS=HomosapiensOX=9606GN=IFIH1PE=1SV=3</t>
  </si>
  <si>
    <t>sp|Q9BZ67|FRMD8_HUMANFERMdomain-containingprotein8OS=HomosapiensOX=9606GN=FRMD8PE=1SV=1</t>
  </si>
  <si>
    <t>sp|Q9BZL1|UBL5_HUMANUbiquitin-likeprotein5OS=HomosapiensOX=9606GN=UBL5PE=1SV=1</t>
  </si>
  <si>
    <t>sp|Q9C019|TRI15_HUMANTripartitemotif-containingprotein15OS=HomosapiensOX=9606GN=TRIM15PE=1SV=1</t>
  </si>
  <si>
    <t>sp|Q9C037|TRIM4_HUMANE3ubiquitin-proteinligaseTRIM4OS=HomosapiensOX=9606GN=TRIM4PE=1SV=2</t>
  </si>
  <si>
    <t>sp|Q9C040|TRIM2_HUMANTripartitemotif-containingprotein2OS=HomosapiensOX=9606GN=TRIM2PE=1SV=1</t>
  </si>
  <si>
    <t>sp|Q9C0D5|TANC1_HUMANProteinTANC1OS=HomosapiensOX=9606GN=TANC1PE=1SV=3</t>
  </si>
  <si>
    <t>sp|Q9C0F3|ZN436_HUMANZincfingerprotein436OS=HomosapiensOX=9606GN=ZNF436PE=1SV=2</t>
  </si>
  <si>
    <t>sp|Q9C0I1|MTMRC_HUMANMyotubularin-relatedprotein12OS=HomosapiensOX=9606GN=MTMR12PE=1SV=2</t>
  </si>
  <si>
    <t>sp|Q9GZL7|WDR12_HUMANRibosomebiogenesisproteinWDR12OS=HomosapiensOX=9606GN=WDR12PE=1SV=2</t>
  </si>
  <si>
    <t>sp|Q9GZN8|CT027_HUMANUPF0687proteinC20orf27OS=HomosapiensOX=9606GN=C20orf27PE=1SV=3</t>
  </si>
  <si>
    <t>sp|Q9GZP4|PITH1_HUMANPITHdomain-containingprotein1OS=HomosapiensOX=9606GN=PITHD1PE=1SV=1</t>
  </si>
  <si>
    <t>sp|Q9GZP8|IMUP_HUMANImmortalizationup-regulatedproteinOS=HomosapiensOX=9606GN=IMUPPE=1SV=1</t>
  </si>
  <si>
    <t>sp|Q9GZR1|SENP6_HUMANSentrin-specificprotease6OS=HomosapiensOX=9606GN=SENP6PE=1SV=2</t>
  </si>
  <si>
    <t>sp|Q9GZR2|REXO4_HUMANRNAexonuclease4OS=HomosapiensOX=9606GN=REXO4PE=1SV=2</t>
  </si>
  <si>
    <t>sp|Q9GZR7|DDX24_HUMANATP-dependentRNAhelicaseDDX24OS=HomosapiensOX=9606GN=DDX24PE=1SV=1</t>
  </si>
  <si>
    <t>sp|Q9GZT8|NIF3L_HUMANNIF3-likeprotein1OS=HomosapiensOX=9606GN=NIF3L1PE=1SV=2</t>
  </si>
  <si>
    <t>sp|Q9GZT9|EGLN1_HUMANEglninehomolog1OS=HomosapiensOX=9606GN=EGLN1PE=1SV=1</t>
  </si>
  <si>
    <t>sp|Q9GZV4|IF5A2_HUMANEukaryotictranslationinitiationfactor5A-2OS=HomosapiensOX=9606GN=EIF5A2PE=1SV=3</t>
  </si>
  <si>
    <t>sp|Q9GZV5|WWTR1_HUMANWWdomain-containingtranscriptionregulatorprotein1OS=HomosapiensOX=9606GN=WWTR1PE=1SV=1</t>
  </si>
  <si>
    <t>sp|Q9H000|MKRN2_HUMANProbableE3ubiquitin-proteinligasemakorin-2OS=HomosapiensOX=9606GN=MKRN2PE=1SV=2</t>
  </si>
  <si>
    <t>sp|Q9H008|LHPP_HUMANPhospholysinephosphohistidineinorganicpyrophosphatephosphataseOS=HomosapiensOX=9606GN=LHPPPE=1SV=2</t>
  </si>
  <si>
    <t>sp|Q9H040|SPRTN_HUMANSprT-likedomain-containingproteinSpartanOS=HomosapiensOX=9606GN=SPRTNPE=1SV=2</t>
  </si>
  <si>
    <t>sp|Q9H078|CLPB_HUMANCaseinolyticpeptidaseBproteinhomologOS=HomosapiensOX=9606GN=CLPBPE=1SV=1</t>
  </si>
  <si>
    <t>sp|Q9H0A8|COMD4_HUMANCOMMdomain-containingprotein4OS=HomosapiensOX=9606GN=COMMD4PE=1SV=1</t>
  </si>
  <si>
    <t>sp|Q9H0E2|TOLIP_HUMANToll-interactingproteinOS=HomosapiensOX=9606GN=TOLLIPPE=1SV=1</t>
  </si>
  <si>
    <t>sp|Q9H0G5|NSRP1_HUMANNuclearspecklesplicingregulatoryprotein1OS=HomosapiensOX=9606GN=NSRP1PE=1SV=1</t>
  </si>
  <si>
    <t>sp|Q9H0J9|PAR12_HUMANProteinmono-ADP-ribosyltransferasePARP12OS=HomosapiensOX=9606GN=PARP12PE=1SV=1</t>
  </si>
  <si>
    <t>sp|Q9H0K6|PUS7L_HUMANPseudouridylatesynthase7homolog-likeproteinOS=HomosapiensOX=9606GN=PUS7LPE=1SV=1</t>
  </si>
  <si>
    <t>sp|Q9H0R8|GBRL1_HUMANGamma-aminobutyricacidreceptor-associatedprotein-like1OS=HomosapiensOX=9606GN=GABARAPL1PE=1SV=1</t>
  </si>
  <si>
    <t>sp|Q9H0U9|TSYL1_HUMANTestis-specificY-encoded-likeprotein1OS=HomosapiensOX=9606GN=TSPYL1PE=1SV=3</t>
  </si>
  <si>
    <t>sp|Q9H0W8|SMG9_HUMANProteinSMG9OS=HomosapiensOX=9606GN=SMG9PE=1SV=1</t>
  </si>
  <si>
    <t>sp|Q9H190|SDCB2_HUMANSyntenin-2OS=HomosapiensOX=9606GN=SDCBP2PE=1SV=2</t>
  </si>
  <si>
    <t>sp|Q9H1D9|RPC6_HUMANDNA-directedRNApolymeraseIIIsubunitRPC6OS=HomosapiensOX=9606GN=POLR3FPE=1SV=1</t>
  </si>
  <si>
    <t>sp|Q9H1E1|RNAS7_HUMANRibonuclease7OS=HomosapiensOX=9606GN=RNASE7PE=1SV=2</t>
  </si>
  <si>
    <t>sp|Q9H1K0|RBNS5_HUMANRabenosyn-5OS=HomosapiensOX=9606GN=RBSNPE=1SV=2</t>
  </si>
  <si>
    <t>sp|Q9H223|EHD4_HUMANEHdomain-containingprotein4OS=HomosapiensOX=9606GN=EHD4PE=1SV=1</t>
  </si>
  <si>
    <t>sp|Q9H269|VPS16_HUMANVacuolarproteinsorting-associatedprotein16homologOS=HomosapiensOX=9606GN=VPS16PE=1SV=2</t>
  </si>
  <si>
    <t>sp|Q9H270|VPS11_HUMANVacuolarproteinsorting-associatedprotein11homologOS=HomosapiensOX=9606GN=VPS11PE=1SV=1</t>
  </si>
  <si>
    <t>sp|Q9H2K8|TAOK3_HUMANSerine/threonine-proteinkinaseTAO3OS=HomosapiensOX=9606GN=TAOK3PE=1SV=2</t>
  </si>
  <si>
    <t>sp|Q9H2U2|IPYR2_HUMANInorganicpyrophosphatase2,mitochondrialOS=HomosapiensOX=9606GN=PPA2PE=1SV=2</t>
  </si>
  <si>
    <t>sp|Q9H2W6|RM46_HUMAN39SribosomalproteinL46,mitochondrialOS=HomosapiensOX=9606GN=MRPL46PE=1SV=1</t>
  </si>
  <si>
    <t>sp|Q9H3F6|BACD3_HUMANBTB/POZdomain-containingadapterforCUL3-mediatedRhoAdegradationprotein3OS=HomosapiensOX=9606GN=KCTD10PE=1SV=1</t>
  </si>
  <si>
    <t>sp|Q9H3H1|MOD5_HUMANtRNAdimethylallyltransferaseOS=HomosapiensOX=9606GN=TRIT1PE=1SV=1</t>
  </si>
  <si>
    <t>sp|Q9H3S4|TPK1_HUMANThiaminpyrophosphokinase1OS=HomosapiensOX=9606GN=TPK1PE=1SV=1</t>
  </si>
  <si>
    <t>sp|Q9H3Y8|PPDPF_HUMANPancreaticprogenitorcelldifferentiationandproliferationfactorOS=HomosapiensOX=9606GN=PPDPFPE=1SV=1</t>
  </si>
  <si>
    <t>sp|Q9H410|DSN1_HUMANKinetochore-associatedproteinDSN1homologOS=HomosapiensOX=9606GN=DSN1PE=1SV=2</t>
  </si>
  <si>
    <t>sp|Q9H469|FXL15_HUMANF-box/LRR-repeatprotein15OS=HomosapiensOX=9606GN=FBXL15PE=1SV=2</t>
  </si>
  <si>
    <t>sp|Q9H488|OFUT1_HUMANGDP-fucoseproteinO-fucosyltransferase1OS=HomosapiensOX=9606GN=POFUT1PE=1SV=1</t>
  </si>
  <si>
    <t>sp|Q9H496|IFG15_HUMANTorsin-1A-interactingprotein2,isoformIFRG15OS=HomosapiensOX=9606GN=TOR1AIP2PE=1SV=1</t>
  </si>
  <si>
    <t>sp|Q9H4A4|AMPB_HUMANAminopeptidaseBOS=HomosapiensOX=9606GN=RNPEPPE=1SV=2</t>
  </si>
  <si>
    <t>sp|Q9H4E7|DEFI6_HUMANDifferentiallyexpressedinFDCP6homologOS=HomosapiensOX=9606GN=DEF6PE=1SV=1</t>
  </si>
  <si>
    <t>sp|Q9H4M3|FBX44_HUMANF-boxonlyprotein44OS=HomosapiensOX=9606GN=FBXO44PE=1SV=3</t>
  </si>
  <si>
    <t>sp|Q9H4Z3|CAPAM_HUMANmRNA(2'-O-methyladenosine-N(6)-)-methyltransferaseOS=HomosapiensOX=9606GN=PCIF1PE=1SV=1</t>
  </si>
  <si>
    <t>sp|Q9H568|ACTL8_HUMANActin-likeprotein8OS=HomosapiensOX=9606GN=ACTL8PE=1SV=1</t>
  </si>
  <si>
    <t>sp|Q9H5H4|ZN768_HUMANZincfingerprotein768OS=HomosapiensOX=9606GN=ZNF768PE=1SV=2</t>
  </si>
  <si>
    <t>sp|Q9H5Q4|TFB2M_HUMANDimethyladenosinetransferase2,mitochondrialOS=HomosapiensOX=9606GN=TFB2MPE=1SV=1</t>
  </si>
  <si>
    <t>sp|Q9H5U6|ZCHC4_HUMANrRNAN6-adenosine-methyltransferaseZCCHC4OS=HomosapiensOX=9606GN=ZCCHC4PE=1SV=3</t>
  </si>
  <si>
    <t>sp|Q9H5V9|CX056_HUMANUPF0428proteinCXorf56OS=HomosapiensOX=9606GN=CXorf56PE=1SV=1</t>
  </si>
  <si>
    <t>sp|Q9H5Z1|DHX35_HUMANProbableATP-dependentRNAhelicaseDHX35OS=HomosapiensOX=9606GN=DHX35PE=1SV=2</t>
  </si>
  <si>
    <t>sp|Q9H672|ASB7_HUMANAnkyrinrepeatandSOCSboxprotein7OS=HomosapiensOX=9606GN=ASB7PE=1SV=2</t>
  </si>
  <si>
    <t>sp|Q9H6E5|STPAP_HUMANSpeckletargetedPIP5K1A-regulatedpoly(A)polymeraseOS=HomosapiensOX=9606GN=TUT1PE=1SV=2</t>
  </si>
  <si>
    <t>sp|Q9H6L4|ARMC7_HUMANArmadillorepeat-containingprotein7OS=HomosapiensOX=9606GN=ARMC7PE=1SV=1</t>
  </si>
  <si>
    <t>sp|Q9H6P5|TASP1_HUMANThreonineaspartase1OS=HomosapiensOX=9606GN=TASP1PE=1SV=1</t>
  </si>
  <si>
    <t>sp|Q9H6R0|DHX33_HUMANATP-dependentRNAhelicaseDHX33OS=HomosapiensOX=9606GN=DHX33PE=1SV=2</t>
  </si>
  <si>
    <t>sp|Q9H6R4|NOL6_HUMANNucleolarprotein6OS=HomosapiensOX=9606GN=NOL6PE=1SV=2</t>
  </si>
  <si>
    <t>sp|Q9H6U6|BCAS3_HUMANBreastcarcinoma-amplifiedsequence3OS=HomosapiensOX=9606GN=BCAS3PE=1SV=3</t>
  </si>
  <si>
    <t>sp|Q9H773|DCTP1_HUMANdCTPpyrophosphatase1OS=HomosapiensOX=9606GN=DCTPP1PE=1SV=1</t>
  </si>
  <si>
    <t>sp|Q9H7Z3|NRDE2_HUMANProteinNRDE2homologOS=HomosapiensOX=9606GN=NRDE2PE=1SV=3</t>
  </si>
  <si>
    <t>sp|Q9H7Z7|PGES2_HUMANProstaglandinEsynthase2OS=HomosapiensOX=9606GN=PTGES2PE=1SV=1</t>
  </si>
  <si>
    <t>sp|Q9H814|PHAX_HUMANPhosphorylatedadapterRNAexportproteinOS=HomosapiensOX=9606GN=PHAXPE=1SV=1</t>
  </si>
  <si>
    <t>sp|Q9H825|METL8_HUMANMethyltransferase-likeprotein8OS=HomosapiensOX=9606GN=METTL8PE=2SV=2</t>
  </si>
  <si>
    <t>sp|Q9H832|UBE2Z_HUMANUbiquitin-conjugatingenzymeE2ZOS=HomosapiensOX=9606GN=UBE2ZPE=1SV=2</t>
  </si>
  <si>
    <t>sp|Q9H875|PKRI1_HUMANPRKR-interactingprotein1OS=HomosapiensOX=9606GN=PRKRIP1PE=1SV=1</t>
  </si>
  <si>
    <t>sp|Q9H8H2|DDX31_HUMANProbableATP-dependentRNAhelicaseDDX31OS=HomosapiensOX=9606GN=DDX31PE=1SV=2</t>
  </si>
  <si>
    <t>sp|Q9H8M2|BRD9_HUMANBromodomain-containingprotein9OS=HomosapiensOX=9606GN=BRD9PE=1SV=2</t>
  </si>
  <si>
    <t>sp|Q9H8N7|ZN395_HUMANZincfingerprotein395OS=HomosapiensOX=9606GN=ZNF395PE=1SV=2</t>
  </si>
  <si>
    <t>sp|Q9H8W4|PKHF2_HUMANPleckstrinhomologydomain-containingfamilyFmember2OS=HomosapiensOX=9606GN=PLEKHF2PE=1SV=1</t>
  </si>
  <si>
    <t>sp|Q9H8X2|IPPK_HUMANInositol-pentakisphosphate2-kinaseOS=HomosapiensOX=9606GN=IPPKPE=1SV=1</t>
  </si>
  <si>
    <t>sp|Q9H8Y5|ANKZ1_HUMANAnkyrinrepeatandzincfingerdomain-containingprotein1OS=HomosapiensOX=9606GN=ANKZF1PE=1SV=1</t>
  </si>
  <si>
    <t>sp|Q9H900|ZWILC_HUMANProteinzwilchhomologOS=HomosapiensOX=9606GN=ZWILCHPE=1SV=2</t>
  </si>
  <si>
    <t>sp|Q9H974|QTRT2_HUMANQueuinetRNA-ribosyltransferaseaccessorysubunit2OS=HomosapiensOX=9606GN=QTRT2PE=1SV=1</t>
  </si>
  <si>
    <t>sp|Q9H981|ARP8_HUMANActin-relatedprotein8OS=HomosapiensOX=9606GN=ACTR8PE=1SV=2</t>
  </si>
  <si>
    <t>sp|Q9H9L3|I20L2_HUMANInterferon-stimulated20kDaexonuclease-like2OS=HomosapiensOX=9606GN=ISG20L2PE=1SV=1</t>
  </si>
  <si>
    <t>sp|Q9H9T3|ELP3_HUMANElongatorcomplexprotein3OS=HomosapiensOX=9606GN=ELP3PE=1SV=2</t>
  </si>
  <si>
    <t>sp|Q9HA47|UCK1_HUMANUridine-cytidinekinase1OS=HomosapiensOX=9606GN=UCK1PE=1SV=1</t>
  </si>
  <si>
    <t>sp|Q9HA77|SYCM_HUMANProbablecysteine--tRNAligase,mitochondrialOS=HomosapiensOX=9606GN=CARS2PE=1SV=1</t>
  </si>
  <si>
    <t>sp|Q9HA92|RSAD1_HUMANRadicalS-adenosylmethioninedomain-containingprotein1,mitochondrialOS=HomosapiensOX=9606GN=RSAD1PE=2SV=2</t>
  </si>
  <si>
    <t>sp|Q9HAT2|SIAE_HUMANSialateO-acetylesteraseOS=HomosapiensOX=9606GN=SIAEPE=1SV=1</t>
  </si>
  <si>
    <t>sp|Q9HAU4|SMUF2_HUMANE3ubiquitin-proteinligaseSMURF2OS=HomosapiensOX=9606GN=SMURF2PE=1SV=1</t>
  </si>
  <si>
    <t>sp|Q9HAW4|CLSPN_HUMANClaspinOS=HomosapiensOX=9606GN=CLSPNPE=1SV=3</t>
  </si>
  <si>
    <t>sp|Q9HAZ1|CLK4_HUMANDualspecificityproteinkinaseCLK4OS=HomosapiensOX=9606GN=CLK4PE=1SV=1</t>
  </si>
  <si>
    <t>sp|Q9HAZ2|PRD16_HUMANHistone-lysineN-methyltransferasePRDM16OS=HomosapiensOX=9606GN=PRDM16PE=1SV=3</t>
  </si>
  <si>
    <t>sp|Q9HB19|PKHA2_HUMANPleckstrinhomologydomain-containingfamilyAmember2OS=HomosapiensOX=9606GN=PLEKHA2PE=1SV=2</t>
  </si>
  <si>
    <t>sp|Q9HB21|PKHA1_HUMANPleckstrinhomologydomain-containingfamilyAmember1OS=HomosapiensOX=9606GN=PLEKHA1PE=1SV=2</t>
  </si>
  <si>
    <t>sp|Q9HBH5|RDH14_HUMANRetinoldehydrogenase14OS=HomosapiensOX=9606GN=RDH14PE=1SV=1</t>
  </si>
  <si>
    <t>sp|Q9HBI1|PARVB_HUMANBeta-parvinOS=HomosapiensOX=9606GN=PARVBPE=1SV=1</t>
  </si>
  <si>
    <t>sp|Q9HBL0|TENS1_HUMANTensin-1OS=HomosapiensOX=9606GN=TNS1PE=1SV=2</t>
  </si>
  <si>
    <t>sp|Q9HBU6|EKI1_HUMANEthanolaminekinase1OS=HomosapiensOX=9606GN=ETNK1PE=1SV=1</t>
  </si>
  <si>
    <t>sp|Q9HC36|MRM3_HUMANrRNAmethyltransferase3,mitochondrialOS=HomosapiensOX=9606GN=MRM3PE=1SV=2</t>
  </si>
  <si>
    <t>sp|Q9HC52|CBX8_HUMANChromoboxproteinhomolog8OS=HomosapiensOX=9606GN=CBX8PE=1SV=3</t>
  </si>
  <si>
    <t>sp|Q9HC62|SENP2_HUMANSentrin-specificprotease2OS=HomosapiensOX=9606GN=SENP2PE=1SV=3</t>
  </si>
  <si>
    <t>sp|Q9HC98|NEK6_HUMANSerine/threonine-proteinkinaseNek6OS=HomosapiensOX=9606GN=NEK6PE=1SV=2</t>
  </si>
  <si>
    <t>sp|Q9HCE3|ZN532_HUMANZincfingerprotein532OS=HomosapiensOX=9606GN=ZNF532PE=1SV=2</t>
  </si>
  <si>
    <t>sp|Q9HCE5|MET14_HUMANN6-adenosine-methyltransferasenon-catalyticsubunitOS=HomosapiensOX=9606GN=METTL14PE=1SV=2</t>
  </si>
  <si>
    <t>sp|Q9HCE7|SMUF1_HUMANE3ubiquitin-proteinligaseSMURF1OS=HomosapiensOX=9606GN=SMURF1PE=1SV=2</t>
  </si>
  <si>
    <t>sp|Q9HCI6|K1586_HUMANE3SUMO-proteinligaseKIAA1586OS=HomosapiensOX=9606GN=KIAA1586PE=1SV=2</t>
  </si>
  <si>
    <t>sp|Q9HCM2|PLXA4_HUMANPlexin-A4OS=HomosapiensOX=9606GN=PLXNA4PE=1SV=4</t>
  </si>
  <si>
    <t>sp|Q9HD40|SPCS_HUMANO-phosphoseryl-tRNA(Sec)seleniumtransferaseOS=HomosapiensOX=9606GN=SEPSECSPE=1SV=2</t>
  </si>
  <si>
    <t>sp|Q9NP31|SH22A_HUMANSH2domain-containingprotein2AOS=HomosapiensOX=9606GN=SH2D2APE=1SV=3</t>
  </si>
  <si>
    <t>sp|Q9NP50|SHCAF_HUMANSIN3-HDACcomplex-associatedfactorOS=HomosapiensOX=9606GN=SINHCAFPE=1SV=1</t>
  </si>
  <si>
    <t>sp|Q9NP66|HM20A_HUMANHighmobilitygroupprotein20AOS=HomosapiensOX=9606GN=HMG20APE=1SV=1</t>
  </si>
  <si>
    <t>sp|Q9NP74|PALMD_HUMANPalmdelphinOS=HomosapiensOX=9606GN=PALMDPE=1SV=1</t>
  </si>
  <si>
    <t>sp|Q9NP87|DPOLM_HUMANDNA-directedDNA/RNApolymerasemuOS=HomosapiensOX=9606GN=POLMPE=1SV=1</t>
  </si>
  <si>
    <t>sp|Q9NPA3|M1IP1_HUMANMid1-interactingprotein1OS=HomosapiensOX=9606GN=MID1IP1PE=1SV=1</t>
  </si>
  <si>
    <t>sp|Q9NPC7|MYNN_HUMANMyoneurinOS=HomosapiensOX=9606GN=MYNNPE=1SV=1</t>
  </si>
  <si>
    <t>sp|Q9NPD8|UBE2T_HUMANUbiquitin-conjugatingenzymeE2TOS=HomosapiensOX=9606GN=UBE2TPE=1SV=1</t>
  </si>
  <si>
    <t>sp|Q9NPE2|NGRN_HUMANNeugrinOS=HomosapiensOX=9606GN=NGRNPE=1SV=2</t>
  </si>
  <si>
    <t>sp|Q9NPF4|OSGEP_HUMANProbabletRNAN6-adenosinethreonylcarbamoyltransferaseOS=HomosapiensOX=9606GN=OSGEPPE=1SV=1</t>
  </si>
  <si>
    <t>sp|Q9NPJ8|NXT2_HUMANNTF2-relatedexportprotein2OS=HomosapiensOX=9606GN=NXT2PE=1SV=1</t>
  </si>
  <si>
    <t>sp|Q9NPQ8|RIC8A_HUMANSynembryn-AOS=HomosapiensOX=9606GN=RIC8APE=1SV=3</t>
  </si>
  <si>
    <t>sp|Q9NQ29|LUC7L_HUMANPutativeRNA-bindingproteinLuc7-like1OS=HomosapiensOX=9606GN=LUC7LPE=1SV=1</t>
  </si>
  <si>
    <t>sp|Q9NQ38|ISK5_HUMANSerineproteaseinhibitorKazal-type5OS=HomosapiensOX=9606GN=SPINK5PE=1SV=2</t>
  </si>
  <si>
    <t>sp|Q9NQS7|INCE_HUMANInnercentromereproteinOS=HomosapiensOX=9606GN=INCENPPE=1SV=3</t>
  </si>
  <si>
    <t>sp|Q9NQT8|KI13B_HUMANKinesin-likeproteinKIF13BOS=HomosapiensOX=9606GN=KIF13BPE=1SV=2</t>
  </si>
  <si>
    <t>sp|Q9NQW7|XPP1_HUMANXaa-Proaminopeptidase1OS=HomosapiensOX=9606GN=XPNPEP1PE=1SV=3</t>
  </si>
  <si>
    <t>sp|Q9NQZ5|STAR7_HUMANStAR-relatedlipidtransferprotein7,mitochondrialOS=HomosapiensOX=9606GN=STARD7PE=1SV=2</t>
  </si>
  <si>
    <t>sp|Q9NR19|ACSA_HUMANAcetyl-coenzymeAsynthetase,cytoplasmicOS=HomosapiensOX=9606GN=ACSS2PE=1SV=1</t>
  </si>
  <si>
    <t>sp|Q9NR31|SAR1A_HUMANGTP-bindingproteinSAR1aOS=HomosapiensOX=9606GN=SAR1APE=1SV=1</t>
  </si>
  <si>
    <t>sp|Q9NRC8|SIR7_HUMANNAD-dependentproteindeacetylasesirtuin-7OS=HomosapiensOX=9606GN=SIRT7PE=1SV=1</t>
  </si>
  <si>
    <t>sp|Q9NRD1|FBX6_HUMANF-boxonlyprotein6OS=HomosapiensOX=9606GN=FBXO6PE=1SV=1</t>
  </si>
  <si>
    <t>sp|Q9NRF8|PYRG2_HUMANCTPsynthase2OS=HomosapiensOX=9606GN=CTPS2PE=1SV=1</t>
  </si>
  <si>
    <t>sp|Q9NRG0|CHRC1_HUMANChromatinaccessibilitycomplexprotein1OS=HomosapiensOX=9606GN=CHRAC1PE=1SV=1</t>
  </si>
  <si>
    <t>sp|Q9NRG4|SMYD2_HUMANN-lysinemethyltransferaseSMYD2OS=HomosapiensOX=9606GN=SMYD2PE=1SV=2</t>
  </si>
  <si>
    <t>sp|Q9NRH1|YAE1_HUMANProteinYAE1homologOS=HomosapiensOX=9606GN=YAE1PE=1SV=1</t>
  </si>
  <si>
    <t>sp|Q9NRP2|COXM2_HUMANCOXassemblymitochondrialprotein2homologOS=HomosapiensOX=9606GN=CMC2PE=1SV=1</t>
  </si>
  <si>
    <t>sp|Q9NRW7|VPS45_HUMANVacuolarproteinsorting-associatedprotein45OS=HomosapiensOX=9606GN=VPS45PE=1SV=1</t>
  </si>
  <si>
    <t>sp|Q9NRX1|PNO1_HUMANRNA-bindingproteinPNO1OS=HomosapiensOX=9606GN=PNO1PE=1SV=1</t>
  </si>
  <si>
    <t>sp|Q9NRX2|RM17_HUMAN39SribosomalproteinL17,mitochondrialOS=HomosapiensOX=9606GN=MRPL17PE=1SV=1</t>
  </si>
  <si>
    <t>sp|Q9NRY5|F1142_HUMANProteinFAM114A2OS=HomosapiensOX=9606GN=FAM114A2PE=1SV=4</t>
  </si>
  <si>
    <t>sp|Q9NRZ9|HELLS_HUMANLymphoid-specifichelicaseOS=HomosapiensOX=9606GN=HELLSPE=1SV=1</t>
  </si>
  <si>
    <t>sp|Q9NS86|LANC2_HUMANLanC-likeprotein2OS=HomosapiensOX=9606GN=LANCL2PE=1SV=1</t>
  </si>
  <si>
    <t>sp|Q9NSP4|CENPM_HUMANCentromereproteinMOS=HomosapiensOX=9606GN=CENPMPE=1SV=1</t>
  </si>
  <si>
    <t>sp|Q9NSV4|DIAP3_HUMANProteindiaphanoushomolog3OS=HomosapiensOX=9606GN=DIAPH3PE=1SV=4</t>
  </si>
  <si>
    <t>sp|Q9NSY1|BMP2K_HUMANBMP-2-inducibleproteinkinaseOS=HomosapiensOX=9606GN=BMP2KPE=1SV=2</t>
  </si>
  <si>
    <t>sp|Q9NU19|TB22B_HUMANTBC1domainfamilymember22BOS=HomosapiensOX=9606GN=TBC1D22BPE=1SV=3</t>
  </si>
  <si>
    <t>sp|Q9NUK0|MBNL3_HUMANMuscleblind-likeprotein3OS=HomosapiensOX=9606GN=MBNL3PE=1SV=2</t>
  </si>
  <si>
    <t>sp|Q9NUP9|LIN7C_HUMANProteinlin-7homologCOS=HomosapiensOX=9606GN=LIN7CPE=1SV=1</t>
  </si>
  <si>
    <t>sp|Q9NUU7|DD19A_HUMANATP-dependentRNAhelicaseDDX19AOS=HomosapiensOX=9606GN=DDX19APE=1SV=1</t>
  </si>
  <si>
    <t>sp|Q9NUW8|TYDP1_HUMANTyrosyl-DNAphosphodiesterase1OS=HomosapiensOX=9606GN=TDP1PE=1SV=2</t>
  </si>
  <si>
    <t>sp|Q9NUY8|TBC23_HUMANTBC1domainfamilymember23OS=HomosapiensOX=9606GN=TBC1D23PE=1SV=3</t>
  </si>
  <si>
    <t>sp|Q9NV06|DCA13_HUMANDDB1-andCUL4-associatedfactor13OS=HomosapiensOX=9606GN=DCAF13PE=1SV=2</t>
  </si>
  <si>
    <t>sp|Q9NV31|IMP3_HUMANU3smallnucleolarribonucleoproteinproteinIMP3OS=HomosapiensOX=9606GN=IMP3PE=1SV=1</t>
  </si>
  <si>
    <t>sp|Q9NV35|NUD15_HUMANNucleotidetriphosphatediphosphataseNUDT15OS=HomosapiensOX=9606GN=NUDT15PE=1SV=1</t>
  </si>
  <si>
    <t>sp|Q9NV56|MRGBP_HUMANMRG/MORF4L-bindingproteinOS=HomosapiensOX=9606GN=MRGBPPE=1SV=1</t>
  </si>
  <si>
    <t>sp|Q9NVC6|MED17_HUMANMediatorofRNApolymeraseIItranscriptionsubunit17OS=HomosapiensOX=9606GN=MED17PE=1SV=2</t>
  </si>
  <si>
    <t>sp|Q9NVE7|PANK4_HUMANPantothenatekinase4OS=HomosapiensOX=9606GN=PANK4PE=1SV=1</t>
  </si>
  <si>
    <t>sp|Q9NVM4|ANM7_HUMANProteinarginineN-methyltransferase7OS=HomosapiensOX=9606GN=PRMT7PE=1SV=1</t>
  </si>
  <si>
    <t>sp|Q9NVS9|PNPO_HUMANPyridoxine-5'-phosphateoxidaseOS=HomosapiensOX=9606GN=PNPOPE=1SV=1</t>
  </si>
  <si>
    <t>sp|Q9NVW2|RNF12_HUMANE3ubiquitin-proteinligaseRLIMOS=HomosapiensOX=9606GN=RLIMPE=1SV=3</t>
  </si>
  <si>
    <t>sp|Q9NW13|RBM28_HUMANRNA-bindingprotein28OS=HomosapiensOX=9606GN=RBM28PE=1SV=3</t>
  </si>
  <si>
    <t>sp|Q9NW61|PKHJ1_HUMANPleckstrinhomologydomain-containingfamilyJmember1OS=HomosapiensOX=9606GN=PLEKHJ1PE=2SV=1</t>
  </si>
  <si>
    <t>sp|Q9NWM8|FKB14_HUMANPeptidyl-prolylcis-transisomeraseFKBP14OS=HomosapiensOX=9606GN=FKBP14PE=1SV=1</t>
  </si>
  <si>
    <t>sp|Q9NWU1|OXSM_HUMAN3-oxoacyl-[acyl-carrier-protein]synthase,mitochondrialOS=HomosapiensOX=9606GN=OXSMPE=1SV=1</t>
  </si>
  <si>
    <t>sp|Q9NWX5|ASB6_HUMANAnkyrinrepeatandSOCSboxprotein6OS=HomosapiensOX=9606GN=ASB6PE=1SV=1</t>
  </si>
  <si>
    <t>sp|Q9NWX6|THG1_HUMANProbabletRNA(His)guanylyltransferaseOS=HomosapiensOX=9606GN=THG1LPE=1SV=2</t>
  </si>
  <si>
    <t>sp|Q9NX01|TXN4B_HUMANThioredoxin-likeprotein4BOS=HomosapiensOX=9606GN=TXNL4BPE=1SV=1</t>
  </si>
  <si>
    <t>sp|Q9NX08|COMD8_HUMANCOMMdomain-containingprotein8OS=HomosapiensOX=9606GN=COMMD8PE=1SV=1</t>
  </si>
  <si>
    <t>sp|Q9NX31|OSER1_HUMANOxidativestress-responsiveserine-richprotein1OS=HomosapiensOX=9606GN=OSER1PE=1SV=2</t>
  </si>
  <si>
    <t>sp|Q9NXE8|CWC25_HUMANPre-mRNA-splicingfactorCWC25homologOS=HomosapiensOX=9606GN=CWC25PE=1SV=1</t>
  </si>
  <si>
    <t>sp|Q9NXG6|P4HTM_HUMANTransmembraneprolyl4-hydroxylaseOS=HomosapiensOX=9606GN=P4HTMPE=1SV=2</t>
  </si>
  <si>
    <t>sp|Q9NXH9|TRM1_HUMANtRNA(guanine(26)-N(2))-dimethyltransferaseOS=HomosapiensOX=9606GN=TRMT1PE=1SV=1</t>
  </si>
  <si>
    <t>sp|Q9NXJ5|PGPI_HUMANPyroglutamyl-peptidase1OS=HomosapiensOX=9606GN=PGPEP1PE=1SV=1</t>
  </si>
  <si>
    <t>sp|Q9NXL9|MCM9_HUMANDNAhelicaseMCM9OS=HomosapiensOX=9606GN=MCM9PE=1SV=4</t>
  </si>
  <si>
    <t>sp|Q9NXN4|GDAP2_HUMANGanglioside-induceddifferentiation-associatedprotein2OS=HomosapiensOX=9606GN=GDAP2PE=1SV=1</t>
  </si>
  <si>
    <t>sp|Q9NXR5|ANR10_HUMANAnkyrinrepeatdomain-containingprotein10OS=HomosapiensOX=9606GN=ANKRD10PE=1SV=2</t>
  </si>
  <si>
    <t>sp|Q9NXV2|KCTD5_HUMANBTB/POZdomain-containingproteinKCTD5OS=HomosapiensOX=9606GN=KCTD5PE=1SV=1</t>
  </si>
  <si>
    <t>sp|Q9NY93|DDX56_HUMANProbableATP-dependentRNAhelicaseDDX56OS=HomosapiensOX=9606GN=DDX56PE=1SV=1</t>
  </si>
  <si>
    <t>sp|Q9NYH9|UTP6_HUMANU3smallnucleolarRNA-associatedprotein6homologOS=HomosapiensOX=9606GN=UTP6PE=2SV=2</t>
  </si>
  <si>
    <t>sp|Q9NYP3|DONS_HUMANProteindownstreamneighborofSonOS=HomosapiensOX=9606GN=DONSONPE=1SV=2</t>
  </si>
  <si>
    <t>sp|Q9NYS7|WSB2_HUMANWDrepeatandSOCSbox-containingprotein2OS=HomosapiensOX=9606GN=WSB2PE=2SV=1</t>
  </si>
  <si>
    <t>sp|Q9NYT0|PLEK2_HUMANPleckstrin-2OS=HomosapiensOX=9606GN=PLEK2PE=1SV=1</t>
  </si>
  <si>
    <t>sp|Q9NZ52|GGA3_HUMANADP-ribosylationfactor-bindingproteinGGA3OS=HomosapiensOX=9606GN=GGA3PE=1SV=1</t>
  </si>
  <si>
    <t>sp|Q9NZ53|PDXL2_HUMANPodocalyxin-likeprotein2OS=HomosapiensOX=9606GN=PODXL2PE=1SV=1</t>
  </si>
  <si>
    <t>sp|Q9NZ71|RTEL1_HUMANRegulatoroftelomereelongationhelicase1OS=HomosapiensOX=9606GN=RTEL1PE=1SV=2</t>
  </si>
  <si>
    <t>sp|Q9NZC9|SMAL1_HUMANSWI/SNF-relatedmatrix-associatedactin-dependentregulatorofchromatinsubfamilyA-likeprotein1OS=HomosapiensOX=9606GN=SMARCAL1PE=1SV=1</t>
  </si>
  <si>
    <t>sp|Q9NZD8|SPG21_HUMANMaspardinOS=HomosapiensOX=9606GN=SPG21PE=1SV=1</t>
  </si>
  <si>
    <t>sp|Q9NZI7|UBIP1_HUMANUpstream-bindingprotein1OS=HomosapiensOX=9606GN=UBP1PE=1SV=1</t>
  </si>
  <si>
    <t>sp|Q9NZN3|EHD3_HUMANEHdomain-containingprotein3OS=HomosapiensOX=9606GN=EHD3PE=1SV=2</t>
  </si>
  <si>
    <t>sp|Q9NZN4|EHD2_HUMANEHdomain-containingprotein2OS=HomosapiensOX=9606GN=EHD2PE=1SV=2</t>
  </si>
  <si>
    <t>sp|Q9NZT2|OGFR_HUMANOpioidgrowthfactorreceptorOS=HomosapiensOX=9606GN=OGFRPE=1SV=3</t>
  </si>
  <si>
    <t>sp|Q9NZW5|MPP6_HUMANMAGUKp55subfamilymember6OS=HomosapiensOX=9606GN=MPP6PE=1SV=2</t>
  </si>
  <si>
    <t>sp|Q9P000|COMD9_HUMANCOMMdomain-containingprotein9OS=HomosapiensOX=9606GN=COMMD9PE=1SV=2</t>
  </si>
  <si>
    <t>sp|Q9P021|CRIPT_HUMANCysteine-richPDZ-bindingproteinOS=HomosapiensOX=9606GN=CRIPTPE=1SV=1</t>
  </si>
  <si>
    <t>sp|Q9P0K8|FOXJ2_HUMANForkheadboxproteinJ2OS=HomosapiensOX=9606GN=FOXJ2PE=1SV=1</t>
  </si>
  <si>
    <t>sp|Q9P0L2|MARK1_HUMANSerine/threonine-proteinkinaseMARK1OS=HomosapiensOX=9606GN=MARK1PE=1SV=2</t>
  </si>
  <si>
    <t>sp|Q9P0P0|RN181_HUMANE3ubiquitin-proteinligaseRNF181OS=HomosapiensOX=9606GN=RNF181PE=1SV=1</t>
  </si>
  <si>
    <t>sp|Q9P0W2|HM20B_HUMANSWI/SNF-relatedmatrix-associatedactin-dependentregulatorofchromatinsubfamilyEmember1-relatedOS=HomosapiensOX=9606GN=HMG20BPE=1SV=1</t>
  </si>
  <si>
    <t>sp|Q9P107|GMIP_HUMANGEM-interactingproteinOS=HomosapiensOX=9606GN=GMIPPE=1SV=2</t>
  </si>
  <si>
    <t>sp|Q9P109|GCNT4_HUMANBeta-1,3-galactosyl-O-glycosyl-glycoproteinbeta-1,6-N-acetylglucosaminyltransferase4OS=HomosapiensOX=9606GN=GCNT4PE=2SV=1</t>
  </si>
  <si>
    <t>sp|Q9P2D0|IBTK_HUMANInhibitorofBrutontyrosinekinaseOS=HomosapiensOX=9606GN=IBTKPE=1SV=3</t>
  </si>
  <si>
    <t>sp|Q9P2P6|STAR9_HUMANStAR-relatedlipidtransferprotein9OS=HomosapiensOX=9606GN=STARD9PE=1SV=3</t>
  </si>
  <si>
    <t>sp|Q9P2S5|WRP73_HUMANWDrepeat-containingproteinWRAP73OS=HomosapiensOX=9606GN=WRAP73PE=1SV=1</t>
  </si>
  <si>
    <t>sp|Q9P2T1|GMPR2_HUMANGMPreductase2OS=HomosapiensOX=9606GN=GMPR2PE=1SV=1</t>
  </si>
  <si>
    <t>sp|Q9P2Y4|ZN219_HUMANZincfingerprotein219OS=HomosapiensOX=9606GN=ZNF219PE=1SV=2</t>
  </si>
  <si>
    <t>sp|Q9UBC1|IKBL1_HUMANNF-kappa-Binhibitor-likeprotein1OS=HomosapiensOX=9606GN=NFKBIL1PE=1SV=1</t>
  </si>
  <si>
    <t>sp|Q9UBF8|PI4KB_HUMANPhosphatidylinositol4-kinasebetaOS=HomosapiensOX=9606GN=PI4KBPE=1SV=1</t>
  </si>
  <si>
    <t>sp|Q9UBI1|COMD3_HUMANCOMMdomain-containingprotein3OS=HomosapiensOX=9606GN=COMMD3PE=1SV=1</t>
  </si>
  <si>
    <t>sp|Q9UBK2|PRGC1_HUMANPeroxisomeproliferator-activatedreceptorgammacoactivator1-alphaOS=HomosapiensOX=9606GN=PPARGC1APE=1SV=1</t>
  </si>
  <si>
    <t>sp|Q9UBK8|MTRR_HUMANMethioninesynthasereductaseOS=HomosapiensOX=9606GN=MTRRPE=1SV=4</t>
  </si>
  <si>
    <t>sp|Q9UBN7|HDAC6_HUMANHistonedeacetylase6OS=HomosapiensOX=9606GN=HDAC6PE=1SV=2</t>
  </si>
  <si>
    <t>sp|Q9UBP0|SPAST_HUMANSpastinOS=HomosapiensOX=9606GN=SPASTPE=1SV=1</t>
  </si>
  <si>
    <t>sp|Q9UBP6|TRMB_HUMANtRNA(guanine-N(7)-)-methyltransferaseOS=HomosapiensOX=9606GN=METTL1PE=1SV=1</t>
  </si>
  <si>
    <t>sp|Q9UBR2|CATZ_HUMANCathepsinZOS=HomosapiensOX=9606GN=CTSZPE=1SV=1</t>
  </si>
  <si>
    <t>sp|Q9UBS0|KS6B2_HUMANRibosomalproteinS6kinasebeta-2OS=HomosapiensOX=9606GN=RPS6KB2PE=1SV=2</t>
  </si>
  <si>
    <t>sp|Q9UBT6|POLK_HUMANDNApolymerasekappaOS=HomosapiensOX=9606GN=POLKPE=1SV=1</t>
  </si>
  <si>
    <t>sp|Q9UBY9|HSPB7_HUMANHeatshockproteinbeta-7OS=HomosapiensOX=9606GN=HSPB7PE=1SV=1</t>
  </si>
  <si>
    <t>sp|Q9UET6|TRM7_HUMANPutativetRNA(cytidine(32)/guanosine(34)-2'-O)-methyltransferaseOS=HomosapiensOX=9606GN=FTSJ1PE=1SV=2</t>
  </si>
  <si>
    <t>sp|Q9UF83|YM012_HUMANUncharacterizedproteinDKFZp434B061OS=HomosapiensOX=9606PE=2SV=2</t>
  </si>
  <si>
    <t>sp|Q9UGJ1|GCP4_HUMANGamma-tubulincomplexcomponent4OS=HomosapiensOX=9606GN=TUBGCP4PE=1SV=1</t>
  </si>
  <si>
    <t>sp|Q9UGM6|SYWM_HUMANTryptophan--tRNAligase,mitochondrialOS=HomosapiensOX=9606GN=WARS2PE=1SV=1</t>
  </si>
  <si>
    <t>sp|Q9UGN5|PARP2_HUMANPoly[ADP-ribose]polymerase2OS=HomosapiensOX=9606GN=PARP2PE=1SV=2</t>
  </si>
  <si>
    <t>sp|Q9UGP5|DPOLL_HUMANDNApolymeraselambdaOS=HomosapiensOX=9606GN=POLLPE=1SV=1</t>
  </si>
  <si>
    <t>sp|Q9UGR2|Z3H7B_HUMANZincfingerCCCHdomain-containingprotein7BOS=HomosapiensOX=9606GN=ZC3H7BPE=1SV=2</t>
  </si>
  <si>
    <t>sp|Q9UGU0|TCF20_HUMANTranscriptionfactor20OS=HomosapiensOX=9606GN=TCF20PE=1SV=3</t>
  </si>
  <si>
    <t>sp|Q9UGV2|NDRG3_HUMANProteinNDRG3OS=HomosapiensOX=9606GN=NDRG3PE=1SV=2</t>
  </si>
  <si>
    <t>sp|Q9UGY1|NOL12_HUMANNucleolarprotein12OS=HomosapiensOX=9606GN=NOL12PE=1SV=1</t>
  </si>
  <si>
    <t>sp|Q9UH65|SWP70_HUMANSwitch-associatedprotein70OS=HomosapiensOX=9606GN=SWAP70PE=1SV=1</t>
  </si>
  <si>
    <t>sp|Q9UHN1|DPOG2_HUMANDNApolymerasesubunitgamma-2,mitochondrialOS=HomosapiensOX=9606GN=POLG2PE=1SV=1</t>
  </si>
  <si>
    <t>sp|Q9UHQ1|NARF_HUMANNuclearprelaminArecognitionfactorOS=HomosapiensOX=9606GN=NARFPE=1SV=1</t>
  </si>
  <si>
    <t>sp|Q9UHR4|BI2L1_HUMANBrain-specificangiogenesisinhibitor1-associatedprotein2-likeprotein1OS=HomosapiensOX=9606GN=BAIAP2L1PE=1SV=2</t>
  </si>
  <si>
    <t>sp|Q9UHR6|ZNHI2_HUMANZincfingerHITdomain-containingprotein2OS=HomosapiensOX=9606GN=ZNHIT2PE=1SV=1</t>
  </si>
  <si>
    <t>sp|Q9UI10|EI2BD_HUMANTranslationinitiationfactoreIF-2BsubunitdeltaOS=HomosapiensOX=9606GN=EIF2B4PE=1SV=2</t>
  </si>
  <si>
    <t>sp|Q9UI12|VATH_HUMANV-typeprotonATPasesubunitHOS=HomosapiensOX=9606GN=ATP6V1HPE=1SV=1</t>
  </si>
  <si>
    <t>sp|Q9UI26|IPO11_HUMANImportin-11OS=HomosapiensOX=9606GN=IPO11PE=1SV=1</t>
  </si>
  <si>
    <t>sp|Q9UID3|VPS51_HUMANVacuolarproteinsorting-associatedprotein51homologOS=HomosapiensOX=9606GN=VPS51PE=1SV=2</t>
  </si>
  <si>
    <t>sp|Q9UIF7|MUTYH_HUMANAdenineDNAglycosylaseOS=HomosapiensOX=9606GN=MUTYHPE=1SV=1</t>
  </si>
  <si>
    <t>sp|Q9UII2|ATIF1_HUMANATPaseinhibitor,mitochondrialOS=HomosapiensOX=9606GN=ATP5IF1PE=1SV=1</t>
  </si>
  <si>
    <t>sp|Q9UIJ7|KAD3_HUMANGTP:AMPphosphotransferaseAK3,mitochondrialOS=HomosapiensOX=9606GN=AK3PE=1SV=4</t>
  </si>
  <si>
    <t>sp|Q9UJ70|NAGK_HUMANN-acetyl-D-glucosaminekinaseOS=HomosapiensOX=9606GN=NAGKPE=1SV=4</t>
  </si>
  <si>
    <t>sp|Q9UJA3|MCM8_HUMANDNAhelicaseMCM8OS=HomosapiensOX=9606GN=MCM8PE=1SV=2</t>
  </si>
  <si>
    <t>sp|Q9UJA5|TRM6_HUMANtRNA(adenine(58)-N(1))-methyltransferasenon-catalyticsubunitTRM6OS=HomosapiensOX=9606GN=TRMT6PE=1SV=1</t>
  </si>
  <si>
    <t>sp|Q9UJK0|TSR3_HUMANRibosomebiogenesisproteinTSR3homologOS=HomosapiensOX=9606GN=TSR3PE=1SV=1</t>
  </si>
  <si>
    <t>sp|Q9UJN7|ZN391_HUMANZincfingerprotein391OS=HomosapiensOX=9606GN=ZNF391PE=2SV=2</t>
  </si>
  <si>
    <t>sp|Q9UJP4|KLH21_HUMANKelch-likeprotein21OS=HomosapiensOX=9606GN=KLHL21PE=1SV=4</t>
  </si>
  <si>
    <t>sp|Q9UJT0|TBE_HUMANTubulinepsilonchainOS=HomosapiensOX=9606GN=TUBE1PE=2SV=1</t>
  </si>
  <si>
    <t>sp|Q9UJT1|TBD_HUMANTubulindeltachainOS=HomosapiensOX=9606GN=TUBD1PE=2SV=2</t>
  </si>
  <si>
    <t>sp|Q9UJX0|OSGI1_HUMANOxidativestress-inducedgrowthinhibitor1OS=HomosapiensOX=9606GN=OSGIN1PE=1SV=3</t>
  </si>
  <si>
    <t>sp|Q9UJY1|HSPB8_HUMANHeatshockproteinbeta-8OS=HomosapiensOX=9606GN=HSPB8PE=1SV=1</t>
  </si>
  <si>
    <t>sp|Q9UK33|ZN580_HUMANZincfingerprotein580OS=HomosapiensOX=9606GN=ZNF580PE=1SV=1</t>
  </si>
  <si>
    <t>sp|Q9UK41|VPS28_HUMANVacuolarproteinsorting-associatedprotein28homologOS=HomosapiensOX=9606GN=VPS28PE=1SV=1</t>
  </si>
  <si>
    <t>sp|Q9UK45|LSM7_HUMANU6snRNA-associatedSm-likeproteinLSm7OS=HomosapiensOX=9606GN=LSM7PE=1SV=1</t>
  </si>
  <si>
    <t>sp|Q9UK53|ING1_HUMANInhibitorofgrowthprotein1OS=HomosapiensOX=9606GN=ING1PE=1SV=2</t>
  </si>
  <si>
    <t>sp|Q9UK58|CCNL1_HUMANCyclin-L1OS=HomosapiensOX=9606GN=CCNL1PE=1SV=1</t>
  </si>
  <si>
    <t>sp|Q9UK59|DBR1_HUMANLariatdebranchingenzymeOS=HomosapiensOX=9606GN=DBR1PE=1SV=2</t>
  </si>
  <si>
    <t>sp|Q9UK80|UBP21_HUMANUbiquitincarboxyl-terminalhydrolase21OS=HomosapiensOX=9606GN=USP21PE=1SV=1</t>
  </si>
  <si>
    <t>sp|Q9UKA9|PTBP2_HUMANPolypyrimidinetract-bindingprotein2OS=HomosapiensOX=9606GN=PTBP2PE=1SV=1</t>
  </si>
  <si>
    <t>sp|Q9UKB3|DJC12_HUMANDnaJhomologsubfamilyCmember12OS=HomosapiensOX=9606GN=DNAJC12PE=1SV=1</t>
  </si>
  <si>
    <t>sp|Q9UKD1|GMEB2_HUMANGlucocorticoidmodulatoryelement-bindingprotein2OS=HomosapiensOX=9606GN=GMEB2PE=1SV=1</t>
  </si>
  <si>
    <t>sp|Q9UKI8|TLK1_HUMANSerine/threonine-proteinkinasetousled-like1OS=HomosapiensOX=9606GN=TLK1PE=1SV=2</t>
  </si>
  <si>
    <t>sp|Q9UKV8|AGO2_HUMANProteinargonaute-2OS=HomosapiensOX=9606GN=AGO2PE=1SV=3</t>
  </si>
  <si>
    <t>sp|Q9UKW4|VAV3_HUMANGuaninenucleotideexchangefactorVAV3OS=HomosapiensOX=9606GN=VAV3PE=1SV=1</t>
  </si>
  <si>
    <t>sp|Q9UKX3|MYH13_HUMANMyosin-13OS=HomosapiensOX=9606GN=MYH13PE=2SV=2</t>
  </si>
  <si>
    <t>sp|Q9UL54|TAOK2_HUMANSerine/threonine-proteinkinaseTAO2OS=HomosapiensOX=9606GN=TAOK2PE=1SV=2</t>
  </si>
  <si>
    <t>sp|Q9ULA0|DNPEP_HUMANAspartylaminopeptidaseOS=HomosapiensOX=9606GN=DNPEPPE=1SV=1</t>
  </si>
  <si>
    <t>sp|Q9ULE3|DEN2A_HUMANDENNdomain-containingprotein2AOS=HomosapiensOX=9606GN=DENND2APE=2SV=4</t>
  </si>
  <si>
    <t>sp|Q9ULF5|S39AA_HUMANZinctransporterZIP10OS=HomosapiensOX=9606GN=SLC39A10PE=1SV=2</t>
  </si>
  <si>
    <t>sp|Q9ULI2|RIMKB_HUMANBeta-citrylglutamatesynthaseBOS=HomosapiensOX=9606GN=RIMKLBPE=2SV=2</t>
  </si>
  <si>
    <t>sp|Q9ULJ6|ZMIZ1_HUMANZincfingerMIZdomain-containingprotein1OS=HomosapiensOX=9606GN=ZMIZ1PE=1SV=3</t>
  </si>
  <si>
    <t>sp|Q9ULP9|TBC24_HUMANTBC1domainfamilymember24OS=HomosapiensOX=9606GN=TBC1D24PE=1SV=2</t>
  </si>
  <si>
    <t>sp|Q9ULW3|ABT1_HUMANActivatorofbasaltranscription1OS=HomosapiensOX=9606GN=ABT1PE=1SV=1</t>
  </si>
  <si>
    <t>sp|Q9ULX3|NOB1_HUMANRNA-bindingproteinNOB1OS=HomosapiensOX=9606GN=NOB1PE=1SV=1</t>
  </si>
  <si>
    <t>sp|Q9UMR2|DD19B_HUMANATP-dependentRNAhelicaseDDX19BOS=HomosapiensOX=9606GN=DDX19BPE=1SV=1</t>
  </si>
  <si>
    <t>sp|Q9UN36|NDRG2_HUMANProteinNDRG2OS=HomosapiensOX=9606GN=NDRG2PE=1SV=2</t>
  </si>
  <si>
    <t>sp|Q9UN37|VPS4A_HUMANVacuolarproteinsorting-associatedprotein4AOS=HomosapiensOX=9606GN=VPS4APE=1SV=1</t>
  </si>
  <si>
    <t>sp|Q9UNN5|FAF1_HUMANFAS-associatedfactor1OS=HomosapiensOX=9606GN=FAF1PE=1SV=2</t>
  </si>
  <si>
    <t>sp|Q9UNQ2|DIM1_HUMANProbabledimethyladenosinetransferaseOS=HomosapiensOX=9606GN=DIMT1PE=1SV=1</t>
  </si>
  <si>
    <t>sp|Q9UNY4|TTF2_HUMANTranscriptionterminationfactor2OS=HomosapiensOX=9606GN=TTF2PE=1SV=2</t>
  </si>
  <si>
    <t>sp|Q9UPM9|B9D1_HUMANB9domain-containingprotein1OS=HomosapiensOX=9606GN=B9D1PE=1SV=1</t>
  </si>
  <si>
    <t>sp|Q9UPN9|TRI33_HUMANE3ubiquitin-proteinligaseTRIM33OS=HomosapiensOX=9606GN=TRIM33PE=1SV=3</t>
  </si>
  <si>
    <t>sp|Q9UPQ3|AGAP1_HUMANArf-GAPwithGTPase,ANKrepeatandPHdomain-containingprotein1OS=HomosapiensOX=9606GN=AGAP1PE=1SV=4</t>
  </si>
  <si>
    <t>sp|Q9UPT5|EXOC7_HUMANExocystcomplexcomponent7OS=HomosapiensOX=9606GN=EXOC7PE=1SV=3</t>
  </si>
  <si>
    <t>sp|Q9UPU5|UBP24_HUMANUbiquitincarboxyl-terminalhydrolase24OS=HomosapiensOX=9606GN=USP24PE=1SV=3</t>
  </si>
  <si>
    <t>sp|Q9UQ13|SHOC2_HUMANLeucine-richrepeatproteinSHOC-2OS=HomosapiensOX=9606GN=SHOC2PE=1SV=2</t>
  </si>
  <si>
    <t>sp|Q9UQ84|EXO1_HUMANExonuclease1OS=HomosapiensOX=9606GN=EXO1PE=1SV=2</t>
  </si>
  <si>
    <t>sp|Q9UQR0|SCML2_HUMANSexcombonmidleg-likeprotein2OS=HomosapiensOX=9606GN=SCML2PE=1SV=1</t>
  </si>
  <si>
    <t>sp|Q9Y217|MTMR6_HUMANMyotubularin-relatedprotein6OS=HomosapiensOX=9606GN=MTMR6PE=1SV=3</t>
  </si>
  <si>
    <t>sp|Q9Y223|GLCNE_HUMANBifunctionalUDP-N-acetylglucosamine2-epimerase/N-acetylmannosaminekinaseOS=HomosapiensOX=9606GN=GNEPE=1SV=1</t>
  </si>
  <si>
    <t>sp|Q9Y248|PSF2_HUMANDNAreplicationcomplexGINSproteinPSF2OS=HomosapiensOX=9606GN=GINS2PE=1SV=1</t>
  </si>
  <si>
    <t>sp|Q9Y253|POLH_HUMANDNApolymeraseetaOS=HomosapiensOX=9606GN=POLHPE=1SV=1</t>
  </si>
  <si>
    <t>sp|Q9Y263|PLAP_HUMANPhospholipaseA-2-activatingproteinOS=HomosapiensOX=9606GN=PLAAPE=1SV=2</t>
  </si>
  <si>
    <t>sp|Q9Y2D9|ZN652_HUMANZincfingerprotein652OS=HomosapiensOX=9606GN=ZNF652PE=1SV=3</t>
  </si>
  <si>
    <t>sp|Q9Y2I1|NISCH_HUMANNischarinOS=HomosapiensOX=9606GN=NISCHPE=1SV=3</t>
  </si>
  <si>
    <t>sp|Q9Y2K7|KDM2A_HUMANLysine-specificdemethylase2AOS=HomosapiensOX=9606GN=KDM2APE=1SV=3</t>
  </si>
  <si>
    <t>sp|Q9Y2Q3|GSTK1_HUMANGlutathioneS-transferasekappa1OS=HomosapiensOX=9606GN=GSTK1PE=1SV=3</t>
  </si>
  <si>
    <t>sp|Q9Y2S7|PDIP2_HUMANPolymerasedelta-interactingprotein2OS=HomosapiensOX=9606GN=POLDIP2PE=1SV=1</t>
  </si>
  <si>
    <t>sp|Q9Y2T3|GUAD_HUMANGuaninedeaminaseOS=HomosapiensOX=9606GN=GDAPE=1SV=1</t>
  </si>
  <si>
    <t>sp|Q9Y2U5|M3K2_HUMANMitogen-activatedproteinkinasekinasekinase2OS=HomosapiensOX=9606GN=MAP3K2PE=1SV=2</t>
  </si>
  <si>
    <t>sp|Q9Y2Y9|KLF13_HUMANKrueppel-likefactor13OS=HomosapiensOX=9606GN=KLF13PE=1SV=1</t>
  </si>
  <si>
    <t>sp|Q9Y2Z4|SYYM_HUMANTyrosine--tRNAligase,mitochondrialOS=HomosapiensOX=9606GN=YARS2PE=1SV=2</t>
  </si>
  <si>
    <t>sp|Q9Y303|NAGA_HUMANN-acetylglucosamine-6-phosphatedeacetylaseOS=HomosapiensOX=9606GN=AMDHD2PE=1SV=2</t>
  </si>
  <si>
    <t>sp|Q9Y305|ACOT9_HUMANAcyl-coenzymeAthioesterase9,mitochondrialOS=HomosapiensOX=9606GN=ACOT9PE=1SV=2</t>
  </si>
  <si>
    <t>sp|Q9Y312|AAR2_HUMANProteinAAR2homologOS=HomosapiensOX=9606GN=AAR2PE=1SV=2</t>
  </si>
  <si>
    <t>sp|Q9Y315|DEOC_HUMANDeoxyribose-phosphatealdolaseOS=HomosapiensOX=9606GN=DERAPE=1SV=2</t>
  </si>
  <si>
    <t>sp|Q9Y376|CAB39_HUMANCalcium-bindingprotein39OS=HomosapiensOX=9606GN=CAB39PE=1SV=1</t>
  </si>
  <si>
    <t>sp|Q9Y388|RBMX2_HUMANRNA-bindingmotifprotein,X-linked2OS=HomosapiensOX=9606GN=RBMX2PE=1SV=2</t>
  </si>
  <si>
    <t>sp|Q9Y3B8|ORN_HUMANOligoribonuclease,mitochondrialOS=HomosapiensOX=9606GN=REXO2PE=1SV=3</t>
  </si>
  <si>
    <t>sp|Q9Y3C4|TPRKB_HUMANEKC/KEOPScomplexsubunitTPRKBOS=HomosapiensOX=9606GN=TPRKBPE=1SV=1</t>
  </si>
  <si>
    <t>sp|Q9Y3D8|KAD6_HUMANAdenylatekinaseisoenzyme6OS=HomosapiensOX=9606GN=AK6PE=1SV=1</t>
  </si>
  <si>
    <t>sp|Q9Y3D9|RT23_HUMAN28SribosomalproteinS23,mitochondrialOS=HomosapiensOX=9606GN=MRPS23PE=1SV=2</t>
  </si>
  <si>
    <t>sp|Q9Y3X0|CCDC9_HUMANCoiled-coildomain-containingprotein9OS=HomosapiensOX=9606GN=CCDC9PE=1SV=1</t>
  </si>
  <si>
    <t>sp|Q9Y3Z3|SAMH1_HUMANDeoxynucleosidetriphosphatetriphosphohydrolaseSAMHD1OS=HomosapiensOX=9606GN=SAMHD1PE=1SV=2</t>
  </si>
  <si>
    <t>sp|Q9Y478|AAKB1_HUMAN5'-AMP-activatedproteinkinasesubunitbeta-1OS=HomosapiensOX=9606GN=PRKAB1PE=1SV=4</t>
  </si>
  <si>
    <t>sp|Q9Y496|KIF3A_HUMANKinesin-likeproteinKIF3AOS=HomosapiensOX=9606GN=KIF3APE=1SV=4</t>
  </si>
  <si>
    <t>sp|Q9Y4B4|ARIP4_HUMANHelicaseARIP4OS=HomosapiensOX=9606GN=RAD54L2PE=1SV=4</t>
  </si>
  <si>
    <t>sp|Q9Y4E8|UBP15_HUMANUbiquitincarboxyl-terminalhydrolase15OS=HomosapiensOX=9606GN=USP15PE=1SV=3</t>
  </si>
  <si>
    <t>sp|Q9Y4H2|IRS2_HUMANInsulinreceptorsubstrate2OS=HomosapiensOX=9606GN=IRS2PE=1SV=2</t>
  </si>
  <si>
    <t>sp|Q9Y4K4|M4K5_HUMANMitogen-activatedproteinkinasekinasekinasekinase5OS=HomosapiensOX=9606GN=MAP4K5PE=1SV=2</t>
  </si>
  <si>
    <t>sp|Q9Y4R8|TELO2_HUMANTelomerelengthregulationproteinTEL2homologOS=HomosapiensOX=9606GN=TELO2PE=1SV=2</t>
  </si>
  <si>
    <t>sp|Q9Y4X0|AMMR1_HUMANAMMEsyndromecandidategene1proteinOS=HomosapiensOX=9606GN=AMMECR1PE=1SV=1</t>
  </si>
  <si>
    <t>sp|Q9Y4X4|KLF12_HUMANKrueppel-likefactor12OS=HomosapiensOX=9606GN=KLF12PE=1SV=2</t>
  </si>
  <si>
    <t>sp|Q9Y5A6|ZSC21_HUMANZincfingerandSCANdomain-containingprotein21OS=HomosapiensOX=9606GN=ZSCAN21PE=1SV=2</t>
  </si>
  <si>
    <t>sp|Q9Y5B8|NDK7_HUMANNucleosidediphosphatekinase7OS=HomosapiensOX=9606GN=NME7PE=1SV=1</t>
  </si>
  <si>
    <t>sp|Q9Y5J6|T10B_HUMANMitochondrialimportinnermembranetranslocasesubunitTim10BOS=HomosapiensOX=9606GN=TIMM10BPE=1SV=1</t>
  </si>
  <si>
    <t>sp|Q9Y5J7|TIM9_HUMANMitochondrialimportinnermembranetranslocasesubunitTim9OS=HomosapiensOX=9606GN=TIMM9PE=1SV=1</t>
  </si>
  <si>
    <t>sp|Q9Y5J9|TIM8B_HUMANMitochondrialimportinnermembranetranslocasesubunitTim8BOS=HomosapiensOX=9606GN=TIMM8BPE=1SV=1</t>
  </si>
  <si>
    <t>sp|Q9Y5K8|VATD_HUMANV-typeprotonATPasesubunitDOS=HomosapiensOX=9606GN=ATP6V1DPE=1SV=1</t>
  </si>
  <si>
    <t>sp|Q9Y5P4|C43BP_HUMANCollagentypeIValpha-3-bindingproteinOS=HomosapiensOX=9606GN=COL4A3BPPE=1SV=1</t>
  </si>
  <si>
    <t>sp|Q9Y5P8|P2R3B_HUMANSerine/threonine-proteinphosphatase2AregulatorysubunitB''subunitbetaOS=HomosapiensOX=9606GN=PPP2R3BPE=1SV=2</t>
  </si>
  <si>
    <t>sp|Q9Y5T5|UBP16_HUMANUbiquitincarboxyl-terminalhydrolase16OS=HomosapiensOX=9606GN=USP16PE=1SV=1</t>
  </si>
  <si>
    <t>sp|Q9Y5X1|SNX9_HUMANSortingnexin-9OS=HomosapiensOX=9606GN=SNX9PE=1SV=1</t>
  </si>
  <si>
    <t>sp|Q9Y5X2|SNX8_HUMANSortingnexin-8OS=HomosapiensOX=9606GN=SNX8PE=1SV=1</t>
  </si>
  <si>
    <t>sp|Q9Y606|TRUA_HUMANtRNApseudouridinesynthaseAOS=HomosapiensOX=9606GN=PUS1PE=1SV=3</t>
  </si>
  <si>
    <t>sp|Q9Y620|RA54B_HUMANDNArepairandrecombinationproteinRAD54BOS=HomosapiensOX=9606GN=RAD54BPE=1SV=1</t>
  </si>
  <si>
    <t>sp|Q9Y664|KPTN_HUMANKICSTORcomplexproteinkaptinOS=HomosapiensOX=9606GN=KPTNPE=1SV=2</t>
  </si>
  <si>
    <t>sp|Q9Y676|RT18B_HUMAN28SribosomalproteinS18b,mitochondrialOS=HomosapiensOX=9606GN=MRPS18BPE=1SV=1</t>
  </si>
  <si>
    <t>sp|Q9Y692|GMEB1_HUMANGlucocorticoidmodulatoryelement-bindingprotein1OS=HomosapiensOX=9606GN=GMEB1PE=1SV=2</t>
  </si>
  <si>
    <t>sp|Q9Y697|NFS1_HUMANCysteinedesulfurase,mitochondrialOS=HomosapiensOX=9606GN=NFS1PE=1SV=3</t>
  </si>
  <si>
    <t>sp|Q9Y6B6|SAR1B_HUMANGTP-bindingproteinSAR1bOS=HomosapiensOX=9606GN=SAR1BPE=1SV=1</t>
  </si>
  <si>
    <t>sp|Q9Y6K5|OAS3_HUMAN2'-5'-oligoadenylatesynthase3OS=HomosapiensOX=9606GN=OAS3PE=1SV=3</t>
  </si>
  <si>
    <t>sp|Q9Y6M1|IF2B2_HUMANInsulin-likegrowthfactor2mRNA-bindingprotein2OS=HomosapiensOX=9606GN=IGF2BP2PE=1SV=2</t>
  </si>
  <si>
    <t>sp|Q9Y6R0|NUMBL_HUMANNumb-likeproteinOS=HomosapiensOX=9606GN=NUMBLPE=1SV=1</t>
  </si>
  <si>
    <t>sp|Q9Y6X2|PIAS3_HUMANE3SUMO-proteinligasePIAS3OS=HomosapiensOX=9606GN=PIAS3PE=1SV=2</t>
  </si>
  <si>
    <t>sp|Q9Y6X3|SCC4_HUMANMAU2chromatidcohesionfactorhomologOS=HomosapiensOX=9606GN=MAU2PE=1SV=2</t>
  </si>
  <si>
    <t>sp|Q9Y6X8|ZHX2_HUMANZincfingersandhomeoboxesprotein2OS=HomosapiensOX=9606GN=ZHX2PE=1SV=1</t>
  </si>
  <si>
    <t>FLAG_Buffer</t>
  </si>
  <si>
    <t>FLAG_CM</t>
  </si>
  <si>
    <t>Ni_Buffer</t>
  </si>
  <si>
    <t>Ni_CFII</t>
  </si>
  <si>
    <t>Ni_mPSF</t>
  </si>
  <si>
    <t>CON__ENSEMBL:ENSBTAP00000024466</t>
  </si>
  <si>
    <t>CON__Q61726</t>
  </si>
  <si>
    <t>sp|O76013|KRT36_HUMANKeratin,typeIcuticularHa6OS=HomosapiensOX=9606GN=KRT36PE=2SV=1</t>
  </si>
  <si>
    <t>sp|P02533|K1C14_HUMANKeratin,typeIcytoskeletal14OS=HomosapiensOX=9606GN=KRT14PE=1SV=4</t>
  </si>
  <si>
    <t>sp|P02538|K2C6A_HUMANKeratin,typeIIcytoskeletal6AOS=HomosapiensOX=9606GN=KRT6APE=1SV=3</t>
  </si>
  <si>
    <t>sp|P02768|ALBU_HUMANSerumalbuminOS=HomosapiensOX=9606GN=ALBPE=1SV=2</t>
  </si>
  <si>
    <t>sp|P05787|K2C8_HUMANKeratin,typeIIcytoskeletal8OS=HomosapiensOX=9606GN=KRT8PE=1SV=7</t>
  </si>
  <si>
    <t>sp|P08779|K1C16_HUMANKeratin,typeIcytoskeletal16OS=HomosapiensOX=9606GN=KRT16PE=1SV=4</t>
  </si>
  <si>
    <t>sp|P13645|K1C10_HUMANKeratin,typeIcytoskeletal10OS=HomosapiensOX=9606GN=KRT10PE=1SV=6</t>
  </si>
  <si>
    <t>sp|P13647|K2C5_HUMANKeratin,typeIIcytoskeletal5OS=HomosapiensOX=9606GN=KRT5PE=1SV=3</t>
  </si>
  <si>
    <t>sp|P19013|K2C4_HUMANKeratin,typeIIcytoskeletal4OS=HomosapiensOX=9606GN=KRT4PE=1SV=4</t>
  </si>
  <si>
    <t>sp|P20930|FILA_HUMANFilaggrinOS=HomosapiensOX=9606GN=FLGPE=1SV=3</t>
  </si>
  <si>
    <t>sp|P48668|K2C6C_HUMANKeratin,typeIIcytoskeletal6COS=HomosapiensOX=9606GN=KRT6CPE=1SV=3</t>
  </si>
  <si>
    <t>sp|Q04695|K1C17_HUMANKeratin,typeIcytoskeletal17OS=HomosapiensOX=9606GN=KRT17PE=1SV=2</t>
  </si>
  <si>
    <t>CON__Q0IIK2</t>
  </si>
  <si>
    <t>sp|Q14CN4|K2C72_HUMANKeratin,typeIIcytoskeletal72OS=HomosapiensOX=9606GN=KRT72PE=1SV=2</t>
  </si>
  <si>
    <t>sp|Q5D862|FILA2_HUMANFilaggrin-2OS=HomosapiensOX=9606GN=FLG2PE=1SV=1</t>
  </si>
  <si>
    <t>sp|Q5XKE5|K2C79_HUMANKeratin,typeIIcytoskeletal79OS=HomosapiensOX=9606GN=KRT79PE=1SV=2</t>
  </si>
  <si>
    <t>sp|Q6KB66|K2C80_HUMANKeratin,typeIIcytoskeletal80OS=HomosapiensOX=9606GN=KRT80PE=1SV=2</t>
  </si>
  <si>
    <t>sp|Q8N1N4|K2C78_HUMANKeratin,typeIIcytoskeletal78OS=HomosapiensOX=9606GN=KRT78PE=1SV=2</t>
  </si>
  <si>
    <t>sp|Q7Z794|K2C1B_HUMANKeratin,typeIIcytoskeletal1bOS=HomosapiensOX=9606GN=KRT77PE=2SV=3</t>
  </si>
  <si>
    <t>sp|Q86YZ3|HORN_HUMANHornerinOS=HomosapiensOX=9606GN=HRNRPE=1SV=2</t>
  </si>
  <si>
    <t>sp|A0A0A0MRZ7|KVD26_HUMANImmunoglobulinkappavariable2D-26OS=HomosapiensOX=9606GN=IGKV2D-26PE=3SV=1</t>
  </si>
  <si>
    <t>sp|Q4V326|GAG2E_HUMANGantigen2EOS=HomosapiensOX=9606GN=GAGE2EPE=3SV=2</t>
  </si>
  <si>
    <t>sp|A6NJ78|MET15_HUMANProbablemethyltransferase-likeprotein15OS=HomosapiensOX=9606GN=METTL15PE=1SV=1</t>
  </si>
  <si>
    <t>sp|Q7Z3J3|RGPD4_HUMANRanBP2-likeandGRIPdomain-containingprotein4OS=HomosapiensOX=9606GN=RGPD4PE=2SV=3</t>
  </si>
  <si>
    <t>sp|Q13765|NACA_HUMANNascentpolypeptide-associatedcomplexsubunitalphaOS=HomosapiensOX=9606GN=NACAPE=1SV=1</t>
  </si>
  <si>
    <t>sp|O14640|DVL1_HUMANSegmentpolarityproteindishevelledhomologDVL-1OS=HomosapiensOX=9606GN=DVL1PE=1SV=2</t>
  </si>
  <si>
    <t>sp|O14795|UN13B_HUMANProteinunc-13homologBOS=HomosapiensOX=9606GN=UNC13BPE=1SV=2</t>
  </si>
  <si>
    <t>sp|O14910|LIN7A_HUMANProteinlin-7homologAOS=HomosapiensOX=9606GN=LIN7APE=1SV=2</t>
  </si>
  <si>
    <t>sp|P19105|ML12A_HUMANMyosinregulatorylightchain12AOS=HomosapiensOX=9606GN=MYL12APE=1SV=2</t>
  </si>
  <si>
    <t>sp|P14651|HXB3_HUMANHomeoboxproteinHox-B3OS=HomosapiensOX=9606GN=HOXB3PE=2SV=2</t>
  </si>
  <si>
    <t>sp|Q99880|H2B1L_HUMANHistoneH2Btype1-LOS=HomosapiensOX=9606GN=HIST1H2BLPE=1SV=3</t>
  </si>
  <si>
    <t>sp|O75467|Z324A_HUMANZincfingerprotein324AOS=HomosapiensOX=9606GN=ZNF324PE=2SV=1</t>
  </si>
  <si>
    <t>sp|P01891|1A68_HUMANHLAclassIhistocompatibilityantigen,A-68alphachainOS=HomosapiensOX=9606GN=HLA-APE=1SV=4</t>
  </si>
  <si>
    <t>sp|P04264|K2C1_HUMANKeratin,typeIIcytoskeletal1OS=HomosapiensOX=9606GN=KRT1PE=1SV=6</t>
  </si>
  <si>
    <t>sp|P05187|PPB1_HUMANAlkalinephosphatase,placentaltypeOS=HomosapiensOX=9606GN=ALPPPE=1SV=2</t>
  </si>
  <si>
    <t>sp|P05549|AP2A_HUMANTranscriptionfactorAP-2-alphaOS=HomosapiensOX=9606GN=TFAP2APE=1SV=1</t>
  </si>
  <si>
    <t>sp|P05771|KPCB_HUMANProteinkinaseCbetatypeOS=HomosapiensOX=9606GN=PRKCBPE=1SV=4</t>
  </si>
  <si>
    <t>sp|P06730|IF4E_HUMANEukaryotictranslationinitiationfactor4EOS=HomosapiensOX=9606GN=EIF4EPE=1SV=2</t>
  </si>
  <si>
    <t>sp|Q8N257|H2B3B_HUMANHistoneH2Btype3-BOS=HomosapiensOX=9606GN=HIST3H2BBPE=1SV=3</t>
  </si>
  <si>
    <t>sp|P07355|ANXA2_HUMANAnnexinA2OS=HomosapiensOX=9606GN=ANXA2PE=1SV=2</t>
  </si>
  <si>
    <t>sp|P07910|HNRPC_HUMANHeterogeneousnuclearribonucleoproteinsC1/C2OS=HomosapiensOX=9606GN=HNRNPCPE=1SV=4</t>
  </si>
  <si>
    <t>sp|P29803|ODPAT_HUMANPyruvatedehydrogenaseE1componentsubunitalpha,testis-specificform,mitochondrialOS=HomosapiensOX=9606GN=PDHA2PE=1SV=1</t>
  </si>
  <si>
    <t>sp|P08727|K1C19_HUMANKeratin,typeIcytoskeletal19OS=HomosapiensOX=9606GN=KRT19PE=1SV=4</t>
  </si>
  <si>
    <t>sp|P09651|ROA1_HUMANHeterogeneousnuclearribonucleoproteinA1OS=HomosapiensOX=9606GN=HNRNPA1PE=1SV=5</t>
  </si>
  <si>
    <t>sp|P0C0L4|CO4A_HUMANComplementC4-AOS=HomosapiensOX=9606GN=C4APE=1SV=2</t>
  </si>
  <si>
    <t>sp|Q71UI9|H2AV_HUMANHistoneH2A.VOS=HomosapiensOX=9606GN=H2AFVPE=1SV=3</t>
  </si>
  <si>
    <t>sp|Q99878|H2A1J_HUMANHistoneH2Atype1-JOS=HomosapiensOX=9606GN=HIST1H2AJPE=1SV=3</t>
  </si>
  <si>
    <t>sp|P47985|UCRI_HUMANCytochromeb-c1complexsubunitRieske,mitochondrialOS=HomosapiensOX=9606GN=UQCRFS1PE=1SV=2</t>
  </si>
  <si>
    <t>sp|P0DI82|TPC2B_HUMANTraffickingproteinparticlecomplexsubunit2BOS=HomosapiensOX=9606GN=TRAPPC2BPE=1SV=1</t>
  </si>
  <si>
    <t>sp|P0DMV9|HS71B_HUMANHeatshock70kDaprotein1BOS=HomosapiensOX=9606GN=HSPA1BPE=1SV=1</t>
  </si>
  <si>
    <t>sp|Q01081|U2AF1_HUMANSplicingfactorU2AF35kDasubunitOS=HomosapiensOX=9606GN=U2AF1PE=1SV=3</t>
  </si>
  <si>
    <t>sp|P35520|CBS_HUMANCystathioninebeta-synthaseOS=HomosapiensOX=9606GN=CBSPE=1SV=2</t>
  </si>
  <si>
    <t>sp|P0DP25|CALM3_HUMANCalmodulin-3OS=HomosapiensOX=9606GN=CALM3PE=1SV=1</t>
  </si>
  <si>
    <t>sp|P0DPH8|TBA3D_HUMANTubulinalpha-3DchainOS=HomosapiensOX=9606GN=TUBA3DPE=1SV=1</t>
  </si>
  <si>
    <t>sp|P63162|RSMN_HUMANSmallnuclearribonucleoprotein-associatedproteinNOS=HomosapiensOX=9606GN=SNRPNPE=1SV=1</t>
  </si>
  <si>
    <t>sp|Q9NRW1|RAB6B_HUMANRas-relatedproteinRab-6BOS=HomosapiensOX=9606GN=RAB6BPE=1SV=1</t>
  </si>
  <si>
    <t>sp|P21127|CD11B_HUMANCyclin-dependentkinase11BOS=HomosapiensOX=9606GN=CDK11BPE=1SV=4</t>
  </si>
  <si>
    <t>sp|P22392|NDKB_HUMANNucleosidediphosphatekinaseBOS=HomosapiensOX=9606GN=NME2PE=1SV=1</t>
  </si>
  <si>
    <t>sp|P23258|TBG1_HUMANTubulingamma-1chainOS=HomosapiensOX=9606GN=TUBG1PE=1SV=2</t>
  </si>
  <si>
    <t>sp|P48594|SPB4_HUMANSerpinB4OS=HomosapiensOX=9606GN=SERPINB4PE=1SV=2</t>
  </si>
  <si>
    <t>sp|P31274|HXC9_HUMANHomeoboxproteinHox-C9OS=HomosapiensOX=9606GN=HOXC9PE=1SV=3</t>
  </si>
  <si>
    <t>sp|P35527|K1C9_HUMANKeratin,typeIcytoskeletal9OS=HomosapiensOX=9606GN=KRT9PE=1SV=3</t>
  </si>
  <si>
    <t>sp|P40429|RL13A_HUMAN60SribosomalproteinL13aOS=HomosapiensOX=9606GN=RPL13APE=1SV=2</t>
  </si>
  <si>
    <t>sp|P41091|IF2G_HUMANEukaryotictranslationinitiationfactor2subunit3OS=HomosapiensOX=9606GN=EIF2S3PE=1SV=3</t>
  </si>
  <si>
    <t>sp|P41208|CETN2_HUMANCentrin-2OS=HomosapiensOX=9606GN=CETN2PE=1SV=1</t>
  </si>
  <si>
    <t>sp|Q8TDQ7|GNPI2_HUMANGlucosamine-6-phosphateisomerase2OS=HomosapiensOX=9606GN=GNPDA2PE=1SV=1</t>
  </si>
  <si>
    <t>sp|P49336|CDK8_HUMANCyclin-dependentkinase8OS=HomosapiensOX=9606GN=CDK8PE=1SV=1</t>
  </si>
  <si>
    <t>sp|P52435|RPB11_HUMANDNA-directedRNApolymeraseIIsubunitRPB11-aOS=HomosapiensOX=9606GN=POLR2JPE=1SV=1</t>
  </si>
  <si>
    <t>sp|P55771|PAX9_HUMANPairedboxproteinPax-9OS=HomosapiensOX=9606GN=PAX9PE=1SV=3</t>
  </si>
  <si>
    <t>sp|Q6EEV6|SUMO4_HUMANSmallubiquitin-relatedmodifier4OS=HomosapiensOX=9606GN=SUMO4PE=1SV=2</t>
  </si>
  <si>
    <t>sp|P59666|DEF3_HUMANNeutrophildefensin3OS=HomosapiensOX=9606GN=DEFA3PE=1SV=1</t>
  </si>
  <si>
    <t>sp|P62837|UB2D2_HUMANUbiquitin-conjugatingenzymeE2D2OS=HomosapiensOX=9606GN=UBE2D2PE=1SV=1</t>
  </si>
  <si>
    <t>sp|P84077|ARF1_HUMANADP-ribosylationfactor1OS=HomosapiensOX=9606GN=ARF1PE=1SV=2</t>
  </si>
  <si>
    <t>sp|P62308|RUXG_HUMANSmallnuclearribonucleoproteinGOS=HomosapiensOX=9606GN=SNRPGPE=1SV=1</t>
  </si>
  <si>
    <t>sp|P62491|RB11A_HUMANRas-relatedproteinRab-11AOS=HomosapiensOX=9606GN=RAB11APE=1SV=3</t>
  </si>
  <si>
    <t>sp|P62854|RS26_HUMAN40SribosomalproteinS26OS=HomosapiensOX=9606GN=RPS26PE=1SV=3</t>
  </si>
  <si>
    <t>sp|P62979|RS27A_HUMANUbiquitin-40SribosomalproteinS27aOS=HomosapiensOX=9606GN=RPS27APE=1SV=2</t>
  </si>
  <si>
    <t>sp|P63092|GNAS2_HUMANGuaninenucleotide-bindingproteinG(s)subunitalphaisoformsshortOS=HomosapiensOX=9606GN=GNASPE=1SV=1</t>
  </si>
  <si>
    <t>sp|P63241|IF5A1_HUMANEukaryotictranslationinitiationfactor5A-1OS=HomosapiensOX=9606GN=EIF5APE=1SV=2</t>
  </si>
  <si>
    <t>sp|P68032|ACTC_HUMANActin,alphacardiacmuscle1OS=HomosapiensOX=9606GN=ACTC1PE=1SV=1</t>
  </si>
  <si>
    <t>sp|P68104|EF1A1_HUMANElongationfactor1-alpha1OS=HomosapiensOX=9606GN=EEF1A1PE=1SV=1</t>
  </si>
  <si>
    <t>sp|P68400|CSK21_HUMANCaseinkinaseIIsubunitalphaOS=HomosapiensOX=9606GN=CSNK2A1PE=1SV=1</t>
  </si>
  <si>
    <t>sp|P78368|KC1G2_HUMANCaseinkinaseIisoformgamma-2OS=HomosapiensOX=9606GN=CSNK1G2PE=1SV=1</t>
  </si>
  <si>
    <t>sp|P81877|SSBP2_HUMANSingle-strandedDNA-bindingprotein2OS=HomosapiensOX=9606GN=SSBP2PE=1SV=2</t>
  </si>
  <si>
    <t>sp|Q969Q0|RL36L_HUMAN60SribosomalproteinL36a-likeOS=HomosapiensOX=9606GN=RPL36ALPE=1SV=3</t>
  </si>
  <si>
    <t>sp|P84243|H33_HUMANHistoneH3.3OS=HomosapiensOX=9606GN=H3F3APE=1SV=2</t>
  </si>
  <si>
    <t>sp|P86791|CCZ1_HUMANVacuolarfusionproteinCCZ1homologOS=HomosapiensOX=9606GN=CCZ1PE=1SV=1</t>
  </si>
  <si>
    <t>sp|Q01105|SET_HUMANProteinSETOS=HomosapiensOX=9606GN=SETPE=1SV=3</t>
  </si>
  <si>
    <t>sp|Q03468|ERCC6_HUMANDNAexcisionrepairproteinERCC-6OS=HomosapiensOX=9606GN=ERCC6PE=1SV=1</t>
  </si>
  <si>
    <t>sp|Q04741|EMX1_HUMANHomeoboxproteinEMX1OS=HomosapiensOX=9606GN=EMX1PE=1SV=2</t>
  </si>
  <si>
    <t>sp|Q12959|DLG1_HUMANDiskslargehomolog1OS=HomosapiensOX=9606GN=DLG1PE=1SV=2</t>
  </si>
  <si>
    <t>sp|Q13133|NR1H3_HUMANOxysterolsreceptorLXR-alphaOS=HomosapiensOX=9606GN=NR1H3PE=1SV=2</t>
  </si>
  <si>
    <t>sp|Q16875|F263_HUMAN6-phosphofructo-2-kinase/fructose-2,6-bisphosphatase3OS=HomosapiensOX=9606GN=PFKFB3PE=1SV=1</t>
  </si>
  <si>
    <t>sp|Q17RY0|CPEB4_HUMANCytoplasmicpolyadenylationelement-bindingprotein4OS=HomosapiensOX=9606GN=CPEB4PE=1SV=1</t>
  </si>
  <si>
    <t>sp|Q3LFD5|UBP41_HUMANPutativeubiquitincarboxyl-terminalhydrolase41OS=HomosapiensOX=9606GN=USP41PE=2SV=2</t>
  </si>
  <si>
    <t>sp|Q5BKY9|F133B_HUMANProteinFAM133BOS=HomosapiensOX=9606GN=FAM133BPE=1SV=1</t>
  </si>
  <si>
    <t>sp|Q9BRT8|CBWD1_HUMANCOBWdomain-containingprotein1OS=HomosapiensOX=9606GN=CBWD1PE=2SV=1</t>
  </si>
  <si>
    <t>sp|Q5JU69|TOR2A_HUMANTorsin-2AOS=HomosapiensOX=9606GN=TOR2APE=2SV=1</t>
  </si>
  <si>
    <t>sp|Q5TAP6|UT14C_HUMANU3smallnucleolarRNA-associatedprotein14homologCOS=HomosapiensOX=9606GN=UTP14CPE=1SV=1</t>
  </si>
  <si>
    <t>sp|Q6NZ67|MZT2B_HUMANMitotic-spindleorganizingprotein2BOS=HomosapiensOX=9606GN=MZT2BPE=1SV=1</t>
  </si>
  <si>
    <t>sp|Q6P1K8|T2H2L_HUMANGeneraltranscriptionfactorIIHsubunit2-likeproteinOS=HomosapiensOX=9606GN=GTF2H2CPE=1SV=1</t>
  </si>
  <si>
    <t>sp|Q96GK7|FAH2A_HUMANFumarylacetoacetatehydrolasedomain-containingprotein2AOS=HomosapiensOX=9606GN=FAHD2APE=1SV=1</t>
  </si>
  <si>
    <t>sp|Q9H8S9|MOB1A_HUMANMOBkinaseactivator1AOS=HomosapiensOX=9606GN=MOB1APE=1SV=4</t>
  </si>
  <si>
    <t>sp|Q8IUE1|TF2LX_HUMANHomeoboxproteinTGIF2LXOS=HomosapiensOX=9606GN=TGIF2LXPE=1SV=1</t>
  </si>
  <si>
    <t>sp|Q92771|DDX12_HUMANPutativeATP-dependentRNAhelicaseDDX12OS=HomosapiensOX=9606GN=DDX12PPE=5SV=3</t>
  </si>
  <si>
    <t>sp|Q99613|EIF3C_HUMANEukaryotictranslationinitiationfactor3subunitCOS=HomosapiensOX=9606GN=EIF3CPE=1SV=1</t>
  </si>
  <si>
    <t>sp|Q9HB90|RRAGC_HUMANRas-relatedGTP-bindingproteinCOS=HomosapiensOX=9606GN=RRAGCPE=1SV=1</t>
  </si>
  <si>
    <t>sp|Q9NXR1|NDE1_HUMANNucleardistributionproteinnudEhomolog1OS=HomosapiensOX=9606GN=NDE1PE=1SV=3</t>
  </si>
  <si>
    <t>sp|Q9P2N7|KLH13_HUMANKelch-likeprotein13OS=HomosapiensOX=9606GN=KLHL13PE=1SV=3</t>
  </si>
  <si>
    <t>sp|Q9Y2T2|AP3M1_HUMANAP-3complexsubunitmu-1OS=HomosapiensOX=9606GN=AP3M1PE=1SV=1</t>
  </si>
  <si>
    <t>sp|Q9Y6H1|CHCH2_HUMANCoiled-coil-helix-coiled-coil-helixdomain-containingprotein2OS=HomosapiensOX=9606GN=CHCHD2PE=1SV=1</t>
  </si>
  <si>
    <t>sp|O76015|KRT38_HUMANKeratin,typeIcuticularHa8OS=HomosapiensOX=9606GN=KRT38PE=1SV=3</t>
  </si>
  <si>
    <t>sp|Q8NHM4|TRY6_HUMANPutativetrypsin-6OS=HomosapiensOX=9606GN=PRSS3P2PE=5SV=2</t>
  </si>
  <si>
    <t>CON__Q29443</t>
  </si>
  <si>
    <t>sp|Q7RTS7|K2C74_HUMANKeratin,typeIIcytoskeletal74OS=HomosapiensOX=9606GN=KRT74PE=1SV=2</t>
  </si>
  <si>
    <t>sp|P07951|TPM2_HUMANTropomyosinbetachainOS=HomosapiensOX=9606GN=TPM2PE=1SV=1</t>
  </si>
  <si>
    <t>sp|Q9NSB2|KRT84_HUMANKeratin,typeIIcuticularHb4OS=HomosapiensOX=9606GN=KRT84PE=2SV=2</t>
  </si>
  <si>
    <t>sp|A2NJV5|KV229_HUMANImmunoglobulinkappavariable2-29OS=HomosapiensOX=9606GN=IGKV2-29PE=3SV=2</t>
  </si>
  <si>
    <t>sp|Q0D2H9|GOG8D_HUMANPutativegolginsubfamilyAmember8DOS=HomosapiensOX=9606GN=GOLGA8DPPE=5SV=1</t>
  </si>
  <si>
    <t>sp|P47813|IF1AX_HUMANEukaryotictranslationinitiationfactor1A,X-chromosomalOS=HomosapiensOX=9606GN=EIF1AXPE=1SV=2</t>
  </si>
  <si>
    <t>sp|O60684|IMA7_HUMANImportinsubunitalpha-7OS=HomosapiensOX=9606GN=KPNA6PE=1SV=1</t>
  </si>
  <si>
    <t>sp|O94905|ERLN2_HUMANErlin-2OS=HomosapiensOX=9606GN=ERLIN2PE=1SV=1</t>
  </si>
  <si>
    <t>sp|P05023|AT1A1_HUMANSodium/potassium-transportingATPasesubunitalpha-1OS=HomosapiensOX=9606GN=ATP1A1PE=1SV=1</t>
  </si>
  <si>
    <t>sp|P05976|MYL1_HUMANMyosinlightchain1/3,skeletalmuscleisoformOS=HomosapiensOX=9606GN=MYL1PE=2SV=3</t>
  </si>
  <si>
    <t>sp|P06396|GELS_HUMANGelsolinOS=HomosapiensOX=9606GN=GSNPE=1SV=1</t>
  </si>
  <si>
    <t>sp|P08559|ODPA_HUMANPyruvatedehydrogenaseE1componentsubunitalpha,somaticform,mitochondrialOS=HomosapiensOX=9606GN=PDHA1PE=1SV=3</t>
  </si>
  <si>
    <t>sp|P10242|MYB_HUMANTranscriptionalactivatorMybOS=HomosapiensOX=9606GN=MYBPE=1SV=2</t>
  </si>
  <si>
    <t>sp|P10316|1A69_HUMANHLAclassIhistocompatibilityantigen,A-69alphachainOS=HomosapiensOX=9606GN=HLA-APE=1SV=2</t>
  </si>
  <si>
    <t>sp|P11169|GTR3_HUMANSolutecarrierfamily2,facilitatedglucosetransportermember3OS=HomosapiensOX=9606GN=SLC2A3PE=1SV=1</t>
  </si>
  <si>
    <t>sp|P11233|RALA_HUMANRas-relatedproteinRal-AOS=HomosapiensOX=9606GN=RALAPE=1SV=1</t>
  </si>
  <si>
    <t>sp|P13164|IFM1_HUMANInterferon-inducedtransmembraneprotein1OS=HomosapiensOX=9606GN=IFITM1PE=1SV=3</t>
  </si>
  <si>
    <t>sp|P13646|K1C13_HUMANKeratin,typeIcytoskeletal13OS=HomosapiensOX=9606GN=KRT13PE=1SV=4</t>
  </si>
  <si>
    <t>sp|P14678|RSMB_HUMANSmallnuclearribonucleoprotein-associatedproteinsBandB'OS=HomosapiensOX=9606GN=SNRPBPE=1SV=2</t>
  </si>
  <si>
    <t>sp|P17066|HSP76_HUMANHeatshock70kDaprotein6OS=HomosapiensOX=9606GN=HSPA6PE=1SV=2</t>
  </si>
  <si>
    <t>sp|P18085|ARF4_HUMANADP-ribosylationfactor4OS=HomosapiensOX=9606GN=ARF4PE=1SV=3</t>
  </si>
  <si>
    <t>sp|P18463|1B37_HUMANHLAclassIhistocompatibilityantigen,B-37alphachainOS=HomosapiensOX=9606GN=HLA-BPE=1SV=1</t>
  </si>
  <si>
    <t>sp|P20340|RAB6A_HUMANRas-relatedproteinRab-6AOS=HomosapiensOX=9606GN=RAB6APE=1SV=3</t>
  </si>
  <si>
    <t>sp|P21675|TAF1_HUMANTranscriptioninitiationfactorTFIIDsubunit1OS=HomosapiensOX=9606GN=TAF1PE=1SV=2</t>
  </si>
  <si>
    <t>sp|P98077|SHC2_HUMANSHC-transformingprotein2OS=HomosapiensOX=9606GN=SHC2PE=1SV=4</t>
  </si>
  <si>
    <t>sp|P30046|DOPD_HUMAND-dopachromedecarboxylaseOS=HomosapiensOX=9606GN=DDTPE=1SV=3</t>
  </si>
  <si>
    <t>sp|P30464|1B15_HUMANHLAclassIhistocompatibilityantigen,B-15alphachainOS=HomosapiensOX=9606GN=HLA-BPE=1SV=2</t>
  </si>
  <si>
    <t>sp|P30508|1C12_HUMANHLAclassIhistocompatibilityantigen,Cw-12alphachainOS=HomosapiensOX=9606GN=HLA-CPE=1SV=2</t>
  </si>
  <si>
    <t>sp|P84074|HPCA_HUMANNeuron-specificcalcium-bindingproteinhippocalcinOS=HomosapiensOX=9606GN=HPCAPE=1SV=2</t>
  </si>
  <si>
    <t>sp|Q6NXS1|IPP2B_HUMANProteinphosphataseinhibitor2familymemberBOS=HomosapiensOX=9606GN=PPP1R2BPE=1SV=2</t>
  </si>
  <si>
    <t>sp|P43358|MAGA4_HUMANMelanoma-associatedantigen4OS=HomosapiensOX=9606GN=MAGEA4PE=1SV=2</t>
  </si>
  <si>
    <t>sp|P47893|OR3A2_HUMANOlfactoryreceptor3A2OS=HomosapiensOX=9606GN=OR3A2PE=2SV=3</t>
  </si>
  <si>
    <t>sp|P50502|F10A1_HUMANHsc70-interactingproteinOS=HomosapiensOX=9606GN=ST13PE=1SV=2</t>
  </si>
  <si>
    <t>sp|P61019|RAB2A_HUMANRas-relatedproteinRab-2AOS=HomosapiensOX=9606GN=RAB2APE=1SV=1</t>
  </si>
  <si>
    <t>sp|P61088|UBE2N_HUMANUbiquitin-conjugatingenzymeE2NOS=HomosapiensOX=9606GN=UBE2NPE=1SV=1</t>
  </si>
  <si>
    <t>sp|P62834|RAP1A_HUMANRas-relatedproteinRap-1AOS=HomosapiensOX=9606GN=RAP1APE=1SV=1</t>
  </si>
  <si>
    <t>sp|P61586|RHOA_HUMANTransformingproteinRhoAOS=HomosapiensOX=9606GN=RHOAPE=1SV=1</t>
  </si>
  <si>
    <t>sp|Q59GN2|R39L5_HUMANPutative60SribosomalproteinL39-like5OS=HomosapiensOX=9606GN=RPL39P5PE=5SV=2</t>
  </si>
  <si>
    <t>sp|P63165|SUMO1_HUMANSmallubiquitin-relatedmodifier1OS=HomosapiensOX=9606GN=SUMO1PE=1SV=1</t>
  </si>
  <si>
    <t>sp|P68036|UB2L3_HUMANUbiquitin-conjugatingenzymeE2L3OS=HomosapiensOX=9606GN=UBE2L3PE=1SV=1</t>
  </si>
  <si>
    <t>sp|P98169|ZXDB_HUMANZincfingerX-linkedproteinZXDBOS=HomosapiensOX=9606GN=ZXDBPE=2SV=2</t>
  </si>
  <si>
    <t>sp|Q02846|GUC2D_HUMANRetinalguanylylcyclase1OS=HomosapiensOX=9606GN=GUCY2DPE=1SV=2</t>
  </si>
  <si>
    <t>sp|Q04828|AK1C1_HUMANAldo-ketoreductasefamily1memberC1OS=HomosapiensOX=9606GN=AKR1C1PE=1SV=1</t>
  </si>
  <si>
    <t>sp|Q13555|KCC2G_HUMANCalcium/calmodulin-dependentproteinkinasetypeIIsubunitgammaOS=HomosapiensOX=9606GN=CAMK2GPE=1SV=4</t>
  </si>
  <si>
    <t>sp|Q15111|PLCL1_HUMANInactivephospholipaseC-likeprotein1OS=HomosapiensOX=9606GN=PLCL1PE=1SV=3</t>
  </si>
  <si>
    <t>sp|Q9Y4E1|WAC2C_HUMANWASHcomplexsubunit2COS=HomosapiensOX=9606GN=WASHC2CPE=1SV=4</t>
  </si>
  <si>
    <t>sp|Q6PIW4|FIGL1_HUMANFidgetin-likeprotein1OS=HomosapiensOX=9606GN=FIGNL1PE=1SV=2</t>
  </si>
  <si>
    <t>sp|Q6S8J3|POTEE_HUMANPOTEankyrindomainfamilymemberEOS=HomosapiensOX=9606GN=POTEEPE=2SV=3</t>
  </si>
  <si>
    <t>sp|Q96AT9|RPE_HUMANRibulose-phosphate3-epimeraseOS=HomosapiensOX=9606GN=RPEPE=1SV=1</t>
  </si>
  <si>
    <t>sp|Q9NVJ2|ARL8B_HUMANADP-ribosylationfactor-likeprotein8BOS=HomosapiensOX=9606GN=ARL8BPE=1SV=1</t>
  </si>
  <si>
    <t>sp|Q9H0U4|RAB1B_HUMANRas-relatedproteinRab-1BOS=HomosapiensOX=9606GN=RAB1BPE=1SV=1</t>
  </si>
  <si>
    <t>sp|Q9NP97|DLRB1_HUMANDyneinlightchainroadblock-type1OS=HomosapiensOX=9606GN=DYNLRB1PE=1SV=3</t>
  </si>
  <si>
    <t>FLAG_Buffer*</t>
  </si>
  <si>
    <t>FLAG_CstF</t>
  </si>
  <si>
    <t>FLAG_FEGP</t>
  </si>
  <si>
    <t>FLAG_Tlong</t>
  </si>
  <si>
    <t>Str_Buffer</t>
  </si>
  <si>
    <t>Str_CFI</t>
  </si>
  <si>
    <t>CstF</t>
  </si>
  <si>
    <t>CF II</t>
  </si>
  <si>
    <t>CstF-bg</t>
  </si>
  <si>
    <t>FEGP-bg</t>
  </si>
  <si>
    <t>Tlong-bg</t>
  </si>
  <si>
    <t>cfi-bg</t>
  </si>
  <si>
    <t>cm-bg</t>
  </si>
  <si>
    <t>cf2-bg</t>
  </si>
  <si>
    <t>mpsf-bg</t>
  </si>
  <si>
    <t>CFII</t>
  </si>
  <si>
    <t>Puffer</t>
  </si>
  <si>
    <t>P24928</t>
  </si>
  <si>
    <t>A2A4G1</t>
  </si>
  <si>
    <t>ENSEMBL:ENSBTAP00000014147</t>
  </si>
  <si>
    <t>A2A5Y0</t>
  </si>
  <si>
    <t>ENSEMBL:ENSBTAP00000007350</t>
  </si>
  <si>
    <t>Q92989</t>
  </si>
  <si>
    <t>ENSEMBL:ENSBTAP00000034412</t>
  </si>
  <si>
    <t>ENSEMBL:ENSBTAP00000038253</t>
  </si>
  <si>
    <t>O76015</t>
  </si>
  <si>
    <t>P00735</t>
  </si>
  <si>
    <t>Q61726</t>
  </si>
  <si>
    <t>O76013</t>
  </si>
  <si>
    <t>O94913</t>
  </si>
  <si>
    <t>P01030</t>
  </si>
  <si>
    <t>P01966</t>
  </si>
  <si>
    <t>P13645</t>
  </si>
  <si>
    <t>P02538</t>
  </si>
  <si>
    <t>P04264</t>
  </si>
  <si>
    <t>P02754</t>
  </si>
  <si>
    <t>P02768</t>
  </si>
  <si>
    <t>P02769</t>
  </si>
  <si>
    <t>P02777</t>
  </si>
  <si>
    <t>P04259</t>
  </si>
  <si>
    <t>P56270</t>
  </si>
  <si>
    <t>P06868</t>
  </si>
  <si>
    <t>Q8NHM4</t>
  </si>
  <si>
    <t>P08730</t>
  </si>
  <si>
    <t>P08779</t>
  </si>
  <si>
    <t>P0C1U8</t>
  </si>
  <si>
    <t>P12763</t>
  </si>
  <si>
    <t>P05787</t>
  </si>
  <si>
    <t>Q04695</t>
  </si>
  <si>
    <t>P15497</t>
  </si>
  <si>
    <t>P19013</t>
  </si>
  <si>
    <t>P20930</t>
  </si>
  <si>
    <t>P34955</t>
  </si>
  <si>
    <t>O75467</t>
  </si>
  <si>
    <t>Q6EEV6</t>
  </si>
  <si>
    <t>P35527</t>
  </si>
  <si>
    <t>Q05B55</t>
  </si>
  <si>
    <t>Q29443</t>
  </si>
  <si>
    <t>Q9NPE3</t>
  </si>
  <si>
    <t>Q14CN4</t>
  </si>
  <si>
    <t>Q1RMK2</t>
  </si>
  <si>
    <t>P46779</t>
  </si>
  <si>
    <t>Q28065</t>
  </si>
  <si>
    <t>Q28107</t>
  </si>
  <si>
    <t>Q2UVX4</t>
  </si>
  <si>
    <t>Q7RTS7</t>
  </si>
  <si>
    <t>Q3SX09</t>
  </si>
  <si>
    <t>P07951</t>
  </si>
  <si>
    <t>Q3SZR3</t>
  </si>
  <si>
    <t>P35908</t>
  </si>
  <si>
    <t>Q3TTY5</t>
  </si>
  <si>
    <t>Q3ZBD7</t>
  </si>
  <si>
    <t>P47914</t>
  </si>
  <si>
    <t>P28347</t>
  </si>
  <si>
    <t>Q6IFX2</t>
  </si>
  <si>
    <t>Q9NSB2</t>
  </si>
  <si>
    <t>Q9BTL3</t>
  </si>
  <si>
    <t>Q8NEY8</t>
  </si>
  <si>
    <t>Q7Z794</t>
  </si>
  <si>
    <t>Q86YZ3</t>
  </si>
  <si>
    <t>Q9H552</t>
  </si>
  <si>
    <t>Q9QWL7</t>
  </si>
  <si>
    <t>Streptavidin</t>
  </si>
  <si>
    <t>A2NJV5</t>
  </si>
  <si>
    <t>REV__Q9UMD9</t>
  </si>
  <si>
    <t>Q8WW12</t>
  </si>
  <si>
    <t>A0A0B4J1U7</t>
  </si>
  <si>
    <t>A0A0C4DH68</t>
  </si>
  <si>
    <t>A0A1B0GUY1</t>
  </si>
  <si>
    <t>A0AV96</t>
  </si>
  <si>
    <t>A0FGR8</t>
  </si>
  <si>
    <t>A0AVK6</t>
  </si>
  <si>
    <t>A0AVT1</t>
  </si>
  <si>
    <t>A0JLT2</t>
  </si>
  <si>
    <t>A0MZ66</t>
  </si>
  <si>
    <t>A1L0T0</t>
  </si>
  <si>
    <t>A1X283</t>
  </si>
  <si>
    <t>A2A3N6</t>
  </si>
  <si>
    <t>A2RU49</t>
  </si>
  <si>
    <t>Q71UM5</t>
  </si>
  <si>
    <t>A5YKK6</t>
  </si>
  <si>
    <t>Q96RU7</t>
  </si>
  <si>
    <t>A6NDG6</t>
  </si>
  <si>
    <t>A6NDU8</t>
  </si>
  <si>
    <t>A6NHQ2</t>
  </si>
  <si>
    <t>P62306</t>
  </si>
  <si>
    <t>A6NI28</t>
  </si>
  <si>
    <t>A6NJ78</t>
  </si>
  <si>
    <t>O60671</t>
  </si>
  <si>
    <t>A6NKT7</t>
  </si>
  <si>
    <t>Q0D2H9</t>
  </si>
  <si>
    <t>A8MU93</t>
  </si>
  <si>
    <t>P62308</t>
  </si>
  <si>
    <t>C9JN71</t>
  </si>
  <si>
    <t>A6NKF1</t>
  </si>
  <si>
    <t>Q7Z3J3</t>
  </si>
  <si>
    <t>A8MXV4</t>
  </si>
  <si>
    <t>Q13765</t>
  </si>
  <si>
    <t>E9PRG8</t>
  </si>
  <si>
    <t>O00139</t>
  </si>
  <si>
    <t>O00148</t>
  </si>
  <si>
    <t>O00151</t>
  </si>
  <si>
    <t>O00154</t>
  </si>
  <si>
    <t>O00159</t>
  </si>
  <si>
    <t>O00170</t>
  </si>
  <si>
    <t>O00178</t>
  </si>
  <si>
    <t>O00186</t>
  </si>
  <si>
    <t>O00193</t>
  </si>
  <si>
    <t>O00203</t>
  </si>
  <si>
    <t>P84103</t>
  </si>
  <si>
    <t>O00231</t>
  </si>
  <si>
    <t>O00232</t>
  </si>
  <si>
    <t>O00233</t>
  </si>
  <si>
    <t>O00244</t>
  </si>
  <si>
    <t>O00255</t>
  </si>
  <si>
    <t>A0A0A0MRZ7</t>
  </si>
  <si>
    <t>O00264</t>
  </si>
  <si>
    <t>O00267</t>
  </si>
  <si>
    <t>O00268</t>
  </si>
  <si>
    <t>O00273</t>
  </si>
  <si>
    <t>O00299</t>
  </si>
  <si>
    <t>O00303</t>
  </si>
  <si>
    <t>O00308</t>
  </si>
  <si>
    <t>P05783</t>
  </si>
  <si>
    <t>O00338</t>
  </si>
  <si>
    <t>O00401</t>
  </si>
  <si>
    <t>O00409</t>
  </si>
  <si>
    <t>O00410</t>
  </si>
  <si>
    <t>O00411</t>
  </si>
  <si>
    <t>O00418</t>
  </si>
  <si>
    <t>O00422</t>
  </si>
  <si>
    <t>Q7Z7K0</t>
  </si>
  <si>
    <t>O00429</t>
  </si>
  <si>
    <t>O00461</t>
  </si>
  <si>
    <t>O00443</t>
  </si>
  <si>
    <t>O00470</t>
  </si>
  <si>
    <t>O00471</t>
  </si>
  <si>
    <t>O00479</t>
  </si>
  <si>
    <t>O00487</t>
  </si>
  <si>
    <t>O00488</t>
  </si>
  <si>
    <t>O00499</t>
  </si>
  <si>
    <t>O00505</t>
  </si>
  <si>
    <t>O00506</t>
  </si>
  <si>
    <t>Q96H79</t>
  </si>
  <si>
    <t>O00534</t>
  </si>
  <si>
    <t>P00761</t>
  </si>
  <si>
    <t>O00566</t>
  </si>
  <si>
    <t>O00567</t>
  </si>
  <si>
    <t>O00571</t>
  </si>
  <si>
    <t>O00592</t>
  </si>
  <si>
    <t>O00584</t>
  </si>
  <si>
    <t>O00625</t>
  </si>
  <si>
    <t>O00629</t>
  </si>
  <si>
    <t>Q92688</t>
  </si>
  <si>
    <t>O00712</t>
  </si>
  <si>
    <t>P23769</t>
  </si>
  <si>
    <t>Q5RKV6</t>
  </si>
  <si>
    <t>O00754</t>
  </si>
  <si>
    <t>O00764</t>
  </si>
  <si>
    <t>O00767</t>
  </si>
  <si>
    <t>Q53S33</t>
  </si>
  <si>
    <t>O14545</t>
  </si>
  <si>
    <t>O14562</t>
  </si>
  <si>
    <t>P62857</t>
  </si>
  <si>
    <t>O14519</t>
  </si>
  <si>
    <t>O14526</t>
  </si>
  <si>
    <t>Q8TB05</t>
  </si>
  <si>
    <t>P47813</t>
  </si>
  <si>
    <t>O14607</t>
  </si>
  <si>
    <t>O14617</t>
  </si>
  <si>
    <t>O14639</t>
  </si>
  <si>
    <t>O14640</t>
  </si>
  <si>
    <t>O14641</t>
  </si>
  <si>
    <t>O14646</t>
  </si>
  <si>
    <t>O14647</t>
  </si>
  <si>
    <t>O14686</t>
  </si>
  <si>
    <t>P50219</t>
  </si>
  <si>
    <t>O14730</t>
  </si>
  <si>
    <t>O14732</t>
  </si>
  <si>
    <t>O14733</t>
  </si>
  <si>
    <t>O14737</t>
  </si>
  <si>
    <t>Q8N3J9</t>
  </si>
  <si>
    <t>O14745</t>
  </si>
  <si>
    <t>O14757</t>
  </si>
  <si>
    <t>O14770</t>
  </si>
  <si>
    <t>O14773</t>
  </si>
  <si>
    <t>O14776</t>
  </si>
  <si>
    <t>O14777</t>
  </si>
  <si>
    <t>O14818</t>
  </si>
  <si>
    <t>O14828</t>
  </si>
  <si>
    <t>O14880</t>
  </si>
  <si>
    <t>O14893</t>
  </si>
  <si>
    <t>O14907</t>
  </si>
  <si>
    <t>O14929</t>
  </si>
  <si>
    <t>O14787</t>
  </si>
  <si>
    <t>O14795</t>
  </si>
  <si>
    <t>O14841</t>
  </si>
  <si>
    <t>O14896</t>
  </si>
  <si>
    <t>O14908</t>
  </si>
  <si>
    <t>P25815</t>
  </si>
  <si>
    <t>O14936</t>
  </si>
  <si>
    <t>P19105</t>
  </si>
  <si>
    <t>O14964</t>
  </si>
  <si>
    <t>O14965</t>
  </si>
  <si>
    <t>O14974</t>
  </si>
  <si>
    <t>O14976</t>
  </si>
  <si>
    <t>O14979</t>
  </si>
  <si>
    <t>O14980</t>
  </si>
  <si>
    <t>O15014</t>
  </si>
  <si>
    <t>O14981</t>
  </si>
  <si>
    <t>O15020</t>
  </si>
  <si>
    <t>O15027</t>
  </si>
  <si>
    <t>P08727</t>
  </si>
  <si>
    <t>O15042</t>
  </si>
  <si>
    <t>O15047</t>
  </si>
  <si>
    <t>O15067</t>
  </si>
  <si>
    <t>O15084</t>
  </si>
  <si>
    <t>O15118</t>
  </si>
  <si>
    <t>O15126</t>
  </si>
  <si>
    <t>O15068</t>
  </si>
  <si>
    <t>O15091</t>
  </si>
  <si>
    <t>O15116</t>
  </si>
  <si>
    <t>O15143</t>
  </si>
  <si>
    <t>O15144</t>
  </si>
  <si>
    <t>O15145</t>
  </si>
  <si>
    <t>O15156</t>
  </si>
  <si>
    <t>O15160</t>
  </si>
  <si>
    <t>P84022</t>
  </si>
  <si>
    <t>O15226</t>
  </si>
  <si>
    <t>O15169</t>
  </si>
  <si>
    <t>A1KXE4</t>
  </si>
  <si>
    <t>O15258</t>
  </si>
  <si>
    <t>O15260</t>
  </si>
  <si>
    <t>Q9Y333</t>
  </si>
  <si>
    <t>Q9Y2U5</t>
  </si>
  <si>
    <t>O15347</t>
  </si>
  <si>
    <t>P62875</t>
  </si>
  <si>
    <t>O15355</t>
  </si>
  <si>
    <t>O15371</t>
  </si>
  <si>
    <t>O15372</t>
  </si>
  <si>
    <t>O15379</t>
  </si>
  <si>
    <t>O15382</t>
  </si>
  <si>
    <t>O15391</t>
  </si>
  <si>
    <t>O15400</t>
  </si>
  <si>
    <t>O15427</t>
  </si>
  <si>
    <t>O15397</t>
  </si>
  <si>
    <t>O15446</t>
  </si>
  <si>
    <t>O15460</t>
  </si>
  <si>
    <t>O15480</t>
  </si>
  <si>
    <t>O15511</t>
  </si>
  <si>
    <t>O15533</t>
  </si>
  <si>
    <t>O15550</t>
  </si>
  <si>
    <t>Q9H2H8</t>
  </si>
  <si>
    <t>O15527</t>
  </si>
  <si>
    <t>O43143</t>
  </si>
  <si>
    <t>O43148</t>
  </si>
  <si>
    <t>O43159</t>
  </si>
  <si>
    <t>O43169</t>
  </si>
  <si>
    <t>O43166</t>
  </si>
  <si>
    <t>O43172</t>
  </si>
  <si>
    <t>O43175</t>
  </si>
  <si>
    <t>O43237</t>
  </si>
  <si>
    <t>O43242</t>
  </si>
  <si>
    <t>O43251</t>
  </si>
  <si>
    <t>O43252</t>
  </si>
  <si>
    <t>Q9BXV9</t>
  </si>
  <si>
    <t>O43290</t>
  </si>
  <si>
    <t>O43298</t>
  </si>
  <si>
    <t>O43299</t>
  </si>
  <si>
    <t>O43301</t>
  </si>
  <si>
    <t>O43310</t>
  </si>
  <si>
    <t>O43314</t>
  </si>
  <si>
    <t>O43318</t>
  </si>
  <si>
    <t>O75319</t>
  </si>
  <si>
    <t>O43353</t>
  </si>
  <si>
    <t>P14651</t>
  </si>
  <si>
    <t>O43390</t>
  </si>
  <si>
    <t>O43395</t>
  </si>
  <si>
    <t>O43396</t>
  </si>
  <si>
    <t>O43399</t>
  </si>
  <si>
    <t>O43426</t>
  </si>
  <si>
    <t>O43402</t>
  </si>
  <si>
    <t>O43414</t>
  </si>
  <si>
    <t>O43422</t>
  </si>
  <si>
    <t>O43427</t>
  </si>
  <si>
    <t>O43435</t>
  </si>
  <si>
    <t>O43447</t>
  </si>
  <si>
    <t>O43491</t>
  </si>
  <si>
    <t>O43504</t>
  </si>
  <si>
    <t>O43513</t>
  </si>
  <si>
    <t>O43464</t>
  </si>
  <si>
    <t>O43474</t>
  </si>
  <si>
    <t>O43488</t>
  </si>
  <si>
    <t>O43502</t>
  </si>
  <si>
    <t>O43524</t>
  </si>
  <si>
    <t>O43542</t>
  </si>
  <si>
    <t>Q58FF8</t>
  </si>
  <si>
    <t>O43583</t>
  </si>
  <si>
    <t>O43598</t>
  </si>
  <si>
    <t>O43633</t>
  </si>
  <si>
    <t>O43617</t>
  </si>
  <si>
    <t>O43639</t>
  </si>
  <si>
    <t>O43660</t>
  </si>
  <si>
    <t>O43663</t>
  </si>
  <si>
    <t>O43670</t>
  </si>
  <si>
    <t>O43681</t>
  </si>
  <si>
    <t>O43684</t>
  </si>
  <si>
    <t>O43707</t>
  </si>
  <si>
    <t>Q9NXR1</t>
  </si>
  <si>
    <t>O43760</t>
  </si>
  <si>
    <t>O43765</t>
  </si>
  <si>
    <t>O43768</t>
  </si>
  <si>
    <t>O43741</t>
  </si>
  <si>
    <t>O43747</t>
  </si>
  <si>
    <t>O43776</t>
  </si>
  <si>
    <t>O43809</t>
  </si>
  <si>
    <t>O43813</t>
  </si>
  <si>
    <t>Q53H96</t>
  </si>
  <si>
    <t>O43829</t>
  </si>
  <si>
    <t>O43847</t>
  </si>
  <si>
    <t>O43837</t>
  </si>
  <si>
    <t>O43852</t>
  </si>
  <si>
    <t>Q9H7E9</t>
  </si>
  <si>
    <t>O43896</t>
  </si>
  <si>
    <t>O43913</t>
  </si>
  <si>
    <t>P84098</t>
  </si>
  <si>
    <t>O43929</t>
  </si>
  <si>
    <t>O60216</t>
  </si>
  <si>
    <t>P62906</t>
  </si>
  <si>
    <t>O60231</t>
  </si>
  <si>
    <t>O60232</t>
  </si>
  <si>
    <t>O60244</t>
  </si>
  <si>
    <t>O60256</t>
  </si>
  <si>
    <t>O60264</t>
  </si>
  <si>
    <t>O60271</t>
  </si>
  <si>
    <t>O60293</t>
  </si>
  <si>
    <t>O60306</t>
  </si>
  <si>
    <t>O60313</t>
  </si>
  <si>
    <t>O60331</t>
  </si>
  <si>
    <t>O60333</t>
  </si>
  <si>
    <t>O60341</t>
  </si>
  <si>
    <t>O60343</t>
  </si>
  <si>
    <t>O60437</t>
  </si>
  <si>
    <t>O60493</t>
  </si>
  <si>
    <t>O60504</t>
  </si>
  <si>
    <t>O60506</t>
  </si>
  <si>
    <t>O60524</t>
  </si>
  <si>
    <t>O60547</t>
  </si>
  <si>
    <t>O60563</t>
  </si>
  <si>
    <t>O60566</t>
  </si>
  <si>
    <t>O60568</t>
  </si>
  <si>
    <t>O60573</t>
  </si>
  <si>
    <t>O60613</t>
  </si>
  <si>
    <t>O60583</t>
  </si>
  <si>
    <t>O60664</t>
  </si>
  <si>
    <t>Q8N300</t>
  </si>
  <si>
    <t>O60678</t>
  </si>
  <si>
    <t>O60684</t>
  </si>
  <si>
    <t>O60701</t>
  </si>
  <si>
    <t>O60716</t>
  </si>
  <si>
    <t>O60749</t>
  </si>
  <si>
    <t>O60763</t>
  </si>
  <si>
    <t>O60784</t>
  </si>
  <si>
    <t>Q99880</t>
  </si>
  <si>
    <t>O60826</t>
  </si>
  <si>
    <t>O60828</t>
  </si>
  <si>
    <t>O60832</t>
  </si>
  <si>
    <t>O60841</t>
  </si>
  <si>
    <t>O60869</t>
  </si>
  <si>
    <t>O60870</t>
  </si>
  <si>
    <t>O60884</t>
  </si>
  <si>
    <t>O60885</t>
  </si>
  <si>
    <t>O60907</t>
  </si>
  <si>
    <t>O60911</t>
  </si>
  <si>
    <t>O60925</t>
  </si>
  <si>
    <t>O60921</t>
  </si>
  <si>
    <t>O60927</t>
  </si>
  <si>
    <t>O60930</t>
  </si>
  <si>
    <t>O60934</t>
  </si>
  <si>
    <t>O60942</t>
  </si>
  <si>
    <t>O75061</t>
  </si>
  <si>
    <t>O75064</t>
  </si>
  <si>
    <t>O75083</t>
  </si>
  <si>
    <t>O75116</t>
  </si>
  <si>
    <t>O75122</t>
  </si>
  <si>
    <t>Q9GZV5</t>
  </si>
  <si>
    <t>O75128</t>
  </si>
  <si>
    <t>O75131</t>
  </si>
  <si>
    <t>Q13247</t>
  </si>
  <si>
    <t>O75150</t>
  </si>
  <si>
    <t>O75152</t>
  </si>
  <si>
    <t>O75153</t>
  </si>
  <si>
    <t>O75165</t>
  </si>
  <si>
    <t>O75177</t>
  </si>
  <si>
    <t>O75179</t>
  </si>
  <si>
    <t>O75190</t>
  </si>
  <si>
    <t>O75223</t>
  </si>
  <si>
    <t>O75191</t>
  </si>
  <si>
    <t>O75312</t>
  </si>
  <si>
    <t>P62750</t>
  </si>
  <si>
    <t>O75323</t>
  </si>
  <si>
    <t>O75340</t>
  </si>
  <si>
    <t>O75347</t>
  </si>
  <si>
    <t>O75348</t>
  </si>
  <si>
    <t>O75368</t>
  </si>
  <si>
    <t>O75369</t>
  </si>
  <si>
    <t>O75376</t>
  </si>
  <si>
    <t>O75391</t>
  </si>
  <si>
    <t>O75396</t>
  </si>
  <si>
    <t>Q13144</t>
  </si>
  <si>
    <t>O75382</t>
  </si>
  <si>
    <t>Q8N9N8</t>
  </si>
  <si>
    <t>O75400</t>
  </si>
  <si>
    <t>O75420</t>
  </si>
  <si>
    <t>O75419</t>
  </si>
  <si>
    <t>O75436</t>
  </si>
  <si>
    <t>O75448</t>
  </si>
  <si>
    <t>O75459</t>
  </si>
  <si>
    <t>O75461</t>
  </si>
  <si>
    <t>O75449</t>
  </si>
  <si>
    <t>Q96CP2</t>
  </si>
  <si>
    <t>O75475</t>
  </si>
  <si>
    <t>O75494</t>
  </si>
  <si>
    <t>O75521</t>
  </si>
  <si>
    <t>O75531</t>
  </si>
  <si>
    <t>O75496</t>
  </si>
  <si>
    <t>O75530</t>
  </si>
  <si>
    <t>O75533</t>
  </si>
  <si>
    <t>O75534</t>
  </si>
  <si>
    <t>O75592</t>
  </si>
  <si>
    <t>P07311</t>
  </si>
  <si>
    <t>O75575</t>
  </si>
  <si>
    <t>Q9H6L4</t>
  </si>
  <si>
    <t>O75607</t>
  </si>
  <si>
    <t>O75608</t>
  </si>
  <si>
    <t>P62877</t>
  </si>
  <si>
    <t>Q9HC62</t>
  </si>
  <si>
    <t>O75643</t>
  </si>
  <si>
    <t>O75683</t>
  </si>
  <si>
    <t>O75663</t>
  </si>
  <si>
    <t>O75674</t>
  </si>
  <si>
    <t>O75676</t>
  </si>
  <si>
    <t>O75688</t>
  </si>
  <si>
    <t>O75689</t>
  </si>
  <si>
    <t>O75691</t>
  </si>
  <si>
    <t>O75694</t>
  </si>
  <si>
    <t>O75717</t>
  </si>
  <si>
    <t>P51665</t>
  </si>
  <si>
    <t>O75781</t>
  </si>
  <si>
    <t>O00541</t>
  </si>
  <si>
    <t>O75794</t>
  </si>
  <si>
    <t>Q14657</t>
  </si>
  <si>
    <t>O75815</t>
  </si>
  <si>
    <t>O75818</t>
  </si>
  <si>
    <t>O75821</t>
  </si>
  <si>
    <t>O75822</t>
  </si>
  <si>
    <t>O75832</t>
  </si>
  <si>
    <t>O75874</t>
  </si>
  <si>
    <t>O75886</t>
  </si>
  <si>
    <t>O75909</t>
  </si>
  <si>
    <t>O75915</t>
  </si>
  <si>
    <t>O75925</t>
  </si>
  <si>
    <t>O75928</t>
  </si>
  <si>
    <t>O75934</t>
  </si>
  <si>
    <t>O75937</t>
  </si>
  <si>
    <t>O75940</t>
  </si>
  <si>
    <t>O75947</t>
  </si>
  <si>
    <t>O75955</t>
  </si>
  <si>
    <t>O75971</t>
  </si>
  <si>
    <t>O76003</t>
  </si>
  <si>
    <t>Q7Z6I8</t>
  </si>
  <si>
    <t>O76031</t>
  </si>
  <si>
    <t>O76039</t>
  </si>
  <si>
    <t>O76071</t>
  </si>
  <si>
    <t>Q9Y6A4</t>
  </si>
  <si>
    <t>Q4V326</t>
  </si>
  <si>
    <t>Q9H8N7</t>
  </si>
  <si>
    <t>O94760</t>
  </si>
  <si>
    <t>O77932</t>
  </si>
  <si>
    <t>O94761</t>
  </si>
  <si>
    <t>O94762</t>
  </si>
  <si>
    <t>O94776</t>
  </si>
  <si>
    <t>O94804</t>
  </si>
  <si>
    <t>O94782</t>
  </si>
  <si>
    <t>O94819</t>
  </si>
  <si>
    <t>O94842</t>
  </si>
  <si>
    <t>O94855</t>
  </si>
  <si>
    <t>O94864</t>
  </si>
  <si>
    <t>O94875</t>
  </si>
  <si>
    <t>O94905</t>
  </si>
  <si>
    <t>O94888</t>
  </si>
  <si>
    <t>O94889</t>
  </si>
  <si>
    <t>O94903</t>
  </si>
  <si>
    <t>O94906</t>
  </si>
  <si>
    <t>P35268</t>
  </si>
  <si>
    <t>O94915</t>
  </si>
  <si>
    <t>O94919</t>
  </si>
  <si>
    <t>O94941</t>
  </si>
  <si>
    <t>O94952</t>
  </si>
  <si>
    <t>O94966</t>
  </si>
  <si>
    <t>O94973</t>
  </si>
  <si>
    <t>O94979</t>
  </si>
  <si>
    <t>O94992</t>
  </si>
  <si>
    <t>O95071</t>
  </si>
  <si>
    <t>O95197</t>
  </si>
  <si>
    <t>O95049</t>
  </si>
  <si>
    <t>O95059</t>
  </si>
  <si>
    <t>O95067</t>
  </si>
  <si>
    <t>O95104</t>
  </si>
  <si>
    <t>O95147</t>
  </si>
  <si>
    <t>O95149</t>
  </si>
  <si>
    <t>Q1RMN8</t>
  </si>
  <si>
    <t>O95166</t>
  </si>
  <si>
    <t>O95218</t>
  </si>
  <si>
    <t>O95232</t>
  </si>
  <si>
    <t>O95235</t>
  </si>
  <si>
    <t>O95239</t>
  </si>
  <si>
    <t>O95292</t>
  </si>
  <si>
    <t>O95336</t>
  </si>
  <si>
    <t>O95243</t>
  </si>
  <si>
    <t>O95249</t>
  </si>
  <si>
    <t>O95251</t>
  </si>
  <si>
    <t>O95295</t>
  </si>
  <si>
    <t>Q9Y3U8</t>
  </si>
  <si>
    <t>O95319</t>
  </si>
  <si>
    <t>O95347</t>
  </si>
  <si>
    <t>Q96JP5</t>
  </si>
  <si>
    <t>O95363</t>
  </si>
  <si>
    <t>O95365</t>
  </si>
  <si>
    <t>O95372</t>
  </si>
  <si>
    <t>O95373</t>
  </si>
  <si>
    <t>O95376</t>
  </si>
  <si>
    <t>O95391</t>
  </si>
  <si>
    <t>O95394</t>
  </si>
  <si>
    <t>O95396</t>
  </si>
  <si>
    <t>O95400</t>
  </si>
  <si>
    <t>O95425</t>
  </si>
  <si>
    <t>Q9Y2W1</t>
  </si>
  <si>
    <t>O75380</t>
  </si>
  <si>
    <t>O95429</t>
  </si>
  <si>
    <t>O95433</t>
  </si>
  <si>
    <t>O95456</t>
  </si>
  <si>
    <t>O95486</t>
  </si>
  <si>
    <t>O95573</t>
  </si>
  <si>
    <t>O95487</t>
  </si>
  <si>
    <t>Q02086</t>
  </si>
  <si>
    <t>O95571</t>
  </si>
  <si>
    <t>O95602</t>
  </si>
  <si>
    <t>O95619</t>
  </si>
  <si>
    <t>O95628</t>
  </si>
  <si>
    <t>O95639</t>
  </si>
  <si>
    <t>O95671</t>
  </si>
  <si>
    <t>P13647</t>
  </si>
  <si>
    <t>O95747</t>
  </si>
  <si>
    <t>O95721</t>
  </si>
  <si>
    <t>Q96N06</t>
  </si>
  <si>
    <t>O95757</t>
  </si>
  <si>
    <t>O95758</t>
  </si>
  <si>
    <t>O95777</t>
  </si>
  <si>
    <t>O95782</t>
  </si>
  <si>
    <t>P35520</t>
  </si>
  <si>
    <t>O95816</t>
  </si>
  <si>
    <t>O95817</t>
  </si>
  <si>
    <t>O95819</t>
  </si>
  <si>
    <t>O95831</t>
  </si>
  <si>
    <t>O95825</t>
  </si>
  <si>
    <t>O95834</t>
  </si>
  <si>
    <t>O95861</t>
  </si>
  <si>
    <t>O95865</t>
  </si>
  <si>
    <t>O95835</t>
  </si>
  <si>
    <t>O95881</t>
  </si>
  <si>
    <t>O95983</t>
  </si>
  <si>
    <t>O95985</t>
  </si>
  <si>
    <t>O96008</t>
  </si>
  <si>
    <t>O96006</t>
  </si>
  <si>
    <t>O96013</t>
  </si>
  <si>
    <t>O96014</t>
  </si>
  <si>
    <t>O96017</t>
  </si>
  <si>
    <t>O96019</t>
  </si>
  <si>
    <t>P00167</t>
  </si>
  <si>
    <t>O96028</t>
  </si>
  <si>
    <t>P00338</t>
  </si>
  <si>
    <t>P00367</t>
  </si>
  <si>
    <t>P00387</t>
  </si>
  <si>
    <t>P00390</t>
  </si>
  <si>
    <t>P00403</t>
  </si>
  <si>
    <t>P00441</t>
  </si>
  <si>
    <t>P00491</t>
  </si>
  <si>
    <t>P00492</t>
  </si>
  <si>
    <t>P00505</t>
  </si>
  <si>
    <t>P00558</t>
  </si>
  <si>
    <t>P00568</t>
  </si>
  <si>
    <t>P00846</t>
  </si>
  <si>
    <t>P00746</t>
  </si>
  <si>
    <t>P00966</t>
  </si>
  <si>
    <t>P01106</t>
  </si>
  <si>
    <t>P01130</t>
  </si>
  <si>
    <t>P01562</t>
  </si>
  <si>
    <t>P01859</t>
  </si>
  <si>
    <t>P01891</t>
  </si>
  <si>
    <t>P02545</t>
  </si>
  <si>
    <t>P02656</t>
  </si>
  <si>
    <t>P02786</t>
  </si>
  <si>
    <t>P02808</t>
  </si>
  <si>
    <t>P03973</t>
  </si>
  <si>
    <t>P02790</t>
  </si>
  <si>
    <t>P02794</t>
  </si>
  <si>
    <t>P04040</t>
  </si>
  <si>
    <t>P04062</t>
  </si>
  <si>
    <t>P04075</t>
  </si>
  <si>
    <t>P04080</t>
  </si>
  <si>
    <t>P04083</t>
  </si>
  <si>
    <t>P04085</t>
  </si>
  <si>
    <t>P04180</t>
  </si>
  <si>
    <t>P04183</t>
  </si>
  <si>
    <t>P04181</t>
  </si>
  <si>
    <t>Q9NUK0</t>
  </si>
  <si>
    <t>P04271</t>
  </si>
  <si>
    <t>P04350</t>
  </si>
  <si>
    <t>P04406</t>
  </si>
  <si>
    <t>P04632</t>
  </si>
  <si>
    <t>P04637</t>
  </si>
  <si>
    <t>P04792</t>
  </si>
  <si>
    <t>P04818</t>
  </si>
  <si>
    <t>P04843</t>
  </si>
  <si>
    <t>P04844</t>
  </si>
  <si>
    <t>P05023</t>
  </si>
  <si>
    <t>P05026</t>
  </si>
  <si>
    <t>O60220</t>
  </si>
  <si>
    <t>Q9Y6I3</t>
  </si>
  <si>
    <t>P05114</t>
  </si>
  <si>
    <t>P05141</t>
  </si>
  <si>
    <t>P05165</t>
  </si>
  <si>
    <t>P05166</t>
  </si>
  <si>
    <t>P05187</t>
  </si>
  <si>
    <t>P05198</t>
  </si>
  <si>
    <t>P05386</t>
  </si>
  <si>
    <t>P05387</t>
  </si>
  <si>
    <t>P05388</t>
  </si>
  <si>
    <t>P05413</t>
  </si>
  <si>
    <t>P05455</t>
  </si>
  <si>
    <t>P05556</t>
  </si>
  <si>
    <t>P05549</t>
  </si>
  <si>
    <t>P05771</t>
  </si>
  <si>
    <t>Q96RE7</t>
  </si>
  <si>
    <t>P05976</t>
  </si>
  <si>
    <t>P06396</t>
  </si>
  <si>
    <t>P06132</t>
  </si>
  <si>
    <t>P06312</t>
  </si>
  <si>
    <t>P06454</t>
  </si>
  <si>
    <t>P06493</t>
  </si>
  <si>
    <t>P06576</t>
  </si>
  <si>
    <t>P06702</t>
  </si>
  <si>
    <t>P06703</t>
  </si>
  <si>
    <t>P06730</t>
  </si>
  <si>
    <t>P06733</t>
  </si>
  <si>
    <t>P06744</t>
  </si>
  <si>
    <t>P06746</t>
  </si>
  <si>
    <t>P06748</t>
  </si>
  <si>
    <t>P06753</t>
  </si>
  <si>
    <t>P07108</t>
  </si>
  <si>
    <t>Q9UKY7</t>
  </si>
  <si>
    <t>P07195</t>
  </si>
  <si>
    <t>P07237</t>
  </si>
  <si>
    <t>Q9UJN7</t>
  </si>
  <si>
    <t>P07339</t>
  </si>
  <si>
    <t>P07355</t>
  </si>
  <si>
    <t>P07384</t>
  </si>
  <si>
    <t>P07437</t>
  </si>
  <si>
    <t>P07602</t>
  </si>
  <si>
    <t>P07686</t>
  </si>
  <si>
    <t>Q9HC36</t>
  </si>
  <si>
    <t>P07814</t>
  </si>
  <si>
    <t>P07900</t>
  </si>
  <si>
    <t>P07910</t>
  </si>
  <si>
    <t>P07919</t>
  </si>
  <si>
    <t>P07947</t>
  </si>
  <si>
    <t>P07954</t>
  </si>
  <si>
    <t>P08047</t>
  </si>
  <si>
    <t>P08133</t>
  </si>
  <si>
    <t>P08174</t>
  </si>
  <si>
    <t>P08195</t>
  </si>
  <si>
    <t>P08237</t>
  </si>
  <si>
    <t>P08238</t>
  </si>
  <si>
    <t>P08559</t>
  </si>
  <si>
    <t>P08243</t>
  </si>
  <si>
    <t>P08397</t>
  </si>
  <si>
    <t>Q7RTV0</t>
  </si>
  <si>
    <t>P08579</t>
  </si>
  <si>
    <t>P08621</t>
  </si>
  <si>
    <t>P08651</t>
  </si>
  <si>
    <t>P08670</t>
  </si>
  <si>
    <t>P08708</t>
  </si>
  <si>
    <t>O14910</t>
  </si>
  <si>
    <t>P08754</t>
  </si>
  <si>
    <t>P08758</t>
  </si>
  <si>
    <t>P08865</t>
  </si>
  <si>
    <t>P09012</t>
  </si>
  <si>
    <t>P09016</t>
  </si>
  <si>
    <t>P09132</t>
  </si>
  <si>
    <t>P09211</t>
  </si>
  <si>
    <t>P09234</t>
  </si>
  <si>
    <t>P09327</t>
  </si>
  <si>
    <t>P09341</t>
  </si>
  <si>
    <t>P09382</t>
  </si>
  <si>
    <t>P09429</t>
  </si>
  <si>
    <t>P09493</t>
  </si>
  <si>
    <t>P09496</t>
  </si>
  <si>
    <t>P09497</t>
  </si>
  <si>
    <t>P09525</t>
  </si>
  <si>
    <t>P09651</t>
  </si>
  <si>
    <t>P09661</t>
  </si>
  <si>
    <t>P09874</t>
  </si>
  <si>
    <t>P09923</t>
  </si>
  <si>
    <t>P09960</t>
  </si>
  <si>
    <t>P09884</t>
  </si>
  <si>
    <t>P09972</t>
  </si>
  <si>
    <t>P0C0L4</t>
  </si>
  <si>
    <t>Q71UI9</t>
  </si>
  <si>
    <t>Q99878</t>
  </si>
  <si>
    <t>P0C860</t>
  </si>
  <si>
    <t>P47985</t>
  </si>
  <si>
    <t>P0CG13</t>
  </si>
  <si>
    <t>P0CW18</t>
  </si>
  <si>
    <t>P0DI82</t>
  </si>
  <si>
    <t>P0DI83</t>
  </si>
  <si>
    <t>P0DMV9</t>
  </si>
  <si>
    <t>Q01081</t>
  </si>
  <si>
    <t>P0DOX4</t>
  </si>
  <si>
    <t>P41235</t>
  </si>
  <si>
    <t>P0DP25</t>
  </si>
  <si>
    <t>P0DPB5</t>
  </si>
  <si>
    <t>P0DPB6</t>
  </si>
  <si>
    <t>P0DPD7</t>
  </si>
  <si>
    <t>P0DPH8</t>
  </si>
  <si>
    <t>P10155</t>
  </si>
  <si>
    <t>P10242</t>
  </si>
  <si>
    <t>P10316</t>
  </si>
  <si>
    <t>P10321</t>
  </si>
  <si>
    <t>P10599</t>
  </si>
  <si>
    <t>P10412</t>
  </si>
  <si>
    <t>P10515</t>
  </si>
  <si>
    <t>P10586</t>
  </si>
  <si>
    <t>P10588</t>
  </si>
  <si>
    <t>P10589</t>
  </si>
  <si>
    <t>Q9UK53</t>
  </si>
  <si>
    <t>P10606</t>
  </si>
  <si>
    <t>P10620</t>
  </si>
  <si>
    <t>P10636</t>
  </si>
  <si>
    <t>P10644</t>
  </si>
  <si>
    <t>P10768</t>
  </si>
  <si>
    <t>P10809</t>
  </si>
  <si>
    <t>Q9Y6R0</t>
  </si>
  <si>
    <t>Q13670</t>
  </si>
  <si>
    <t>P11021</t>
  </si>
  <si>
    <t>P11142</t>
  </si>
  <si>
    <t>P11169</t>
  </si>
  <si>
    <t>O14579</t>
  </si>
  <si>
    <t>P11177</t>
  </si>
  <si>
    <t>P11182</t>
  </si>
  <si>
    <t>P11233</t>
  </si>
  <si>
    <t>P11279</t>
  </si>
  <si>
    <t>P11172</t>
  </si>
  <si>
    <t>P11310</t>
  </si>
  <si>
    <t>P11387</t>
  </si>
  <si>
    <t>P11388</t>
  </si>
  <si>
    <t>P11413</t>
  </si>
  <si>
    <t>P11473</t>
  </si>
  <si>
    <t>P11474</t>
  </si>
  <si>
    <t>P11498</t>
  </si>
  <si>
    <t>P11532</t>
  </si>
  <si>
    <t>P11586</t>
  </si>
  <si>
    <t>P11802</t>
  </si>
  <si>
    <t>P11908</t>
  </si>
  <si>
    <t>P11940</t>
  </si>
  <si>
    <t>P12004</t>
  </si>
  <si>
    <t>P12081</t>
  </si>
  <si>
    <t>P12109</t>
  </si>
  <si>
    <t>P12236</t>
  </si>
  <si>
    <t>Q86XZ4</t>
  </si>
  <si>
    <t>P30048</t>
  </si>
  <si>
    <t>Q3SZV7</t>
  </si>
  <si>
    <t>P12277</t>
  </si>
  <si>
    <t>P12318</t>
  </si>
  <si>
    <t>P12429</t>
  </si>
  <si>
    <t>P12532</t>
  </si>
  <si>
    <t>P12755</t>
  </si>
  <si>
    <t>Q5T8I3</t>
  </si>
  <si>
    <t>P12814</t>
  </si>
  <si>
    <t>P12955</t>
  </si>
  <si>
    <t>P12956</t>
  </si>
  <si>
    <t>P13010</t>
  </si>
  <si>
    <t>P13051</t>
  </si>
  <si>
    <t>P13056</t>
  </si>
  <si>
    <t>P13073</t>
  </si>
  <si>
    <t>P13164</t>
  </si>
  <si>
    <t>P13489</t>
  </si>
  <si>
    <t>P13639</t>
  </si>
  <si>
    <t>P13646</t>
  </si>
  <si>
    <t>P13667</t>
  </si>
  <si>
    <t>Q49AG3</t>
  </si>
  <si>
    <t>P13682</t>
  </si>
  <si>
    <t>P13693</t>
  </si>
  <si>
    <t>P13797</t>
  </si>
  <si>
    <t>P13798</t>
  </si>
  <si>
    <t>P13804</t>
  </si>
  <si>
    <t>P13861</t>
  </si>
  <si>
    <t>P13984</t>
  </si>
  <si>
    <t>P13987</t>
  </si>
  <si>
    <t>P13995</t>
  </si>
  <si>
    <t>P14174</t>
  </si>
  <si>
    <t>P14314</t>
  </si>
  <si>
    <t>P14316</t>
  </si>
  <si>
    <t>P14324</t>
  </si>
  <si>
    <t>P14550</t>
  </si>
  <si>
    <t>P14618</t>
  </si>
  <si>
    <t>P14625</t>
  </si>
  <si>
    <t>P14635</t>
  </si>
  <si>
    <t>P14678</t>
  </si>
  <si>
    <t>P14854</t>
  </si>
  <si>
    <t>P14859</t>
  </si>
  <si>
    <t>P63162</t>
  </si>
  <si>
    <t>P14735</t>
  </si>
  <si>
    <t>P14866</t>
  </si>
  <si>
    <t>P14868</t>
  </si>
  <si>
    <t>P14923</t>
  </si>
  <si>
    <t>P15121</t>
  </si>
  <si>
    <t>P15170</t>
  </si>
  <si>
    <t>P15311</t>
  </si>
  <si>
    <t>P15336</t>
  </si>
  <si>
    <t>P15374</t>
  </si>
  <si>
    <t>P15408</t>
  </si>
  <si>
    <t>P15531</t>
  </si>
  <si>
    <t>P15559</t>
  </si>
  <si>
    <t>P15880</t>
  </si>
  <si>
    <t>P15882</t>
  </si>
  <si>
    <t>P15923</t>
  </si>
  <si>
    <t>O15037</t>
  </si>
  <si>
    <t>P15927</t>
  </si>
  <si>
    <t>P16070</t>
  </si>
  <si>
    <t>P16083</t>
  </si>
  <si>
    <t>P16152</t>
  </si>
  <si>
    <t>P16383</t>
  </si>
  <si>
    <t>P16401</t>
  </si>
  <si>
    <t>P16403</t>
  </si>
  <si>
    <t>P16435</t>
  </si>
  <si>
    <t>P16615</t>
  </si>
  <si>
    <t>P16949</t>
  </si>
  <si>
    <t>P16989</t>
  </si>
  <si>
    <t>P17066</t>
  </si>
  <si>
    <t>P17096</t>
  </si>
  <si>
    <t>P17028</t>
  </si>
  <si>
    <t>P17029</t>
  </si>
  <si>
    <t>P17036</t>
  </si>
  <si>
    <t>P17174</t>
  </si>
  <si>
    <t>P17275</t>
  </si>
  <si>
    <t>P17342</t>
  </si>
  <si>
    <t>P17480</t>
  </si>
  <si>
    <t>P17535</t>
  </si>
  <si>
    <t>Q8N448</t>
  </si>
  <si>
    <t>P17655</t>
  </si>
  <si>
    <t>P17706</t>
  </si>
  <si>
    <t>P17812</t>
  </si>
  <si>
    <t>P17844</t>
  </si>
  <si>
    <t>P17858</t>
  </si>
  <si>
    <t>P17931</t>
  </si>
  <si>
    <t>P17980</t>
  </si>
  <si>
    <t>P17987</t>
  </si>
  <si>
    <t>P18074</t>
  </si>
  <si>
    <t>P18077</t>
  </si>
  <si>
    <t>P18085</t>
  </si>
  <si>
    <t>P18124</t>
  </si>
  <si>
    <t>P18206</t>
  </si>
  <si>
    <t>P18463</t>
  </si>
  <si>
    <t>P18583</t>
  </si>
  <si>
    <t>Q14181</t>
  </si>
  <si>
    <t>P18621</t>
  </si>
  <si>
    <t>P18669</t>
  </si>
  <si>
    <t>P18754</t>
  </si>
  <si>
    <t>P18846</t>
  </si>
  <si>
    <t>P18858</t>
  </si>
  <si>
    <t>P18859</t>
  </si>
  <si>
    <t>P18887</t>
  </si>
  <si>
    <t>P19174</t>
  </si>
  <si>
    <t>P19338</t>
  </si>
  <si>
    <t>P19367</t>
  </si>
  <si>
    <t>P19387</t>
  </si>
  <si>
    <t>Q2NKX9</t>
  </si>
  <si>
    <t>P19447</t>
  </si>
  <si>
    <t>P19474</t>
  </si>
  <si>
    <t>P19525</t>
  </si>
  <si>
    <t>P19623</t>
  </si>
  <si>
    <t>P19784</t>
  </si>
  <si>
    <t>P19793</t>
  </si>
  <si>
    <t>P19838</t>
  </si>
  <si>
    <t>P19971</t>
  </si>
  <si>
    <t>P20042</t>
  </si>
  <si>
    <t>P20073</t>
  </si>
  <si>
    <t>Q9HB21</t>
  </si>
  <si>
    <t>P20248</t>
  </si>
  <si>
    <t>P20290</t>
  </si>
  <si>
    <t>P20340</t>
  </si>
  <si>
    <t>Q9NRW1</t>
  </si>
  <si>
    <t>P20393</t>
  </si>
  <si>
    <t>Q9Y4Y9</t>
  </si>
  <si>
    <t>P20618</t>
  </si>
  <si>
    <t>P20645</t>
  </si>
  <si>
    <t>P20674</t>
  </si>
  <si>
    <t>P20700</t>
  </si>
  <si>
    <t>P20810</t>
  </si>
  <si>
    <t>P20962</t>
  </si>
  <si>
    <t>P20827</t>
  </si>
  <si>
    <t>P21127</t>
  </si>
  <si>
    <t>P21266</t>
  </si>
  <si>
    <t>P21281</t>
  </si>
  <si>
    <t>P21283</t>
  </si>
  <si>
    <t>P21291</t>
  </si>
  <si>
    <t>P21333</t>
  </si>
  <si>
    <t>P21399</t>
  </si>
  <si>
    <t>P21675</t>
  </si>
  <si>
    <t>P21796</t>
  </si>
  <si>
    <t>P21980</t>
  </si>
  <si>
    <t>P22059</t>
  </si>
  <si>
    <t>P22061</t>
  </si>
  <si>
    <t>P22087</t>
  </si>
  <si>
    <t>P22102</t>
  </si>
  <si>
    <t>P22234</t>
  </si>
  <si>
    <t>P22314</t>
  </si>
  <si>
    <t>P22392</t>
  </si>
  <si>
    <t>P22612</t>
  </si>
  <si>
    <t>P22415</t>
  </si>
  <si>
    <t>P22466</t>
  </si>
  <si>
    <t>P22626</t>
  </si>
  <si>
    <t>P22670</t>
  </si>
  <si>
    <t>P22695</t>
  </si>
  <si>
    <t>P23193</t>
  </si>
  <si>
    <t>P22681</t>
  </si>
  <si>
    <t>P22735</t>
  </si>
  <si>
    <t>P23025</t>
  </si>
  <si>
    <t>P23246</t>
  </si>
  <si>
    <t>P23258</t>
  </si>
  <si>
    <t>P23284</t>
  </si>
  <si>
    <t>P23368</t>
  </si>
  <si>
    <t>P23381</t>
  </si>
  <si>
    <t>P23396</t>
  </si>
  <si>
    <t>P23443</t>
  </si>
  <si>
    <t>P23458</t>
  </si>
  <si>
    <t>P23497</t>
  </si>
  <si>
    <t>P23511</t>
  </si>
  <si>
    <t>P23526</t>
  </si>
  <si>
    <t>P23528</t>
  </si>
  <si>
    <t>Q13547</t>
  </si>
  <si>
    <t>P23919</t>
  </si>
  <si>
    <t>P23743</t>
  </si>
  <si>
    <t>Q7Z417</t>
  </si>
  <si>
    <t>P23921</t>
  </si>
  <si>
    <t>P24298</t>
  </si>
  <si>
    <t>P24468</t>
  </si>
  <si>
    <t>P24534</t>
  </si>
  <si>
    <t>P24539</t>
  </si>
  <si>
    <t>P24666</t>
  </si>
  <si>
    <t>P24752</t>
  </si>
  <si>
    <t>P24863</t>
  </si>
  <si>
    <t>P62899</t>
  </si>
  <si>
    <t>Q75N03</t>
  </si>
  <si>
    <t>P24941</t>
  </si>
  <si>
    <t>P25098</t>
  </si>
  <si>
    <t>P25205</t>
  </si>
  <si>
    <t>P25325</t>
  </si>
  <si>
    <t>P25208</t>
  </si>
  <si>
    <t>P25311</t>
  </si>
  <si>
    <t>P25398</t>
  </si>
  <si>
    <t>P25440</t>
  </si>
  <si>
    <t>P25490</t>
  </si>
  <si>
    <t>P25685</t>
  </si>
  <si>
    <t>P25705</t>
  </si>
  <si>
    <t>P25786</t>
  </si>
  <si>
    <t>P25787</t>
  </si>
  <si>
    <t>P25788</t>
  </si>
  <si>
    <t>P25789</t>
  </si>
  <si>
    <t>P48668</t>
  </si>
  <si>
    <t>P26038</t>
  </si>
  <si>
    <t>P26196</t>
  </si>
  <si>
    <t>Q9HB19</t>
  </si>
  <si>
    <t>P26358</t>
  </si>
  <si>
    <t>P26368</t>
  </si>
  <si>
    <t>P26373</t>
  </si>
  <si>
    <t>P26447</t>
  </si>
  <si>
    <t>Q96MF7</t>
  </si>
  <si>
    <t>P26583</t>
  </si>
  <si>
    <t>P26599</t>
  </si>
  <si>
    <t>P26639</t>
  </si>
  <si>
    <t>P26640</t>
  </si>
  <si>
    <t>P26641</t>
  </si>
  <si>
    <t>P26885</t>
  </si>
  <si>
    <t>P27348</t>
  </si>
  <si>
    <t>P27361</t>
  </si>
  <si>
    <t>P27448</t>
  </si>
  <si>
    <t>P27540</t>
  </si>
  <si>
    <t>P27635</t>
  </si>
  <si>
    <t>P27694</t>
  </si>
  <si>
    <t>P27695</t>
  </si>
  <si>
    <t>P27708</t>
  </si>
  <si>
    <t>P27797</t>
  </si>
  <si>
    <t>P27816</t>
  </si>
  <si>
    <t>P27824</t>
  </si>
  <si>
    <t>P28066</t>
  </si>
  <si>
    <t>P28070</t>
  </si>
  <si>
    <t>P28072</t>
  </si>
  <si>
    <t>P28074</t>
  </si>
  <si>
    <t>P28288</t>
  </si>
  <si>
    <t>P28340</t>
  </si>
  <si>
    <t>Q9UN36</t>
  </si>
  <si>
    <t>P28482</t>
  </si>
  <si>
    <t>P28702</t>
  </si>
  <si>
    <t>P28799</t>
  </si>
  <si>
    <t>P29083</t>
  </si>
  <si>
    <t>P29144</t>
  </si>
  <si>
    <t>P98077</t>
  </si>
  <si>
    <t>P29084</t>
  </si>
  <si>
    <t>P29353</t>
  </si>
  <si>
    <t>P29372</t>
  </si>
  <si>
    <t>P29401</t>
  </si>
  <si>
    <t>P48594</t>
  </si>
  <si>
    <t>P36954</t>
  </si>
  <si>
    <t>P29692</t>
  </si>
  <si>
    <t>P29966</t>
  </si>
  <si>
    <t>P30040</t>
  </si>
  <si>
    <t>P30039</t>
  </si>
  <si>
    <t>P30041</t>
  </si>
  <si>
    <t>P30043</t>
  </si>
  <si>
    <t>P30044</t>
  </si>
  <si>
    <t>P30046</t>
  </si>
  <si>
    <t>Q9BUN5</t>
  </si>
  <si>
    <t>P30050</t>
  </si>
  <si>
    <t>P30084</t>
  </si>
  <si>
    <t>P30085</t>
  </si>
  <si>
    <t>P30086</t>
  </si>
  <si>
    <t>P30101</t>
  </si>
  <si>
    <t>P30153</t>
  </si>
  <si>
    <t>Q9UGM6</t>
  </si>
  <si>
    <t>P30260</t>
  </si>
  <si>
    <t>P30405</t>
  </si>
  <si>
    <t>P30291</t>
  </si>
  <si>
    <t>P30419</t>
  </si>
  <si>
    <t>P30464</t>
  </si>
  <si>
    <t>P30486</t>
  </si>
  <si>
    <t>P30508</t>
  </si>
  <si>
    <t>P30519</t>
  </si>
  <si>
    <t>P30533</t>
  </si>
  <si>
    <t>P30626</t>
  </si>
  <si>
    <t>P30566</t>
  </si>
  <si>
    <t>P30740</t>
  </si>
  <si>
    <t>P30876</t>
  </si>
  <si>
    <t>Q15054</t>
  </si>
  <si>
    <t>P31151</t>
  </si>
  <si>
    <t>P31153</t>
  </si>
  <si>
    <t>P31274</t>
  </si>
  <si>
    <t>P31327</t>
  </si>
  <si>
    <t>P31350</t>
  </si>
  <si>
    <t>P31483</t>
  </si>
  <si>
    <t>P31629</t>
  </si>
  <si>
    <t>P31689</t>
  </si>
  <si>
    <t>P31930</t>
  </si>
  <si>
    <t>P31749</t>
  </si>
  <si>
    <t>P31939</t>
  </si>
  <si>
    <t>P31942</t>
  </si>
  <si>
    <t>P31943</t>
  </si>
  <si>
    <t>Q6I9Y2</t>
  </si>
  <si>
    <t>P31946</t>
  </si>
  <si>
    <t>P31947</t>
  </si>
  <si>
    <t>P31948</t>
  </si>
  <si>
    <t>P31949</t>
  </si>
  <si>
    <t>P32119</t>
  </si>
  <si>
    <t>P32121</t>
  </si>
  <si>
    <t>P32242</t>
  </si>
  <si>
    <t>P32320</t>
  </si>
  <si>
    <t>Q9Y2P8</t>
  </si>
  <si>
    <t>P32754</t>
  </si>
  <si>
    <t>P32780</t>
  </si>
  <si>
    <t>P32929</t>
  </si>
  <si>
    <t>P32969</t>
  </si>
  <si>
    <t>P33121</t>
  </si>
  <si>
    <t>Q9BRD0</t>
  </si>
  <si>
    <t>P33240</t>
  </si>
  <si>
    <t>Q8N5I9</t>
  </si>
  <si>
    <t>P33552</t>
  </si>
  <si>
    <t>P33981</t>
  </si>
  <si>
    <t>P33991</t>
  </si>
  <si>
    <t>P33992</t>
  </si>
  <si>
    <t>P33993</t>
  </si>
  <si>
    <t>P34059</t>
  </si>
  <si>
    <t>P34896</t>
  </si>
  <si>
    <t>P34897</t>
  </si>
  <si>
    <t>P34931</t>
  </si>
  <si>
    <t>P34932</t>
  </si>
  <si>
    <t>P35080</t>
  </si>
  <si>
    <t>P34947</t>
  </si>
  <si>
    <t>P34949</t>
  </si>
  <si>
    <t>P35221</t>
  </si>
  <si>
    <t>P35232</t>
  </si>
  <si>
    <t>P35237</t>
  </si>
  <si>
    <t>P35241</t>
  </si>
  <si>
    <t>P35244</t>
  </si>
  <si>
    <t>P35249</t>
  </si>
  <si>
    <t>P35250</t>
  </si>
  <si>
    <t>P35251</t>
  </si>
  <si>
    <t>Q9NYP3</t>
  </si>
  <si>
    <t>P35269</t>
  </si>
  <si>
    <t>Q04837</t>
  </si>
  <si>
    <t>Q9UGY1</t>
  </si>
  <si>
    <t>P35579</t>
  </si>
  <si>
    <t>P35580</t>
  </si>
  <si>
    <t>P35606</t>
  </si>
  <si>
    <t>P35613</t>
  </si>
  <si>
    <t>P35637</t>
  </si>
  <si>
    <t>P35658</t>
  </si>
  <si>
    <t>P35659</t>
  </si>
  <si>
    <t>P35680</t>
  </si>
  <si>
    <t>P35790</t>
  </si>
  <si>
    <t>P35813</t>
  </si>
  <si>
    <t>Q9GZS1</t>
  </si>
  <si>
    <t>P35998</t>
  </si>
  <si>
    <t>P36406</t>
  </si>
  <si>
    <t>P36507</t>
  </si>
  <si>
    <t>P36542</t>
  </si>
  <si>
    <t>P36508</t>
  </si>
  <si>
    <t>P36578</t>
  </si>
  <si>
    <t>P36776</t>
  </si>
  <si>
    <t>P36871</t>
  </si>
  <si>
    <t>P36873</t>
  </si>
  <si>
    <t>P36915</t>
  </si>
  <si>
    <t>Q14240</t>
  </si>
  <si>
    <t>P37108</t>
  </si>
  <si>
    <t>P84074</t>
  </si>
  <si>
    <t>P37268</t>
  </si>
  <si>
    <t>P37802</t>
  </si>
  <si>
    <t>P37837</t>
  </si>
  <si>
    <t>P38117</t>
  </si>
  <si>
    <t>P38159</t>
  </si>
  <si>
    <t>P38398</t>
  </si>
  <si>
    <t>P38432</t>
  </si>
  <si>
    <t>P38571</t>
  </si>
  <si>
    <t>P38606</t>
  </si>
  <si>
    <t>P38646</t>
  </si>
  <si>
    <t>P38919</t>
  </si>
  <si>
    <t>P38935</t>
  </si>
  <si>
    <t>P39019</t>
  </si>
  <si>
    <t>P39023</t>
  </si>
  <si>
    <t>P39656</t>
  </si>
  <si>
    <t>P39687</t>
  </si>
  <si>
    <t>P39748</t>
  </si>
  <si>
    <t>P40121</t>
  </si>
  <si>
    <t>P40222</t>
  </si>
  <si>
    <t>P40227</t>
  </si>
  <si>
    <t>P40261</t>
  </si>
  <si>
    <t>P40424</t>
  </si>
  <si>
    <t>P40425</t>
  </si>
  <si>
    <t>P78563</t>
  </si>
  <si>
    <t>P40763</t>
  </si>
  <si>
    <t>P40925</t>
  </si>
  <si>
    <t>P40926</t>
  </si>
  <si>
    <t>P40937</t>
  </si>
  <si>
    <t>P40938</t>
  </si>
  <si>
    <t>P40939</t>
  </si>
  <si>
    <t>P41091</t>
  </si>
  <si>
    <t>P41182</t>
  </si>
  <si>
    <t>P41134</t>
  </si>
  <si>
    <t>P41208</t>
  </si>
  <si>
    <t>P41212</t>
  </si>
  <si>
    <t>P41214</t>
  </si>
  <si>
    <t>P41223</t>
  </si>
  <si>
    <t>P41227</t>
  </si>
  <si>
    <t>Q6NXS1</t>
  </si>
  <si>
    <t>Q9BV38</t>
  </si>
  <si>
    <t>P41240</t>
  </si>
  <si>
    <t>P41250</t>
  </si>
  <si>
    <t>P41252</t>
  </si>
  <si>
    <t>P41567</t>
  </si>
  <si>
    <t>P41743</t>
  </si>
  <si>
    <t>P42126</t>
  </si>
  <si>
    <t>P42025</t>
  </si>
  <si>
    <t>P42166</t>
  </si>
  <si>
    <t>P42167</t>
  </si>
  <si>
    <t>P42224</t>
  </si>
  <si>
    <t>P15924</t>
  </si>
  <si>
    <t>P42229</t>
  </si>
  <si>
    <t>P42285</t>
  </si>
  <si>
    <t>Q9BZK7</t>
  </si>
  <si>
    <t>P42331</t>
  </si>
  <si>
    <t>P42345</t>
  </si>
  <si>
    <t>P42357</t>
  </si>
  <si>
    <t>P42568</t>
  </si>
  <si>
    <t>P42574</t>
  </si>
  <si>
    <t>P42575</t>
  </si>
  <si>
    <t>P42677</t>
  </si>
  <si>
    <t>P42679</t>
  </si>
  <si>
    <t>P42680</t>
  </si>
  <si>
    <t>P42684</t>
  </si>
  <si>
    <t>P42704</t>
  </si>
  <si>
    <t>P42766</t>
  </si>
  <si>
    <t>P42771</t>
  </si>
  <si>
    <t>P42785</t>
  </si>
  <si>
    <t>P43034</t>
  </si>
  <si>
    <t>P43121</t>
  </si>
  <si>
    <t>P43243</t>
  </si>
  <si>
    <t>P43246</t>
  </si>
  <si>
    <t>P43307</t>
  </si>
  <si>
    <t>P43358</t>
  </si>
  <si>
    <t>P43268</t>
  </si>
  <si>
    <t>P43354</t>
  </si>
  <si>
    <t>P12268</t>
  </si>
  <si>
    <t>P43357</t>
  </si>
  <si>
    <t>P43360</t>
  </si>
  <si>
    <t>P43362</t>
  </si>
  <si>
    <t>P43366</t>
  </si>
  <si>
    <t>Q13686</t>
  </si>
  <si>
    <t>P43487</t>
  </si>
  <si>
    <t>P43490</t>
  </si>
  <si>
    <t>P43686</t>
  </si>
  <si>
    <t>P45880</t>
  </si>
  <si>
    <t>P45973</t>
  </si>
  <si>
    <t>P45974</t>
  </si>
  <si>
    <t>P45954</t>
  </si>
  <si>
    <t>P46013</t>
  </si>
  <si>
    <t>Q9BZ67</t>
  </si>
  <si>
    <t>P46060</t>
  </si>
  <si>
    <t>P46087</t>
  </si>
  <si>
    <t>P46100</t>
  </si>
  <si>
    <t>P46108</t>
  </si>
  <si>
    <t>P46379</t>
  </si>
  <si>
    <t>P46109</t>
  </si>
  <si>
    <t>Q7L523</t>
  </si>
  <si>
    <t>P46459</t>
  </si>
  <si>
    <t>P46736</t>
  </si>
  <si>
    <t>P46776</t>
  </si>
  <si>
    <t>P46777</t>
  </si>
  <si>
    <t>P46778</t>
  </si>
  <si>
    <t>P10828</t>
  </si>
  <si>
    <t>P46781</t>
  </si>
  <si>
    <t>P46782</t>
  </si>
  <si>
    <t>P46783</t>
  </si>
  <si>
    <t>P46934</t>
  </si>
  <si>
    <t>Q8TDQ7</t>
  </si>
  <si>
    <t>P46937</t>
  </si>
  <si>
    <t>P46940</t>
  </si>
  <si>
    <t>P47712</t>
  </si>
  <si>
    <t>P47755</t>
  </si>
  <si>
    <t>Q8N5L8</t>
  </si>
  <si>
    <t>P47893</t>
  </si>
  <si>
    <t>P47897</t>
  </si>
  <si>
    <t>Q96G74</t>
  </si>
  <si>
    <t>P48047</t>
  </si>
  <si>
    <t>P48059</t>
  </si>
  <si>
    <t>P48163</t>
  </si>
  <si>
    <t>P48382</t>
  </si>
  <si>
    <t>P48426</t>
  </si>
  <si>
    <t>P48444</t>
  </si>
  <si>
    <t>O75386</t>
  </si>
  <si>
    <t>P48507</t>
  </si>
  <si>
    <t>P48454</t>
  </si>
  <si>
    <t>P48506</t>
  </si>
  <si>
    <t>P48634</t>
  </si>
  <si>
    <t>P48637</t>
  </si>
  <si>
    <t>P48643</t>
  </si>
  <si>
    <t>Q9NV06</t>
  </si>
  <si>
    <t>P48729</t>
  </si>
  <si>
    <t>P48739</t>
  </si>
  <si>
    <t>P48730</t>
  </si>
  <si>
    <t>P49005</t>
  </si>
  <si>
    <t>P49006</t>
  </si>
  <si>
    <t>P49189</t>
  </si>
  <si>
    <t>P49023</t>
  </si>
  <si>
    <t>P49137</t>
  </si>
  <si>
    <t>Q58FF6</t>
  </si>
  <si>
    <t>P49257</t>
  </si>
  <si>
    <t>P49281</t>
  </si>
  <si>
    <t>P49321</t>
  </si>
  <si>
    <t>P49247</t>
  </si>
  <si>
    <t>P49327</t>
  </si>
  <si>
    <t>P49336</t>
  </si>
  <si>
    <t>P49354</t>
  </si>
  <si>
    <t>P49356</t>
  </si>
  <si>
    <t>P49368</t>
  </si>
  <si>
    <t>P49407</t>
  </si>
  <si>
    <t>P49411</t>
  </si>
  <si>
    <t>P49458</t>
  </si>
  <si>
    <t>P49585</t>
  </si>
  <si>
    <t>P49588</t>
  </si>
  <si>
    <t>P49591</t>
  </si>
  <si>
    <t>P49643</t>
  </si>
  <si>
    <t>P49662</t>
  </si>
  <si>
    <t>P49674</t>
  </si>
  <si>
    <t>P18615</t>
  </si>
  <si>
    <t>Q96G21</t>
  </si>
  <si>
    <t>P49721</t>
  </si>
  <si>
    <t>P49736</t>
  </si>
  <si>
    <t>P49748</t>
  </si>
  <si>
    <t>P49750</t>
  </si>
  <si>
    <t>P49755</t>
  </si>
  <si>
    <t>P49756</t>
  </si>
  <si>
    <t>P49757</t>
  </si>
  <si>
    <t>P49759</t>
  </si>
  <si>
    <t>P49760</t>
  </si>
  <si>
    <t>P49761</t>
  </si>
  <si>
    <t>P49770</t>
  </si>
  <si>
    <t>P49773</t>
  </si>
  <si>
    <t>P49789</t>
  </si>
  <si>
    <t>P49790</t>
  </si>
  <si>
    <t>P49792</t>
  </si>
  <si>
    <t>P49841</t>
  </si>
  <si>
    <t>P49842</t>
  </si>
  <si>
    <t>P49902</t>
  </si>
  <si>
    <t>P49903</t>
  </si>
  <si>
    <t>P49915</t>
  </si>
  <si>
    <t>P49916</t>
  </si>
  <si>
    <t>P49917</t>
  </si>
  <si>
    <t>P49959</t>
  </si>
  <si>
    <t>Q8NFU5</t>
  </si>
  <si>
    <t>P50238</t>
  </si>
  <si>
    <t>P50395</t>
  </si>
  <si>
    <t>P50416</t>
  </si>
  <si>
    <t>P50454</t>
  </si>
  <si>
    <t>P50502</t>
  </si>
  <si>
    <t>P50552</t>
  </si>
  <si>
    <t>P50570</t>
  </si>
  <si>
    <t>P50579</t>
  </si>
  <si>
    <t>P50613</t>
  </si>
  <si>
    <t>O95409</t>
  </si>
  <si>
    <t>P50897</t>
  </si>
  <si>
    <t>P50914</t>
  </si>
  <si>
    <t>P50990</t>
  </si>
  <si>
    <t>P50991</t>
  </si>
  <si>
    <t>P50995</t>
  </si>
  <si>
    <t>P51003</t>
  </si>
  <si>
    <t>P51114</t>
  </si>
  <si>
    <t>P51116</t>
  </si>
  <si>
    <t>P51148</t>
  </si>
  <si>
    <t>P51149</t>
  </si>
  <si>
    <t>P51398</t>
  </si>
  <si>
    <t>P51452</t>
  </si>
  <si>
    <t>P51531</t>
  </si>
  <si>
    <t>P51397</t>
  </si>
  <si>
    <t>P51449</t>
  </si>
  <si>
    <t>P51530</t>
  </si>
  <si>
    <t>P51532</t>
  </si>
  <si>
    <t>P51553</t>
  </si>
  <si>
    <t>P51570</t>
  </si>
  <si>
    <t>P51571</t>
  </si>
  <si>
    <t>P51572</t>
  </si>
  <si>
    <t>P51587</t>
  </si>
  <si>
    <t>P51610</t>
  </si>
  <si>
    <t>P51617</t>
  </si>
  <si>
    <t>P51648</t>
  </si>
  <si>
    <t>P51659</t>
  </si>
  <si>
    <t>O75629</t>
  </si>
  <si>
    <t>P51809</t>
  </si>
  <si>
    <t>P51857</t>
  </si>
  <si>
    <t>P51858</t>
  </si>
  <si>
    <t>P51692</t>
  </si>
  <si>
    <t>P51784</t>
  </si>
  <si>
    <t>P51812</t>
  </si>
  <si>
    <t>P51946</t>
  </si>
  <si>
    <t>P51948</t>
  </si>
  <si>
    <t>P51956</t>
  </si>
  <si>
    <t>P51970</t>
  </si>
  <si>
    <t>P51991</t>
  </si>
  <si>
    <t>P52209</t>
  </si>
  <si>
    <t>P52272</t>
  </si>
  <si>
    <t>P52292</t>
  </si>
  <si>
    <t>P52294</t>
  </si>
  <si>
    <t>P52298</t>
  </si>
  <si>
    <t>P52434</t>
  </si>
  <si>
    <t>P52565</t>
  </si>
  <si>
    <t>P52435</t>
  </si>
  <si>
    <t>P52594</t>
  </si>
  <si>
    <t>P52597</t>
  </si>
  <si>
    <t>P52630</t>
  </si>
  <si>
    <t>P52655</t>
  </si>
  <si>
    <t>P52657</t>
  </si>
  <si>
    <t>P52701</t>
  </si>
  <si>
    <t>P52732</t>
  </si>
  <si>
    <t>P52738</t>
  </si>
  <si>
    <t>P52735</t>
  </si>
  <si>
    <t>P52739</t>
  </si>
  <si>
    <t>P52741</t>
  </si>
  <si>
    <t>P52747</t>
  </si>
  <si>
    <t>Q8N257</t>
  </si>
  <si>
    <t>P52789</t>
  </si>
  <si>
    <t>P52888</t>
  </si>
  <si>
    <t>P52907</t>
  </si>
  <si>
    <t>P52948</t>
  </si>
  <si>
    <t>P52952</t>
  </si>
  <si>
    <t>P53004</t>
  </si>
  <si>
    <t>P53041</t>
  </si>
  <si>
    <t>P53350</t>
  </si>
  <si>
    <t>P53365</t>
  </si>
  <si>
    <t>P53367</t>
  </si>
  <si>
    <t>P53396</t>
  </si>
  <si>
    <t>P53611</t>
  </si>
  <si>
    <t>P53582</t>
  </si>
  <si>
    <t>P53597</t>
  </si>
  <si>
    <t>P53618</t>
  </si>
  <si>
    <t>P53621</t>
  </si>
  <si>
    <t>P53634</t>
  </si>
  <si>
    <t>P53680</t>
  </si>
  <si>
    <t>P53803</t>
  </si>
  <si>
    <t>P53985</t>
  </si>
  <si>
    <t>P53992</t>
  </si>
  <si>
    <t>P53999</t>
  </si>
  <si>
    <t>P54105</t>
  </si>
  <si>
    <t>P54132</t>
  </si>
  <si>
    <t>P54136</t>
  </si>
  <si>
    <t>P54198</t>
  </si>
  <si>
    <t>P54577</t>
  </si>
  <si>
    <t>P54578</t>
  </si>
  <si>
    <t>P54652</t>
  </si>
  <si>
    <t>P54709</t>
  </si>
  <si>
    <t>P54725</t>
  </si>
  <si>
    <t>P54619</t>
  </si>
  <si>
    <t>P54646</t>
  </si>
  <si>
    <t>Q5HYJ3</t>
  </si>
  <si>
    <t>P54819</t>
  </si>
  <si>
    <t>Q5XKE5</t>
  </si>
  <si>
    <t>P55010</t>
  </si>
  <si>
    <t>P55036</t>
  </si>
  <si>
    <t>P55039</t>
  </si>
  <si>
    <t>P55060</t>
  </si>
  <si>
    <t>P55072</t>
  </si>
  <si>
    <t>P55081</t>
  </si>
  <si>
    <t>P55083</t>
  </si>
  <si>
    <t>P55084</t>
  </si>
  <si>
    <t>P55145</t>
  </si>
  <si>
    <t>P55196</t>
  </si>
  <si>
    <t>P55209</t>
  </si>
  <si>
    <t>P55210</t>
  </si>
  <si>
    <t>P55212</t>
  </si>
  <si>
    <t>P55263</t>
  </si>
  <si>
    <t>P55265</t>
  </si>
  <si>
    <t>P55317</t>
  </si>
  <si>
    <t>P55347</t>
  </si>
  <si>
    <t>P55735</t>
  </si>
  <si>
    <t>P55769</t>
  </si>
  <si>
    <t>P55771</t>
  </si>
  <si>
    <t>P55786</t>
  </si>
  <si>
    <t>P55789</t>
  </si>
  <si>
    <t>P55795</t>
  </si>
  <si>
    <t>P55809</t>
  </si>
  <si>
    <t>P55854</t>
  </si>
  <si>
    <t>Q9Y3C7</t>
  </si>
  <si>
    <t>P55884</t>
  </si>
  <si>
    <t>P55957</t>
  </si>
  <si>
    <t>P56192</t>
  </si>
  <si>
    <t>Q66PJ3</t>
  </si>
  <si>
    <t>P02662</t>
  </si>
  <si>
    <t>P56537</t>
  </si>
  <si>
    <t>P56545</t>
  </si>
  <si>
    <t>P57088</t>
  </si>
  <si>
    <t>P57678</t>
  </si>
  <si>
    <t>P56945</t>
  </si>
  <si>
    <t>P57060</t>
  </si>
  <si>
    <t>P57076</t>
  </si>
  <si>
    <t>P57081</t>
  </si>
  <si>
    <t>P57086</t>
  </si>
  <si>
    <t>Q14011</t>
  </si>
  <si>
    <t>P57721</t>
  </si>
  <si>
    <t>P57740</t>
  </si>
  <si>
    <t>P57737</t>
  </si>
  <si>
    <t>P57772</t>
  </si>
  <si>
    <t>P58012</t>
  </si>
  <si>
    <t>P58107</t>
  </si>
  <si>
    <t>P58546</t>
  </si>
  <si>
    <t>P59666</t>
  </si>
  <si>
    <t>P59780</t>
  </si>
  <si>
    <t>P59998</t>
  </si>
  <si>
    <t>P60006</t>
  </si>
  <si>
    <t>P60059</t>
  </si>
  <si>
    <t>P60174</t>
  </si>
  <si>
    <t>P60228</t>
  </si>
  <si>
    <t>P60468</t>
  </si>
  <si>
    <t>P60520</t>
  </si>
  <si>
    <t>P60660</t>
  </si>
  <si>
    <t>P60709</t>
  </si>
  <si>
    <t>P60842</t>
  </si>
  <si>
    <t>P60866</t>
  </si>
  <si>
    <t>P60891</t>
  </si>
  <si>
    <t>P60900</t>
  </si>
  <si>
    <t>P60903</t>
  </si>
  <si>
    <t>P60953</t>
  </si>
  <si>
    <t>P60981</t>
  </si>
  <si>
    <t>P60983</t>
  </si>
  <si>
    <t>P61006</t>
  </si>
  <si>
    <t>P61019</t>
  </si>
  <si>
    <t>P61020</t>
  </si>
  <si>
    <t>P61011</t>
  </si>
  <si>
    <t>P61024</t>
  </si>
  <si>
    <t>P61026</t>
  </si>
  <si>
    <t>P61077</t>
  </si>
  <si>
    <t>P61081</t>
  </si>
  <si>
    <t>P61088</t>
  </si>
  <si>
    <t>P61106</t>
  </si>
  <si>
    <t>P62837</t>
  </si>
  <si>
    <t>P61158</t>
  </si>
  <si>
    <t>P61160</t>
  </si>
  <si>
    <t>P61163</t>
  </si>
  <si>
    <t>P61201</t>
  </si>
  <si>
    <t>P84077</t>
  </si>
  <si>
    <t>P61221</t>
  </si>
  <si>
    <t>P62834</t>
  </si>
  <si>
    <t>P61244</t>
  </si>
  <si>
    <t>P61247</t>
  </si>
  <si>
    <t>P61254</t>
  </si>
  <si>
    <t>P61289</t>
  </si>
  <si>
    <t>P61313</t>
  </si>
  <si>
    <t>P61353</t>
  </si>
  <si>
    <t>P61421</t>
  </si>
  <si>
    <t>P61457</t>
  </si>
  <si>
    <t>P61513</t>
  </si>
  <si>
    <t>P61586</t>
  </si>
  <si>
    <t>P61604</t>
  </si>
  <si>
    <t>P61619</t>
  </si>
  <si>
    <t>P61599</t>
  </si>
  <si>
    <t>P61626</t>
  </si>
  <si>
    <t>P61764</t>
  </si>
  <si>
    <t>P61769</t>
  </si>
  <si>
    <t>P61803</t>
  </si>
  <si>
    <t>P61923</t>
  </si>
  <si>
    <t>P61956</t>
  </si>
  <si>
    <t>P61962</t>
  </si>
  <si>
    <t>P61964</t>
  </si>
  <si>
    <t>P61970</t>
  </si>
  <si>
    <t>P61978</t>
  </si>
  <si>
    <t>O76094</t>
  </si>
  <si>
    <t>P62081</t>
  </si>
  <si>
    <t>P62136</t>
  </si>
  <si>
    <t>P62140</t>
  </si>
  <si>
    <t>P62191</t>
  </si>
  <si>
    <t>P62195</t>
  </si>
  <si>
    <t>P62241</t>
  </si>
  <si>
    <t>P62244</t>
  </si>
  <si>
    <t>P62249</t>
  </si>
  <si>
    <t>P62258</t>
  </si>
  <si>
    <t>P62263</t>
  </si>
  <si>
    <t>P62266</t>
  </si>
  <si>
    <t>P62269</t>
  </si>
  <si>
    <t>P62273</t>
  </si>
  <si>
    <t>P62277</t>
  </si>
  <si>
    <t>P62280</t>
  </si>
  <si>
    <t>P62304</t>
  </si>
  <si>
    <t>O43324</t>
  </si>
  <si>
    <t>P62310</t>
  </si>
  <si>
    <t>P62314</t>
  </si>
  <si>
    <t>P62316</t>
  </si>
  <si>
    <t>P62318</t>
  </si>
  <si>
    <t>P62328</t>
  </si>
  <si>
    <t>P62333</t>
  </si>
  <si>
    <t>O75718</t>
  </si>
  <si>
    <t>P62424</t>
  </si>
  <si>
    <t>Q7Z2Z2</t>
  </si>
  <si>
    <t>P62491</t>
  </si>
  <si>
    <t>P62495</t>
  </si>
  <si>
    <t>P62633</t>
  </si>
  <si>
    <t>P62699</t>
  </si>
  <si>
    <t>P62701</t>
  </si>
  <si>
    <t>P62714</t>
  </si>
  <si>
    <t>O00425</t>
  </si>
  <si>
    <t>P62753</t>
  </si>
  <si>
    <t>P62805</t>
  </si>
  <si>
    <t>P62820</t>
  </si>
  <si>
    <t>P62826</t>
  </si>
  <si>
    <t>P62829</t>
  </si>
  <si>
    <t>P62841</t>
  </si>
  <si>
    <t>P62847</t>
  </si>
  <si>
    <t>P62851</t>
  </si>
  <si>
    <t>P62854</t>
  </si>
  <si>
    <t>Q96FK6</t>
  </si>
  <si>
    <t>P62861</t>
  </si>
  <si>
    <t>P62873</t>
  </si>
  <si>
    <t>Q8IW41</t>
  </si>
  <si>
    <t>P62487</t>
  </si>
  <si>
    <t>P62879</t>
  </si>
  <si>
    <t>P62888</t>
  </si>
  <si>
    <t>Q59GN2</t>
  </si>
  <si>
    <t>Q9UI26</t>
  </si>
  <si>
    <t>P63244</t>
  </si>
  <si>
    <t>P62910</t>
  </si>
  <si>
    <t>P62913</t>
  </si>
  <si>
    <t>P62917</t>
  </si>
  <si>
    <t>P62937</t>
  </si>
  <si>
    <t>P62942</t>
  </si>
  <si>
    <t>P62979</t>
  </si>
  <si>
    <t>P62993</t>
  </si>
  <si>
    <t>P62995</t>
  </si>
  <si>
    <t>P63000</t>
  </si>
  <si>
    <t>P63010</t>
  </si>
  <si>
    <t>P63027</t>
  </si>
  <si>
    <t>P63092</t>
  </si>
  <si>
    <t>P63098</t>
  </si>
  <si>
    <t>P63104</t>
  </si>
  <si>
    <t>P63151</t>
  </si>
  <si>
    <t>P63165</t>
  </si>
  <si>
    <t>P63167</t>
  </si>
  <si>
    <t>P63172</t>
  </si>
  <si>
    <t>P63173</t>
  </si>
  <si>
    <t>P63208</t>
  </si>
  <si>
    <t>P63220</t>
  </si>
  <si>
    <t>P63241</t>
  </si>
  <si>
    <t>Q9Y2X9</t>
  </si>
  <si>
    <t>P63261</t>
  </si>
  <si>
    <t>P63272</t>
  </si>
  <si>
    <t>P63279</t>
  </si>
  <si>
    <t>P63313</t>
  </si>
  <si>
    <t>P67775</t>
  </si>
  <si>
    <t>P67809</t>
  </si>
  <si>
    <t>P67870</t>
  </si>
  <si>
    <t>P67936</t>
  </si>
  <si>
    <t>P68032</t>
  </si>
  <si>
    <t>P68036</t>
  </si>
  <si>
    <t>P68104</t>
  </si>
  <si>
    <t>P68133</t>
  </si>
  <si>
    <t>P68363</t>
  </si>
  <si>
    <t>P68366</t>
  </si>
  <si>
    <t>P68371</t>
  </si>
  <si>
    <t>P68400</t>
  </si>
  <si>
    <t>P68402</t>
  </si>
  <si>
    <t>Q70J99</t>
  </si>
  <si>
    <t>Q70Z53</t>
  </si>
  <si>
    <t>Q9GZZ1</t>
  </si>
  <si>
    <t>Q71DI3</t>
  </si>
  <si>
    <t>P69905</t>
  </si>
  <si>
    <t>P78318</t>
  </si>
  <si>
    <t>P78330</t>
  </si>
  <si>
    <t>P78332</t>
  </si>
  <si>
    <t>P78344</t>
  </si>
  <si>
    <t>P78346</t>
  </si>
  <si>
    <t>P78347</t>
  </si>
  <si>
    <t>P78356</t>
  </si>
  <si>
    <t>P78368</t>
  </si>
  <si>
    <t>P78371</t>
  </si>
  <si>
    <t>P78395</t>
  </si>
  <si>
    <t>P78406</t>
  </si>
  <si>
    <t>P78413</t>
  </si>
  <si>
    <t>P78417</t>
  </si>
  <si>
    <t>P78527</t>
  </si>
  <si>
    <t>P78549</t>
  </si>
  <si>
    <t>P78560</t>
  </si>
  <si>
    <t>Q5T447</t>
  </si>
  <si>
    <t>P79522</t>
  </si>
  <si>
    <t>P80217</t>
  </si>
  <si>
    <t>P80303</t>
  </si>
  <si>
    <t>P80723</t>
  </si>
  <si>
    <t>P81605</t>
  </si>
  <si>
    <t>O75616</t>
  </si>
  <si>
    <t>P82933</t>
  </si>
  <si>
    <t>P82970</t>
  </si>
  <si>
    <t>P82912</t>
  </si>
  <si>
    <t>P82979</t>
  </si>
  <si>
    <t>P83731</t>
  </si>
  <si>
    <t>Q96MD7</t>
  </si>
  <si>
    <t>Q969Q0</t>
  </si>
  <si>
    <t>P83916</t>
  </si>
  <si>
    <t>P84090</t>
  </si>
  <si>
    <t>Q8TAV0</t>
  </si>
  <si>
    <t>O00635</t>
  </si>
  <si>
    <t>P84243</t>
  </si>
  <si>
    <t>P85037</t>
  </si>
  <si>
    <t>P86791</t>
  </si>
  <si>
    <t>P98169</t>
  </si>
  <si>
    <t>P98175</t>
  </si>
  <si>
    <t>P98179</t>
  </si>
  <si>
    <t>P99999</t>
  </si>
  <si>
    <t>Q00059</t>
  </si>
  <si>
    <t>Q00169</t>
  </si>
  <si>
    <t>Q00325</t>
  </si>
  <si>
    <t>Q00013</t>
  </si>
  <si>
    <t>Q00341</t>
  </si>
  <si>
    <t>Q00534</t>
  </si>
  <si>
    <t>Q00587</t>
  </si>
  <si>
    <t>Q00610</t>
  </si>
  <si>
    <t>Q00653</t>
  </si>
  <si>
    <t>Q00688</t>
  </si>
  <si>
    <t>Q00796</t>
  </si>
  <si>
    <t>Q00839</t>
  </si>
  <si>
    <t>Q008S8</t>
  </si>
  <si>
    <t>Q01082</t>
  </si>
  <si>
    <t>Q01085</t>
  </si>
  <si>
    <t>Q01105</t>
  </si>
  <si>
    <t>Q01130</t>
  </si>
  <si>
    <t>Q01167</t>
  </si>
  <si>
    <t>Q01469</t>
  </si>
  <si>
    <t>Q01518</t>
  </si>
  <si>
    <t>Q01650</t>
  </si>
  <si>
    <t>Q01581</t>
  </si>
  <si>
    <t>Q01664</t>
  </si>
  <si>
    <t>Q01780</t>
  </si>
  <si>
    <t>Q01804</t>
  </si>
  <si>
    <t>Q01813</t>
  </si>
  <si>
    <t>Q01844</t>
  </si>
  <si>
    <t>Q02040</t>
  </si>
  <si>
    <t>Q01968</t>
  </si>
  <si>
    <t>Q01970</t>
  </si>
  <si>
    <t>Q9UK45</t>
  </si>
  <si>
    <t>Q02218</t>
  </si>
  <si>
    <t>Q02241</t>
  </si>
  <si>
    <t>Q96HB5</t>
  </si>
  <si>
    <t>Q02539</t>
  </si>
  <si>
    <t>Q02447</t>
  </si>
  <si>
    <t>Q02543</t>
  </si>
  <si>
    <t>Q02750</t>
  </si>
  <si>
    <t>Q02790</t>
  </si>
  <si>
    <t>Q02809</t>
  </si>
  <si>
    <t>Q02818</t>
  </si>
  <si>
    <t>Q02846</t>
  </si>
  <si>
    <t>Q02878</t>
  </si>
  <si>
    <t>Q02880</t>
  </si>
  <si>
    <t>Q02978</t>
  </si>
  <si>
    <t>Q03060</t>
  </si>
  <si>
    <t>Q03111</t>
  </si>
  <si>
    <t>Q9UQ84</t>
  </si>
  <si>
    <t>Q03154</t>
  </si>
  <si>
    <t>Q03169</t>
  </si>
  <si>
    <t>Q03393</t>
  </si>
  <si>
    <t>Q03426</t>
  </si>
  <si>
    <t>Q03518</t>
  </si>
  <si>
    <t>Q03519</t>
  </si>
  <si>
    <t>Q04206</t>
  </si>
  <si>
    <t>Q04323</t>
  </si>
  <si>
    <t>Q03468</t>
  </si>
  <si>
    <t>Q04446</t>
  </si>
  <si>
    <t>Q04637</t>
  </si>
  <si>
    <t>Q04726</t>
  </si>
  <si>
    <t>Q04760</t>
  </si>
  <si>
    <t>Q04828</t>
  </si>
  <si>
    <t>Q04741</t>
  </si>
  <si>
    <t>Q9P000</t>
  </si>
  <si>
    <t>P42330</t>
  </si>
  <si>
    <t>Q04917</t>
  </si>
  <si>
    <t>Q04941</t>
  </si>
  <si>
    <t>Q05048</t>
  </si>
  <si>
    <t>A6NKD9</t>
  </si>
  <si>
    <t>Q05397</t>
  </si>
  <si>
    <t>Q05519</t>
  </si>
  <si>
    <t>Q05586</t>
  </si>
  <si>
    <t>Q05639</t>
  </si>
  <si>
    <t>Q05682</t>
  </si>
  <si>
    <t>P47756</t>
  </si>
  <si>
    <t>Q05932</t>
  </si>
  <si>
    <t>Q05DH4</t>
  </si>
  <si>
    <t>Q06124</t>
  </si>
  <si>
    <t>Q8NBK3</t>
  </si>
  <si>
    <t>Q06210</t>
  </si>
  <si>
    <t>Q06265</t>
  </si>
  <si>
    <t>Q06323</t>
  </si>
  <si>
    <t>Q06330</t>
  </si>
  <si>
    <t>Q06546</t>
  </si>
  <si>
    <t>Q06587</t>
  </si>
  <si>
    <t>Q06787</t>
  </si>
  <si>
    <t>Q06830</t>
  </si>
  <si>
    <t>Q07020</t>
  </si>
  <si>
    <t>Q07021</t>
  </si>
  <si>
    <t>Q07065</t>
  </si>
  <si>
    <t>Q5SQI0</t>
  </si>
  <si>
    <t>Q07666</t>
  </si>
  <si>
    <t>Q07866</t>
  </si>
  <si>
    <t>Q69YN4</t>
  </si>
  <si>
    <t>Q07955</t>
  </si>
  <si>
    <t>Q08170</t>
  </si>
  <si>
    <t>Q08050</t>
  </si>
  <si>
    <t>Q5FWF5</t>
  </si>
  <si>
    <t>Q08211</t>
  </si>
  <si>
    <t>Q08257</t>
  </si>
  <si>
    <t>Q08379</t>
  </si>
  <si>
    <t>Q08380</t>
  </si>
  <si>
    <t>Q08426</t>
  </si>
  <si>
    <t>P13674</t>
  </si>
  <si>
    <t>Q08554</t>
  </si>
  <si>
    <t>Q6ZSR9</t>
  </si>
  <si>
    <t>Q08945</t>
  </si>
  <si>
    <t>Q08AF3</t>
  </si>
  <si>
    <t>Q08J23</t>
  </si>
  <si>
    <t>Q09028</t>
  </si>
  <si>
    <t>Q09161</t>
  </si>
  <si>
    <t>Q09472</t>
  </si>
  <si>
    <t>Q09666</t>
  </si>
  <si>
    <t>Q10567</t>
  </si>
  <si>
    <t>Q10570</t>
  </si>
  <si>
    <t>Q10589</t>
  </si>
  <si>
    <t>Q12756</t>
  </si>
  <si>
    <t>Q12769</t>
  </si>
  <si>
    <t>Q12774</t>
  </si>
  <si>
    <t>Q12778</t>
  </si>
  <si>
    <t>Q12788</t>
  </si>
  <si>
    <t>Q12789</t>
  </si>
  <si>
    <t>Q12792</t>
  </si>
  <si>
    <t>Q12800</t>
  </si>
  <si>
    <t>Q5VV52</t>
  </si>
  <si>
    <t>Q12830</t>
  </si>
  <si>
    <t>Q12834</t>
  </si>
  <si>
    <t>Q12849</t>
  </si>
  <si>
    <t>Q12851</t>
  </si>
  <si>
    <t>Q12857</t>
  </si>
  <si>
    <t>Q12872</t>
  </si>
  <si>
    <t>Q12873</t>
  </si>
  <si>
    <t>Q12874</t>
  </si>
  <si>
    <t>Q12888</t>
  </si>
  <si>
    <t>Q12904</t>
  </si>
  <si>
    <t>Q12894</t>
  </si>
  <si>
    <t>Q12905</t>
  </si>
  <si>
    <t>Q12906</t>
  </si>
  <si>
    <t>Q12907</t>
  </si>
  <si>
    <t>Q12929</t>
  </si>
  <si>
    <t>Q12931</t>
  </si>
  <si>
    <t>Q12933</t>
  </si>
  <si>
    <t>Q12948</t>
  </si>
  <si>
    <t>Q12955</t>
  </si>
  <si>
    <t>Q12959</t>
  </si>
  <si>
    <t>Q12962</t>
  </si>
  <si>
    <t>Q12965</t>
  </si>
  <si>
    <t>Q12968</t>
  </si>
  <si>
    <t>Q12972</t>
  </si>
  <si>
    <t>Q12979</t>
  </si>
  <si>
    <t>P42226</t>
  </si>
  <si>
    <t>Q12986</t>
  </si>
  <si>
    <t>Q12996</t>
  </si>
  <si>
    <t>Q9UBY9</t>
  </si>
  <si>
    <t>Q13042</t>
  </si>
  <si>
    <t>Q13017</t>
  </si>
  <si>
    <t>Q13045</t>
  </si>
  <si>
    <t>Q13057</t>
  </si>
  <si>
    <t>Q13085</t>
  </si>
  <si>
    <t>Q13111</t>
  </si>
  <si>
    <t>Q13098</t>
  </si>
  <si>
    <t>Q13107</t>
  </si>
  <si>
    <t>Q13112</t>
  </si>
  <si>
    <t>Q13123</t>
  </si>
  <si>
    <t>Q13126</t>
  </si>
  <si>
    <t>Q13131</t>
  </si>
  <si>
    <t>Q13133</t>
  </si>
  <si>
    <t>Q13136</t>
  </si>
  <si>
    <t>Q5T749</t>
  </si>
  <si>
    <t>Q13148</t>
  </si>
  <si>
    <t>Q13151</t>
  </si>
  <si>
    <t>Q13155</t>
  </si>
  <si>
    <t>Q13162</t>
  </si>
  <si>
    <t>Q13177</t>
  </si>
  <si>
    <t>Q13185</t>
  </si>
  <si>
    <t>Q13188</t>
  </si>
  <si>
    <t>Q13496</t>
  </si>
  <si>
    <t>Q13200</t>
  </si>
  <si>
    <t>Q13227</t>
  </si>
  <si>
    <t>Q13228</t>
  </si>
  <si>
    <t>Q13214</t>
  </si>
  <si>
    <t>Q13217</t>
  </si>
  <si>
    <t>Q13242</t>
  </si>
  <si>
    <t>Q13243</t>
  </si>
  <si>
    <t>Q15475</t>
  </si>
  <si>
    <t>Q13263</t>
  </si>
  <si>
    <t>Q13283</t>
  </si>
  <si>
    <t>Q13287</t>
  </si>
  <si>
    <t>Q13303</t>
  </si>
  <si>
    <t>Q13309</t>
  </si>
  <si>
    <t>Q13310</t>
  </si>
  <si>
    <t>Q13315</t>
  </si>
  <si>
    <t>Q13330</t>
  </si>
  <si>
    <t>Q13322</t>
  </si>
  <si>
    <t>Q13347</t>
  </si>
  <si>
    <t>Q13356</t>
  </si>
  <si>
    <t>Q13362</t>
  </si>
  <si>
    <t>Q13404</t>
  </si>
  <si>
    <t>Q13363</t>
  </si>
  <si>
    <t>Q13405</t>
  </si>
  <si>
    <t>Q13409</t>
  </si>
  <si>
    <t>Q13415</t>
  </si>
  <si>
    <t>Q13416</t>
  </si>
  <si>
    <t>Q13418</t>
  </si>
  <si>
    <t>Q13423</t>
  </si>
  <si>
    <t>Q13427</t>
  </si>
  <si>
    <t>Q13428</t>
  </si>
  <si>
    <t>Q13435</t>
  </si>
  <si>
    <t>Q13442</t>
  </si>
  <si>
    <t>Q13464</t>
  </si>
  <si>
    <t>Q13470</t>
  </si>
  <si>
    <t>Q13472</t>
  </si>
  <si>
    <t>Q13485</t>
  </si>
  <si>
    <t>Q13488</t>
  </si>
  <si>
    <t>Q13492</t>
  </si>
  <si>
    <t>Q8TCX1</t>
  </si>
  <si>
    <t>Q13501</t>
  </si>
  <si>
    <t>Q13503</t>
  </si>
  <si>
    <t>Q13506</t>
  </si>
  <si>
    <t>Q13509</t>
  </si>
  <si>
    <t>Q13510</t>
  </si>
  <si>
    <t>Q13523</t>
  </si>
  <si>
    <t>Q13526</t>
  </si>
  <si>
    <t>Q99594</t>
  </si>
  <si>
    <t>Q13542</t>
  </si>
  <si>
    <t>Q13546</t>
  </si>
  <si>
    <t>Q15645</t>
  </si>
  <si>
    <t>Q13555</t>
  </si>
  <si>
    <t>Q13557</t>
  </si>
  <si>
    <t>Q13561</t>
  </si>
  <si>
    <t>Q13568</t>
  </si>
  <si>
    <t>Q13572</t>
  </si>
  <si>
    <t>Q13573</t>
  </si>
  <si>
    <t>Q13574</t>
  </si>
  <si>
    <t>Q13595</t>
  </si>
  <si>
    <t>P33316</t>
  </si>
  <si>
    <t>Q13613</t>
  </si>
  <si>
    <t>Q13614</t>
  </si>
  <si>
    <t>Q13616</t>
  </si>
  <si>
    <t>Q13617</t>
  </si>
  <si>
    <t>Q13618</t>
  </si>
  <si>
    <t>Q13619</t>
  </si>
  <si>
    <t>Q13620</t>
  </si>
  <si>
    <t>Q13630</t>
  </si>
  <si>
    <t>Q13642</t>
  </si>
  <si>
    <t>Q9UIJ7</t>
  </si>
  <si>
    <t>Q13671</t>
  </si>
  <si>
    <t>Q13685</t>
  </si>
  <si>
    <t>Q5SSJ5</t>
  </si>
  <si>
    <t>Q13761</t>
  </si>
  <si>
    <t>Q13882</t>
  </si>
  <si>
    <t>Q13813</t>
  </si>
  <si>
    <t>Q13829</t>
  </si>
  <si>
    <t>Q13838</t>
  </si>
  <si>
    <t>Q13867</t>
  </si>
  <si>
    <t>Q13868</t>
  </si>
  <si>
    <t>O00212</t>
  </si>
  <si>
    <t>Q13885</t>
  </si>
  <si>
    <t>Q13887</t>
  </si>
  <si>
    <t>Q86WP2</t>
  </si>
  <si>
    <t>Q13895</t>
  </si>
  <si>
    <t>Q13907</t>
  </si>
  <si>
    <t>Q13951</t>
  </si>
  <si>
    <t>Q13952</t>
  </si>
  <si>
    <t>Q14004</t>
  </si>
  <si>
    <t>Q14008</t>
  </si>
  <si>
    <t>Q5T2D3</t>
  </si>
  <si>
    <t>Q14019</t>
  </si>
  <si>
    <t>Q14061</t>
  </si>
  <si>
    <t>Q14103</t>
  </si>
  <si>
    <t>Q14108</t>
  </si>
  <si>
    <t>Q14118</t>
  </si>
  <si>
    <t>Q14126</t>
  </si>
  <si>
    <t>Q14141</t>
  </si>
  <si>
    <t>Q14119</t>
  </si>
  <si>
    <t>Q14135</t>
  </si>
  <si>
    <t>Q14145</t>
  </si>
  <si>
    <t>Q14146</t>
  </si>
  <si>
    <t>Q14147</t>
  </si>
  <si>
    <t>Q14149</t>
  </si>
  <si>
    <t>Q14151</t>
  </si>
  <si>
    <t>Q8NBT2</t>
  </si>
  <si>
    <t>Q14155</t>
  </si>
  <si>
    <t>Q14157</t>
  </si>
  <si>
    <t>Q14160</t>
  </si>
  <si>
    <t>Q14161</t>
  </si>
  <si>
    <t>Q14166</t>
  </si>
  <si>
    <t>Q96DC9</t>
  </si>
  <si>
    <t>P23588</t>
  </si>
  <si>
    <t>Q14186</t>
  </si>
  <si>
    <t>Q14192</t>
  </si>
  <si>
    <t>Q14203</t>
  </si>
  <si>
    <t>Q14204</t>
  </si>
  <si>
    <t>Q14207</t>
  </si>
  <si>
    <t>P19388</t>
  </si>
  <si>
    <t>Q14241</t>
  </si>
  <si>
    <t>Q14244</t>
  </si>
  <si>
    <t>Q14247</t>
  </si>
  <si>
    <t>Q14254</t>
  </si>
  <si>
    <t>Q14258</t>
  </si>
  <si>
    <t>Q14320</t>
  </si>
  <si>
    <t>Q14353</t>
  </si>
  <si>
    <t>Q14331</t>
  </si>
  <si>
    <t>Q14444</t>
  </si>
  <si>
    <t>Q14449</t>
  </si>
  <si>
    <t>Q14451</t>
  </si>
  <si>
    <t>Q14498</t>
  </si>
  <si>
    <t>Q14527</t>
  </si>
  <si>
    <t>Q14541</t>
  </si>
  <si>
    <t>Q14554</t>
  </si>
  <si>
    <t>Q14558</t>
  </si>
  <si>
    <t>Q14562</t>
  </si>
  <si>
    <t>Q14566</t>
  </si>
  <si>
    <t>Q14573</t>
  </si>
  <si>
    <t>Q14643</t>
  </si>
  <si>
    <t>Q14592</t>
  </si>
  <si>
    <t>Q14644</t>
  </si>
  <si>
    <t>Q14651</t>
  </si>
  <si>
    <t>Q14653</t>
  </si>
  <si>
    <t>P62380</t>
  </si>
  <si>
    <t>Q14669</t>
  </si>
  <si>
    <t>Q14671</t>
  </si>
  <si>
    <t>Q14676</t>
  </si>
  <si>
    <t>Q14677</t>
  </si>
  <si>
    <t>Q14680</t>
  </si>
  <si>
    <t>Q14683</t>
  </si>
  <si>
    <t>Q14684</t>
  </si>
  <si>
    <t>Q14689</t>
  </si>
  <si>
    <t>Q14690</t>
  </si>
  <si>
    <t>Q14692</t>
  </si>
  <si>
    <t>Q14694</t>
  </si>
  <si>
    <t>O15523</t>
  </si>
  <si>
    <t>Q14697</t>
  </si>
  <si>
    <t>Q14746</t>
  </si>
  <si>
    <t>Q14738</t>
  </si>
  <si>
    <t>Q14764</t>
  </si>
  <si>
    <t>Q14766</t>
  </si>
  <si>
    <t>Q14789</t>
  </si>
  <si>
    <t>Q147X3</t>
  </si>
  <si>
    <t>Q14807</t>
  </si>
  <si>
    <t>Q14814</t>
  </si>
  <si>
    <t>Q14839</t>
  </si>
  <si>
    <t>Q14847</t>
  </si>
  <si>
    <t>Q14919</t>
  </si>
  <si>
    <t>Q14938</t>
  </si>
  <si>
    <t>Q14966</t>
  </si>
  <si>
    <t>Q14974</t>
  </si>
  <si>
    <t>Q14978</t>
  </si>
  <si>
    <t>Q14980</t>
  </si>
  <si>
    <t>Q14997</t>
  </si>
  <si>
    <t>Q9GZT8</t>
  </si>
  <si>
    <t>Q14C86</t>
  </si>
  <si>
    <t>Q14CB8</t>
  </si>
  <si>
    <t>Q14CX7</t>
  </si>
  <si>
    <t>P31944</t>
  </si>
  <si>
    <t>Q15004</t>
  </si>
  <si>
    <t>Q15007</t>
  </si>
  <si>
    <t>Q15008</t>
  </si>
  <si>
    <t>P12273</t>
  </si>
  <si>
    <t>Q15019</t>
  </si>
  <si>
    <t>Q15020</t>
  </si>
  <si>
    <t>Q15021</t>
  </si>
  <si>
    <t>Q15024</t>
  </si>
  <si>
    <t>Q15027</t>
  </si>
  <si>
    <t>Q15029</t>
  </si>
  <si>
    <t>Q15031</t>
  </si>
  <si>
    <t>Q15032</t>
  </si>
  <si>
    <t>Q15042</t>
  </si>
  <si>
    <t>Q15046</t>
  </si>
  <si>
    <t>Q15050</t>
  </si>
  <si>
    <t>Q9NP77</t>
  </si>
  <si>
    <t>Q15056</t>
  </si>
  <si>
    <t>Q15057</t>
  </si>
  <si>
    <t>Q15058</t>
  </si>
  <si>
    <t>Q15061</t>
  </si>
  <si>
    <t>Q15067</t>
  </si>
  <si>
    <t>Q15072</t>
  </si>
  <si>
    <t>Q15084</t>
  </si>
  <si>
    <t>Q15102</t>
  </si>
  <si>
    <t>Q15111</t>
  </si>
  <si>
    <t>Q15125</t>
  </si>
  <si>
    <t>Q15131</t>
  </si>
  <si>
    <t>Q15149</t>
  </si>
  <si>
    <t>Q15181</t>
  </si>
  <si>
    <t>Q15185</t>
  </si>
  <si>
    <t>Q15208</t>
  </si>
  <si>
    <t>Q15233</t>
  </si>
  <si>
    <t>Q15269</t>
  </si>
  <si>
    <t>Q15274</t>
  </si>
  <si>
    <t>Q15286</t>
  </si>
  <si>
    <t>Q15287</t>
  </si>
  <si>
    <t>Q15291</t>
  </si>
  <si>
    <t>Q15293</t>
  </si>
  <si>
    <t>Q15334</t>
  </si>
  <si>
    <t>Q15345</t>
  </si>
  <si>
    <t>Q15365</t>
  </si>
  <si>
    <t>Q15366</t>
  </si>
  <si>
    <t>Q15369</t>
  </si>
  <si>
    <t>Q15370</t>
  </si>
  <si>
    <t>Q15388</t>
  </si>
  <si>
    <t>Q15392</t>
  </si>
  <si>
    <t>Q15393</t>
  </si>
  <si>
    <t>Q15398</t>
  </si>
  <si>
    <t>Q15404</t>
  </si>
  <si>
    <t>Q15417</t>
  </si>
  <si>
    <t>Q15418</t>
  </si>
  <si>
    <t>Q15424</t>
  </si>
  <si>
    <t>Q15427</t>
  </si>
  <si>
    <t>Q15428</t>
  </si>
  <si>
    <t>Q15435</t>
  </si>
  <si>
    <t>Q15436</t>
  </si>
  <si>
    <t>Q15437</t>
  </si>
  <si>
    <t>Q15459</t>
  </si>
  <si>
    <t>Q15528</t>
  </si>
  <si>
    <t>Q15532</t>
  </si>
  <si>
    <t>Q15464</t>
  </si>
  <si>
    <t>Q71RC2</t>
  </si>
  <si>
    <t>Q92636</t>
  </si>
  <si>
    <t>Q15545</t>
  </si>
  <si>
    <t>Q15554</t>
  </si>
  <si>
    <t>Q15555</t>
  </si>
  <si>
    <t>Q15561</t>
  </si>
  <si>
    <t>Q15582</t>
  </si>
  <si>
    <t>Q15599</t>
  </si>
  <si>
    <t>Q15631</t>
  </si>
  <si>
    <t>Q15637</t>
  </si>
  <si>
    <t>Q15643</t>
  </si>
  <si>
    <t>Q15642</t>
  </si>
  <si>
    <t>Q15648</t>
  </si>
  <si>
    <t>Q15651</t>
  </si>
  <si>
    <t>Q15652</t>
  </si>
  <si>
    <t>Q15654</t>
  </si>
  <si>
    <t>Q15691</t>
  </si>
  <si>
    <t>Q15717</t>
  </si>
  <si>
    <t>Q15723</t>
  </si>
  <si>
    <t>Q15738</t>
  </si>
  <si>
    <t>P26232</t>
  </si>
  <si>
    <t>Q15746</t>
  </si>
  <si>
    <t>Q15750</t>
  </si>
  <si>
    <t>Q15758</t>
  </si>
  <si>
    <t>Q15773</t>
  </si>
  <si>
    <t>Q15776</t>
  </si>
  <si>
    <t>Q15785</t>
  </si>
  <si>
    <t>Q15811</t>
  </si>
  <si>
    <t>Q15819</t>
  </si>
  <si>
    <t>Q15836</t>
  </si>
  <si>
    <t>Q15843</t>
  </si>
  <si>
    <t>Q15847</t>
  </si>
  <si>
    <t>Q15796</t>
  </si>
  <si>
    <t>Q15797</t>
  </si>
  <si>
    <t>Q15813</t>
  </si>
  <si>
    <t>Q15833</t>
  </si>
  <si>
    <t>Q15853</t>
  </si>
  <si>
    <t>Q15906</t>
  </si>
  <si>
    <t>Q15942</t>
  </si>
  <si>
    <t>Q16181</t>
  </si>
  <si>
    <t>Q16186</t>
  </si>
  <si>
    <t>Q16204</t>
  </si>
  <si>
    <t>Q16401</t>
  </si>
  <si>
    <t>Q9BPX6</t>
  </si>
  <si>
    <t>Q16254</t>
  </si>
  <si>
    <t>Q16342</t>
  </si>
  <si>
    <t>Q8TEW0</t>
  </si>
  <si>
    <t>Q16513</t>
  </si>
  <si>
    <t>Q16514</t>
  </si>
  <si>
    <t>Q16527</t>
  </si>
  <si>
    <t>Q16531</t>
  </si>
  <si>
    <t>Q16539</t>
  </si>
  <si>
    <t>Q16543</t>
  </si>
  <si>
    <t>Q16555</t>
  </si>
  <si>
    <t>Q16560</t>
  </si>
  <si>
    <t>Q16576</t>
  </si>
  <si>
    <t>Q16594</t>
  </si>
  <si>
    <t>Q9HAU4</t>
  </si>
  <si>
    <t>Q16610</t>
  </si>
  <si>
    <t>Q16626</t>
  </si>
  <si>
    <t>Q16629</t>
  </si>
  <si>
    <t>Q16630</t>
  </si>
  <si>
    <t>Q16637</t>
  </si>
  <si>
    <t>Q16643</t>
  </si>
  <si>
    <t>Q16649</t>
  </si>
  <si>
    <t>Q16656</t>
  </si>
  <si>
    <t>Q16658</t>
  </si>
  <si>
    <t>Q16666</t>
  </si>
  <si>
    <t>Q16670</t>
  </si>
  <si>
    <t>Q16719</t>
  </si>
  <si>
    <t>Q16775</t>
  </si>
  <si>
    <t>Q16790</t>
  </si>
  <si>
    <t>Q16760</t>
  </si>
  <si>
    <t>Q16773</t>
  </si>
  <si>
    <t>Q16836</t>
  </si>
  <si>
    <t>Q16851</t>
  </si>
  <si>
    <t>Q16864</t>
  </si>
  <si>
    <t>Q16875</t>
  </si>
  <si>
    <t>Q16881</t>
  </si>
  <si>
    <t>Q17R31</t>
  </si>
  <si>
    <t>Q16890</t>
  </si>
  <si>
    <t>Q16891</t>
  </si>
  <si>
    <t>Q17R89</t>
  </si>
  <si>
    <t>Q17RY0</t>
  </si>
  <si>
    <t>Q1ED39</t>
  </si>
  <si>
    <t>Q1KMD3</t>
  </si>
  <si>
    <t>Q1MSJ5</t>
  </si>
  <si>
    <t>Q9Y4B5</t>
  </si>
  <si>
    <t>Q29RF7</t>
  </si>
  <si>
    <t>Q99459</t>
  </si>
  <si>
    <t>Q2KHT3</t>
  </si>
  <si>
    <t>Q2M296</t>
  </si>
  <si>
    <t>Q2NKX8</t>
  </si>
  <si>
    <t>Q9H496</t>
  </si>
  <si>
    <t>Q2NL82</t>
  </si>
  <si>
    <t>Q2T9J0</t>
  </si>
  <si>
    <t>Q2TAK8</t>
  </si>
  <si>
    <t>Q2TAL8</t>
  </si>
  <si>
    <t>Q2TAY7</t>
  </si>
  <si>
    <t>Q2TB18</t>
  </si>
  <si>
    <t>Q2TB90</t>
  </si>
  <si>
    <t>Q32MZ4</t>
  </si>
  <si>
    <t>Q2TBE0</t>
  </si>
  <si>
    <t>Q32P28</t>
  </si>
  <si>
    <t>Q38SD2</t>
  </si>
  <si>
    <t>Q3B726</t>
  </si>
  <si>
    <t>Q3C1V8</t>
  </si>
  <si>
    <t>Q3KQU3</t>
  </si>
  <si>
    <t>Q3LXA3</t>
  </si>
  <si>
    <t>Q3KRA6</t>
  </si>
  <si>
    <t>Q3LFD5</t>
  </si>
  <si>
    <t>Q3MHD2</t>
  </si>
  <si>
    <t>Q3V6T2</t>
  </si>
  <si>
    <t>Q3SY56</t>
  </si>
  <si>
    <t>Q3ZCM7</t>
  </si>
  <si>
    <t>Q460N5</t>
  </si>
  <si>
    <t>Q49A26</t>
  </si>
  <si>
    <t>O00743</t>
  </si>
  <si>
    <t>Q4G0A6</t>
  </si>
  <si>
    <t>Q9P0U4</t>
  </si>
  <si>
    <t>Q4G0J3</t>
  </si>
  <si>
    <t>Q4KMQ1</t>
  </si>
  <si>
    <t>Q4VC05</t>
  </si>
  <si>
    <t>Q4VC31</t>
  </si>
  <si>
    <t>Q4G0X4</t>
  </si>
  <si>
    <t>Q4G176</t>
  </si>
  <si>
    <t>Q4KMP7</t>
  </si>
  <si>
    <t>Q52LJ0</t>
  </si>
  <si>
    <t>Q53EL6</t>
  </si>
  <si>
    <t>Q52LW3</t>
  </si>
  <si>
    <t>Q9NYL9</t>
  </si>
  <si>
    <t>Q53F19</t>
  </si>
  <si>
    <t>Q53GA4</t>
  </si>
  <si>
    <t>Q53GQ0</t>
  </si>
  <si>
    <t>Q53GG5</t>
  </si>
  <si>
    <t>Q53GS9</t>
  </si>
  <si>
    <t>Q53SF7</t>
  </si>
  <si>
    <t>Q53H82</t>
  </si>
  <si>
    <t>Q96RN5</t>
  </si>
  <si>
    <t>Q53LP3</t>
  </si>
  <si>
    <t>Q53RE8</t>
  </si>
  <si>
    <t>Q53RT3</t>
  </si>
  <si>
    <t>Q8IZP0</t>
  </si>
  <si>
    <t>Q562F6</t>
  </si>
  <si>
    <t>Q13610</t>
  </si>
  <si>
    <t>P83876</t>
  </si>
  <si>
    <t>O00257</t>
  </si>
  <si>
    <t>Q5BJD5</t>
  </si>
  <si>
    <t>Q5BJF6</t>
  </si>
  <si>
    <t>Q5BKY9</t>
  </si>
  <si>
    <t>Q86VM9</t>
  </si>
  <si>
    <t>Q5C9Z4</t>
  </si>
  <si>
    <t>Q5CZC0</t>
  </si>
  <si>
    <t>Q5D0E6</t>
  </si>
  <si>
    <t>Q5D1E8</t>
  </si>
  <si>
    <t>Q5EBL4</t>
  </si>
  <si>
    <t>Q5EBL8</t>
  </si>
  <si>
    <t>P57682</t>
  </si>
  <si>
    <t>ENSEMBL:ENSBTAP00000024466</t>
  </si>
  <si>
    <t>Q5H9U9</t>
  </si>
  <si>
    <t>Q9Y5J9</t>
  </si>
  <si>
    <t>Q5JPH6</t>
  </si>
  <si>
    <t>Q5JPI3</t>
  </si>
  <si>
    <t>Q5JSZ5</t>
  </si>
  <si>
    <t>Q5JTH9</t>
  </si>
  <si>
    <t>Q5JTJ3</t>
  </si>
  <si>
    <t>Q5JU67</t>
  </si>
  <si>
    <t>Q9BRT8</t>
  </si>
  <si>
    <t>Q5JU69</t>
  </si>
  <si>
    <t>Q5JUR7</t>
  </si>
  <si>
    <t>Q5JVF3</t>
  </si>
  <si>
    <t>Q5MNZ6</t>
  </si>
  <si>
    <t>Q5PRF9</t>
  </si>
  <si>
    <t>Q9NV56</t>
  </si>
  <si>
    <t>Q5RL73</t>
  </si>
  <si>
    <t>O14744</t>
  </si>
  <si>
    <t>Q5SRE5</t>
  </si>
  <si>
    <t>Q96NJ6</t>
  </si>
  <si>
    <t>Q5SY16</t>
  </si>
  <si>
    <t>Q9NX01</t>
  </si>
  <si>
    <t>Q5T0F9</t>
  </si>
  <si>
    <t>Q5T0N5</t>
  </si>
  <si>
    <t>Q5T0W9</t>
  </si>
  <si>
    <t>Q5T1M5</t>
  </si>
  <si>
    <t>Q5T1V6</t>
  </si>
  <si>
    <t>Q5T200</t>
  </si>
  <si>
    <t>Q5T280</t>
  </si>
  <si>
    <t>P05109</t>
  </si>
  <si>
    <t>Q5T2E6</t>
  </si>
  <si>
    <t>Q5T3I0</t>
  </si>
  <si>
    <t>Q5T4S7</t>
  </si>
  <si>
    <t>Q5T440</t>
  </si>
  <si>
    <t>P54727</t>
  </si>
  <si>
    <t>Q5T5U3</t>
  </si>
  <si>
    <t>Q5T5Y3</t>
  </si>
  <si>
    <t>Q5T6F2</t>
  </si>
  <si>
    <t>O43865</t>
  </si>
  <si>
    <t>Q5T750</t>
  </si>
  <si>
    <t>P29803</t>
  </si>
  <si>
    <t>Q5T8P6</t>
  </si>
  <si>
    <t>Q5TA45</t>
  </si>
  <si>
    <t>Q5TA50</t>
  </si>
  <si>
    <t>Q5TAP6</t>
  </si>
  <si>
    <t>P81877</t>
  </si>
  <si>
    <t>Q5TC82</t>
  </si>
  <si>
    <t>Q5TDH0</t>
  </si>
  <si>
    <t>Q5TFE4</t>
  </si>
  <si>
    <t>Q5THJ4</t>
  </si>
  <si>
    <t>Q5TKA1</t>
  </si>
  <si>
    <t>Q5TZA2</t>
  </si>
  <si>
    <t>Q5UIP0</t>
  </si>
  <si>
    <t>P61981</t>
  </si>
  <si>
    <t>Q5VT52</t>
  </si>
  <si>
    <t>Q5VTE6</t>
  </si>
  <si>
    <t>Q5VTL8</t>
  </si>
  <si>
    <t>Q5VTR2</t>
  </si>
  <si>
    <t>Q5VUA4</t>
  </si>
  <si>
    <t>Q5VWQ0</t>
  </si>
  <si>
    <t>Q5VZK9</t>
  </si>
  <si>
    <t>Q5W0B1</t>
  </si>
  <si>
    <t>Q5VV41</t>
  </si>
  <si>
    <t>O15344</t>
  </si>
  <si>
    <t>Q5VVM6</t>
  </si>
  <si>
    <t>Q5VYK3</t>
  </si>
  <si>
    <t>Q4G0F5</t>
  </si>
  <si>
    <t>Q9Y303</t>
  </si>
  <si>
    <t>Q5VZF2</t>
  </si>
  <si>
    <t>Q63ZY3</t>
  </si>
  <si>
    <t>Q9Y4E1</t>
  </si>
  <si>
    <t>Q66K14</t>
  </si>
  <si>
    <t>Q64LD2</t>
  </si>
  <si>
    <t>Q66K74</t>
  </si>
  <si>
    <t>Q66K89</t>
  </si>
  <si>
    <t>Q8N1W2</t>
  </si>
  <si>
    <t>Q67FW5</t>
  </si>
  <si>
    <t>Q68CP9</t>
  </si>
  <si>
    <t>Q68CQ4</t>
  </si>
  <si>
    <t>Q68CZ2</t>
  </si>
  <si>
    <t>Q68D10</t>
  </si>
  <si>
    <t>Q68DK7</t>
  </si>
  <si>
    <t>Q96QG7</t>
  </si>
  <si>
    <t>Q68E01</t>
  </si>
  <si>
    <t>Q69YN2</t>
  </si>
  <si>
    <t>Q68EM7</t>
  </si>
  <si>
    <t>P50750</t>
  </si>
  <si>
    <t>Q69YQ0</t>
  </si>
  <si>
    <t>Q6AI08</t>
  </si>
  <si>
    <t>Q6DCA0</t>
  </si>
  <si>
    <t>Q6DD87</t>
  </si>
  <si>
    <t>Q6DD88</t>
  </si>
  <si>
    <t>Q6FIF0</t>
  </si>
  <si>
    <t>Q6DKI1</t>
  </si>
  <si>
    <t>Q6GMV3</t>
  </si>
  <si>
    <t>Q6GQQ9</t>
  </si>
  <si>
    <t>Q8IYW5</t>
  </si>
  <si>
    <t>Q6IAA8</t>
  </si>
  <si>
    <t>Q9H040</t>
  </si>
  <si>
    <t>Q6IBS0</t>
  </si>
  <si>
    <t>Q6ICG6</t>
  </si>
  <si>
    <t>Q6IN84</t>
  </si>
  <si>
    <t>Q6IPR3</t>
  </si>
  <si>
    <t>Q6IQ23</t>
  </si>
  <si>
    <t>Q6IQ49</t>
  </si>
  <si>
    <t>Q6KC79</t>
  </si>
  <si>
    <t>Q6MZP7</t>
  </si>
  <si>
    <t>Q6N021</t>
  </si>
  <si>
    <t>Q6L8Q7</t>
  </si>
  <si>
    <t>Q6NS38</t>
  </si>
  <si>
    <t>Q6NX49</t>
  </si>
  <si>
    <t>Q6NXE6</t>
  </si>
  <si>
    <t>Q6NXT1</t>
  </si>
  <si>
    <t>Q6NYC1</t>
  </si>
  <si>
    <t>Q6NYC8</t>
  </si>
  <si>
    <t>Q6NZ67</t>
  </si>
  <si>
    <t>Q6NZY4</t>
  </si>
  <si>
    <t>Q6P158</t>
  </si>
  <si>
    <t>Q6P1J9</t>
  </si>
  <si>
    <t>Q6P1K2</t>
  </si>
  <si>
    <t>Q6P1K8</t>
  </si>
  <si>
    <t>Q6P1M3</t>
  </si>
  <si>
    <t>Q6P2E9</t>
  </si>
  <si>
    <t>Q6P2H3</t>
  </si>
  <si>
    <t>Q6P1Q9</t>
  </si>
  <si>
    <t>Q6P1R4</t>
  </si>
  <si>
    <t>Q6P1X5</t>
  </si>
  <si>
    <t>Q6P1X6</t>
  </si>
  <si>
    <t>Q96GK7</t>
  </si>
  <si>
    <t>Q6P2Q9</t>
  </si>
  <si>
    <t>Q6P3W7</t>
  </si>
  <si>
    <t>Q6P4A8</t>
  </si>
  <si>
    <t>Q6P4R8</t>
  </si>
  <si>
    <t>Q6P5Z2</t>
  </si>
  <si>
    <t>Q6P6B7</t>
  </si>
  <si>
    <t>Q6P6C2</t>
  </si>
  <si>
    <t>Q6P996</t>
  </si>
  <si>
    <t>Q6P9B6</t>
  </si>
  <si>
    <t>Q6P9B9</t>
  </si>
  <si>
    <t>Q6PCB5</t>
  </si>
  <si>
    <t>Q6PD62</t>
  </si>
  <si>
    <t>Q6PEW1</t>
  </si>
  <si>
    <t>Q6PIW4</t>
  </si>
  <si>
    <t>Q6PD74</t>
  </si>
  <si>
    <t>Q6PI47</t>
  </si>
  <si>
    <t>Q6PI48</t>
  </si>
  <si>
    <t>Q6PID6</t>
  </si>
  <si>
    <t>Q6PJ69</t>
  </si>
  <si>
    <t>Q6PJG2</t>
  </si>
  <si>
    <t>Q6PJG6</t>
  </si>
  <si>
    <t>O14503</t>
  </si>
  <si>
    <t>Q6PK04</t>
  </si>
  <si>
    <t>Q6PKG0</t>
  </si>
  <si>
    <t>Q6Q0C0</t>
  </si>
  <si>
    <t>Q6RFH5</t>
  </si>
  <si>
    <t>Q6RW13</t>
  </si>
  <si>
    <t>Q6S8J3</t>
  </si>
  <si>
    <t>Q6STE5</t>
  </si>
  <si>
    <t>Q6SPF0</t>
  </si>
  <si>
    <t>Q6UB35</t>
  </si>
  <si>
    <t>Q6UN15</t>
  </si>
  <si>
    <t>Q6UUV7</t>
  </si>
  <si>
    <t>Q6UWP8</t>
  </si>
  <si>
    <t>Q6UUV9</t>
  </si>
  <si>
    <t>Q6UW63</t>
  </si>
  <si>
    <t>Q6UWE0</t>
  </si>
  <si>
    <t>Q6UWP2</t>
  </si>
  <si>
    <t>Q6UX04</t>
  </si>
  <si>
    <t>Q6UXN9</t>
  </si>
  <si>
    <t>Q6UY14</t>
  </si>
  <si>
    <t>Q6VN20</t>
  </si>
  <si>
    <t>Q6W2J9</t>
  </si>
  <si>
    <t>Q6UXY1</t>
  </si>
  <si>
    <t>Q6WCQ1</t>
  </si>
  <si>
    <t>Q6WKZ4</t>
  </si>
  <si>
    <t>Q6Y7W6</t>
  </si>
  <si>
    <t>Q6ZNB6</t>
  </si>
  <si>
    <t>Q6YHU6</t>
  </si>
  <si>
    <t>Q6YN16</t>
  </si>
  <si>
    <t>Q96KR1</t>
  </si>
  <si>
    <t>Q6ZRY4</t>
  </si>
  <si>
    <t>Q6ZU35</t>
  </si>
  <si>
    <t>Q6ZV73</t>
  </si>
  <si>
    <t>Q6ZW49</t>
  </si>
  <si>
    <t>Q709C8</t>
  </si>
  <si>
    <t>Q70CQ2</t>
  </si>
  <si>
    <t>Q9UBC2</t>
  </si>
  <si>
    <t>Q6ZTR5</t>
  </si>
  <si>
    <t>Q6ZUM4</t>
  </si>
  <si>
    <t>Q6ZUT1</t>
  </si>
  <si>
    <t>Q6ZVK8</t>
  </si>
  <si>
    <t>Q6ZW31</t>
  </si>
  <si>
    <t>Q6ZYL4</t>
  </si>
  <si>
    <t>Q70E73</t>
  </si>
  <si>
    <t>P46020</t>
  </si>
  <si>
    <t>Q71SY5</t>
  </si>
  <si>
    <t>Q71U36</t>
  </si>
  <si>
    <t>Q9NQZ2</t>
  </si>
  <si>
    <t>Q9UGU5</t>
  </si>
  <si>
    <t>Q75QN2</t>
  </si>
  <si>
    <t>Q765P7</t>
  </si>
  <si>
    <t>Q7KZ85</t>
  </si>
  <si>
    <t>Q7KZF4</t>
  </si>
  <si>
    <t>Q7KZI7</t>
  </si>
  <si>
    <t>Q7L014</t>
  </si>
  <si>
    <t>Q7L1Q6</t>
  </si>
  <si>
    <t>Q7L2H7</t>
  </si>
  <si>
    <t>Q7L0Y3</t>
  </si>
  <si>
    <t>Q7L1V2</t>
  </si>
  <si>
    <t>Q7L273</t>
  </si>
  <si>
    <t>P49207</t>
  </si>
  <si>
    <t>Q7L2K0</t>
  </si>
  <si>
    <t>Q7L4I2</t>
  </si>
  <si>
    <t>O95155</t>
  </si>
  <si>
    <t>Q7L576</t>
  </si>
  <si>
    <t>Q7L590</t>
  </si>
  <si>
    <t>Q7L5Y9</t>
  </si>
  <si>
    <t>Q7L5Y1</t>
  </si>
  <si>
    <t>Q7L622</t>
  </si>
  <si>
    <t>Q7L7X3</t>
  </si>
  <si>
    <t>Q7RTS9</t>
  </si>
  <si>
    <t>Q7L8L6</t>
  </si>
  <si>
    <t>Q9H8S9</t>
  </si>
  <si>
    <t>Q7RTN6</t>
  </si>
  <si>
    <t>P17544</t>
  </si>
  <si>
    <t>Q7Z2E3</t>
  </si>
  <si>
    <t>Q9HCM2</t>
  </si>
  <si>
    <t>Q7Z2W4</t>
  </si>
  <si>
    <t>Q7Z2Z1</t>
  </si>
  <si>
    <t>Q7Z333</t>
  </si>
  <si>
    <t>Q7Z3B3</t>
  </si>
  <si>
    <t>Q7Z3K3</t>
  </si>
  <si>
    <t>P56282</t>
  </si>
  <si>
    <t>Q8N5A5</t>
  </si>
  <si>
    <t>Q7Z460</t>
  </si>
  <si>
    <t>Q7Z478</t>
  </si>
  <si>
    <t>Q7Z4G1</t>
  </si>
  <si>
    <t>Q7Z4G4</t>
  </si>
  <si>
    <t>Q7Z4H3</t>
  </si>
  <si>
    <t>Q7Z4S6</t>
  </si>
  <si>
    <t>Q7Z589</t>
  </si>
  <si>
    <t>Q7Z569</t>
  </si>
  <si>
    <t>Q7Z5J4</t>
  </si>
  <si>
    <t>Q7Z5K2</t>
  </si>
  <si>
    <t>Q7Z5P9</t>
  </si>
  <si>
    <t>Q7Z5L9</t>
  </si>
  <si>
    <t>Q7Z5U6</t>
  </si>
  <si>
    <t>Q7Z5W3</t>
  </si>
  <si>
    <t>P43355</t>
  </si>
  <si>
    <t>P48449</t>
  </si>
  <si>
    <t>P48681</t>
  </si>
  <si>
    <t>Q7Z6J9</t>
  </si>
  <si>
    <t>Q7Z6K5</t>
  </si>
  <si>
    <t>Q7Z6M1</t>
  </si>
  <si>
    <t>Q7Z6R9</t>
  </si>
  <si>
    <t>Q7Z6Z7</t>
  </si>
  <si>
    <t>Q7Z739</t>
  </si>
  <si>
    <t>Q7Z7C8</t>
  </si>
  <si>
    <t>Q7Z7F0</t>
  </si>
  <si>
    <t>Q53EZ4</t>
  </si>
  <si>
    <t>Q5VIR6</t>
  </si>
  <si>
    <t>Q9BUK6</t>
  </si>
  <si>
    <t>Q86SX3</t>
  </si>
  <si>
    <t>Q86SZ2</t>
  </si>
  <si>
    <t>Q86T82</t>
  </si>
  <si>
    <t>Q86TB9</t>
  </si>
  <si>
    <t>Q86TC9</t>
  </si>
  <si>
    <t>Q86TG7</t>
  </si>
  <si>
    <t>Q86TI2</t>
  </si>
  <si>
    <t>Q8IY81</t>
  </si>
  <si>
    <t>Q86TN4</t>
  </si>
  <si>
    <t>Q86TP1</t>
  </si>
  <si>
    <t>Q86U38</t>
  </si>
  <si>
    <t>Q86U42</t>
  </si>
  <si>
    <t>Q86U44</t>
  </si>
  <si>
    <t>Q86U86</t>
  </si>
  <si>
    <t>Q86UE4</t>
  </si>
  <si>
    <t>Q86UK0</t>
  </si>
  <si>
    <t>Q86UP2</t>
  </si>
  <si>
    <t>Q86UE8</t>
  </si>
  <si>
    <t>Q86UK7</t>
  </si>
  <si>
    <t>Q86UT8</t>
  </si>
  <si>
    <t>Q86UV5</t>
  </si>
  <si>
    <t>Q86UW7</t>
  </si>
  <si>
    <t>Q86UW9</t>
  </si>
  <si>
    <t>Q86UX6</t>
  </si>
  <si>
    <t>Q86UY5</t>
  </si>
  <si>
    <t>Q86UY6</t>
  </si>
  <si>
    <t>P10827</t>
  </si>
  <si>
    <t>Q86V48</t>
  </si>
  <si>
    <t>Q86V81</t>
  </si>
  <si>
    <t>Q86VF7</t>
  </si>
  <si>
    <t>O00311</t>
  </si>
  <si>
    <t>Q86VN1</t>
  </si>
  <si>
    <t>Q86VP6</t>
  </si>
  <si>
    <t>Q86VQ1</t>
  </si>
  <si>
    <t>Q86VV8</t>
  </si>
  <si>
    <t>Q86W34</t>
  </si>
  <si>
    <t>Q86W42</t>
  </si>
  <si>
    <t>Q86W92</t>
  </si>
  <si>
    <t>Q86W56</t>
  </si>
  <si>
    <t>Q86WA6</t>
  </si>
  <si>
    <t>Q86WJ1</t>
  </si>
  <si>
    <t>O15294</t>
  </si>
  <si>
    <t>Q86WQ0</t>
  </si>
  <si>
    <t>Q86WR0</t>
  </si>
  <si>
    <t>Q86WR7</t>
  </si>
  <si>
    <t>Q86X27</t>
  </si>
  <si>
    <t>Q86X53</t>
  </si>
  <si>
    <t>Q86X55</t>
  </si>
  <si>
    <t>Q86X76</t>
  </si>
  <si>
    <t>Q86X83</t>
  </si>
  <si>
    <t>Q86X95</t>
  </si>
  <si>
    <t>Q86XK2</t>
  </si>
  <si>
    <t>Q86XJ1</t>
  </si>
  <si>
    <t>Q86XN7</t>
  </si>
  <si>
    <t>Q86XP3</t>
  </si>
  <si>
    <t>Q86XQ3</t>
  </si>
  <si>
    <t>P40429</t>
  </si>
  <si>
    <t>Q86Y07</t>
  </si>
  <si>
    <t>Q86Y56</t>
  </si>
  <si>
    <t>Q86Y79</t>
  </si>
  <si>
    <t>Q86Y91</t>
  </si>
  <si>
    <t>Q86YD1</t>
  </si>
  <si>
    <t>Q86YM7</t>
  </si>
  <si>
    <t>A4D1E9</t>
  </si>
  <si>
    <t>Q86YR5</t>
  </si>
  <si>
    <t>Q8IU81</t>
  </si>
  <si>
    <t>Q8IUD2</t>
  </si>
  <si>
    <t>Q8IUR7</t>
  </si>
  <si>
    <t>Q8IUW5</t>
  </si>
  <si>
    <t>Q8IUE1</t>
  </si>
  <si>
    <t>Q8IUF8</t>
  </si>
  <si>
    <t>Q8IUH3</t>
  </si>
  <si>
    <t>Q8IUI8</t>
  </si>
  <si>
    <t>Q8IUR0</t>
  </si>
  <si>
    <t>Q8IV63</t>
  </si>
  <si>
    <t>Q8IVB5</t>
  </si>
  <si>
    <t>Q8IVD9</t>
  </si>
  <si>
    <t>Q8IVH2</t>
  </si>
  <si>
    <t>Q8IVI9</t>
  </si>
  <si>
    <t>Q8IVH8</t>
  </si>
  <si>
    <t>Q8IVM0</t>
  </si>
  <si>
    <t>Q8IVS2</t>
  </si>
  <si>
    <t>Q8IVT2</t>
  </si>
  <si>
    <t>Q7L592</t>
  </si>
  <si>
    <t>Q8IW45</t>
  </si>
  <si>
    <t>Q8IWA0</t>
  </si>
  <si>
    <t>Q8IWB7</t>
  </si>
  <si>
    <t>Q8IWC1</t>
  </si>
  <si>
    <t>Q8IWI9</t>
  </si>
  <si>
    <t>Q8IWJ2</t>
  </si>
  <si>
    <t>Q8IWQ3</t>
  </si>
  <si>
    <t>Q9GZV4</t>
  </si>
  <si>
    <t>Q8IWS0</t>
  </si>
  <si>
    <t>Q8IWT3</t>
  </si>
  <si>
    <t>Q8IWV8</t>
  </si>
  <si>
    <t>Q8IWW6</t>
  </si>
  <si>
    <t>Q8IWX8</t>
  </si>
  <si>
    <t>Q8IWZ3</t>
  </si>
  <si>
    <t>Q8IWZ8</t>
  </si>
  <si>
    <t>Q8IX04</t>
  </si>
  <si>
    <t>Q8IX12</t>
  </si>
  <si>
    <t>Q8IX15</t>
  </si>
  <si>
    <t>Q8IX18</t>
  </si>
  <si>
    <t>Q8IX90</t>
  </si>
  <si>
    <t>Q8IXB1</t>
  </si>
  <si>
    <t>Q8IXM2</t>
  </si>
  <si>
    <t>Q8IXH7</t>
  </si>
  <si>
    <t>Q8IXK0</t>
  </si>
  <si>
    <t>P49720</t>
  </si>
  <si>
    <t>Q5H9R7</t>
  </si>
  <si>
    <t>Q86V25</t>
  </si>
  <si>
    <t>Q08209</t>
  </si>
  <si>
    <t>Q8IXV7</t>
  </si>
  <si>
    <t>Q8IY22</t>
  </si>
  <si>
    <t>Q8IY33</t>
  </si>
  <si>
    <t>Q8IY37</t>
  </si>
  <si>
    <t>Q8IY45</t>
  </si>
  <si>
    <t>Q8IY57</t>
  </si>
  <si>
    <t>Q8IY67</t>
  </si>
  <si>
    <t>Q7Z628</t>
  </si>
  <si>
    <t>Q8IYB1</t>
  </si>
  <si>
    <t>Q8IYB3</t>
  </si>
  <si>
    <t>Q8IYB5</t>
  </si>
  <si>
    <t>Q8IYH5</t>
  </si>
  <si>
    <t>Q8IYI6</t>
  </si>
  <si>
    <t>Q8IYB7</t>
  </si>
  <si>
    <t>Q8IYB8</t>
  </si>
  <si>
    <t>Q8IYR2</t>
  </si>
  <si>
    <t>Q8IYS1</t>
  </si>
  <si>
    <t>Q8IYT4</t>
  </si>
  <si>
    <t>Q8IYU8</t>
  </si>
  <si>
    <t>Q07157</t>
  </si>
  <si>
    <t>Q8TDD1</t>
  </si>
  <si>
    <t>Q8IZ69</t>
  </si>
  <si>
    <t>Q8IZ73</t>
  </si>
  <si>
    <t>Q8IZH2</t>
  </si>
  <si>
    <t>Q8IZL8</t>
  </si>
  <si>
    <t>Q149N8</t>
  </si>
  <si>
    <t>Q8N157</t>
  </si>
  <si>
    <t>Q8N0X7</t>
  </si>
  <si>
    <t>Q8N0Y2</t>
  </si>
  <si>
    <t>Q15014</t>
  </si>
  <si>
    <t>Q8N122</t>
  </si>
  <si>
    <t>O43823</t>
  </si>
  <si>
    <t>Q8N196</t>
  </si>
  <si>
    <t>Q8N1F7</t>
  </si>
  <si>
    <t>Q8N1G2</t>
  </si>
  <si>
    <t>Q8N1G4</t>
  </si>
  <si>
    <t>P11171</t>
  </si>
  <si>
    <t>Q6IA69</t>
  </si>
  <si>
    <t>Q9HCE5</t>
  </si>
  <si>
    <t>Q8N2M8</t>
  </si>
  <si>
    <t>Q8N2W9</t>
  </si>
  <si>
    <t>Q719I0</t>
  </si>
  <si>
    <t>Q12980</t>
  </si>
  <si>
    <t>Q8N3U4</t>
  </si>
  <si>
    <t>Q8N3V7</t>
  </si>
  <si>
    <t>Q8N3D4</t>
  </si>
  <si>
    <t>Q8N3F8</t>
  </si>
  <si>
    <t>Q8N3J3</t>
  </si>
  <si>
    <t>P20226</t>
  </si>
  <si>
    <t>Q8N3R9</t>
  </si>
  <si>
    <t>Q8N3X1</t>
  </si>
  <si>
    <t>Q8N488</t>
  </si>
  <si>
    <t>Q8N3Z3</t>
  </si>
  <si>
    <t>Q9BWH6</t>
  </si>
  <si>
    <t>Q8N1N4</t>
  </si>
  <si>
    <t>Q0IIK2</t>
  </si>
  <si>
    <t>Q8N4B1</t>
  </si>
  <si>
    <t>Q8N4C8</t>
  </si>
  <si>
    <t>Q8N4P3</t>
  </si>
  <si>
    <t>Q8N4S0</t>
  </si>
  <si>
    <t>Q8N4T4</t>
  </si>
  <si>
    <t>Q8N543</t>
  </si>
  <si>
    <t>Q06203</t>
  </si>
  <si>
    <t>Q8N5C8</t>
  </si>
  <si>
    <t>Q8N5Y2</t>
  </si>
  <si>
    <t>Q8N5C6</t>
  </si>
  <si>
    <t>Q8N5I2</t>
  </si>
  <si>
    <t>Q8WVS4</t>
  </si>
  <si>
    <t>Q9UJT1</t>
  </si>
  <si>
    <t>Q8N5P1</t>
  </si>
  <si>
    <t>Q8N5S9</t>
  </si>
  <si>
    <t>Q8N5U6</t>
  </si>
  <si>
    <t>Q8N668</t>
  </si>
  <si>
    <t>Q8N684</t>
  </si>
  <si>
    <t>Q8N6C7</t>
  </si>
  <si>
    <t>Q8N6H7</t>
  </si>
  <si>
    <t>Q8N6M0</t>
  </si>
  <si>
    <t>Q8N6T3</t>
  </si>
  <si>
    <t>Q8N720</t>
  </si>
  <si>
    <t>Q8N726</t>
  </si>
  <si>
    <t>Q8N6R0</t>
  </si>
  <si>
    <t>Q8N6T7</t>
  </si>
  <si>
    <t>Q8N7H5</t>
  </si>
  <si>
    <t>Q8N8I0</t>
  </si>
  <si>
    <t>Q8N8R7</t>
  </si>
  <si>
    <t>P05089</t>
  </si>
  <si>
    <t>Q8N954</t>
  </si>
  <si>
    <t>Q8N9N2</t>
  </si>
  <si>
    <t>Q8N999</t>
  </si>
  <si>
    <t>Q8N9N5</t>
  </si>
  <si>
    <t>P20585</t>
  </si>
  <si>
    <t>Q8N9Q2</t>
  </si>
  <si>
    <t>Q9Y4E5</t>
  </si>
  <si>
    <t>Q8NAF0</t>
  </si>
  <si>
    <t>Q8NAV1</t>
  </si>
  <si>
    <t>Q8NB16</t>
  </si>
  <si>
    <t>Q8NB78</t>
  </si>
  <si>
    <t>Q8NB90</t>
  </si>
  <si>
    <t>Q8NBA8</t>
  </si>
  <si>
    <t>Q8NBF2</t>
  </si>
  <si>
    <t>Q8NBI5</t>
  </si>
  <si>
    <t>Q8NBF6</t>
  </si>
  <si>
    <t>Q8NBJ5</t>
  </si>
  <si>
    <t>Q8NBJ7</t>
  </si>
  <si>
    <t>Q8TB72</t>
  </si>
  <si>
    <t>Q8NBN7</t>
  </si>
  <si>
    <t>Q8NBP7</t>
  </si>
  <si>
    <t>Q8NBS9</t>
  </si>
  <si>
    <t>Q86TL0</t>
  </si>
  <si>
    <t>Q8NBZ0</t>
  </si>
  <si>
    <t>Q8NC51</t>
  </si>
  <si>
    <t>Q8NC60</t>
  </si>
  <si>
    <t>Q8NC69</t>
  </si>
  <si>
    <t>Q8NCA5</t>
  </si>
  <si>
    <t>Q8NCE0</t>
  </si>
  <si>
    <t>Q8NCW5</t>
  </si>
  <si>
    <t>Q8ND30</t>
  </si>
  <si>
    <t>Q8NDC0</t>
  </si>
  <si>
    <t>Q8NCA9</t>
  </si>
  <si>
    <t>Q7Z2T5</t>
  </si>
  <si>
    <t>Q8NCM8</t>
  </si>
  <si>
    <t>Q8NCN4</t>
  </si>
  <si>
    <t>Q8ND04</t>
  </si>
  <si>
    <t>Q8ND24</t>
  </si>
  <si>
    <t>Q8ND56</t>
  </si>
  <si>
    <t>Q9Y3B8</t>
  </si>
  <si>
    <t>Q8NDH3</t>
  </si>
  <si>
    <t>Q8NDQ6</t>
  </si>
  <si>
    <t>Q8NDV3</t>
  </si>
  <si>
    <t>Q8NDV7</t>
  </si>
  <si>
    <t>Q8NDI1</t>
  </si>
  <si>
    <t>Q8NDT2</t>
  </si>
  <si>
    <t>Q8NDX6</t>
  </si>
  <si>
    <t>Q8NE71</t>
  </si>
  <si>
    <t>Q8NEM7</t>
  </si>
  <si>
    <t>Q8NEF9</t>
  </si>
  <si>
    <t>Q8NEJ9</t>
  </si>
  <si>
    <t>Q8NEM0</t>
  </si>
  <si>
    <t>Q8NEP4</t>
  </si>
  <si>
    <t>Q12824</t>
  </si>
  <si>
    <t>Q8NF37</t>
  </si>
  <si>
    <t>Q8NF64</t>
  </si>
  <si>
    <t>Q8NF91</t>
  </si>
  <si>
    <t>Q8NFC6</t>
  </si>
  <si>
    <t>Q8NFD5</t>
  </si>
  <si>
    <t>Q8NFF5</t>
  </si>
  <si>
    <t>Q8NFH3</t>
  </si>
  <si>
    <t>Q8NFH4</t>
  </si>
  <si>
    <t>Q5BKZ1</t>
  </si>
  <si>
    <t>Q8NFV4</t>
  </si>
  <si>
    <t>Q8NFW8</t>
  </si>
  <si>
    <t>Q8NHH9</t>
  </si>
  <si>
    <t>Q8NHQ1</t>
  </si>
  <si>
    <t>Q8NG68</t>
  </si>
  <si>
    <t>Q8NHQ9</t>
  </si>
  <si>
    <t>Q8NHZ8</t>
  </si>
  <si>
    <t>Q8NHU6</t>
  </si>
  <si>
    <t>Q8NI08</t>
  </si>
  <si>
    <t>Q8NI22</t>
  </si>
  <si>
    <t>Q8NI27</t>
  </si>
  <si>
    <t>Q8NI36</t>
  </si>
  <si>
    <t>Q8TA86</t>
  </si>
  <si>
    <t>Q8TAD8</t>
  </si>
  <si>
    <t>Q8TAF3</t>
  </si>
  <si>
    <t>Q8TAK5</t>
  </si>
  <si>
    <t>Q8TAP8</t>
  </si>
  <si>
    <t>Q8TAP9</t>
  </si>
  <si>
    <t>Q8TAQ2</t>
  </si>
  <si>
    <t>Q8TAT6</t>
  </si>
  <si>
    <t>Q9UBN7</t>
  </si>
  <si>
    <t>Q9ULF5</t>
  </si>
  <si>
    <t>Q8TB22</t>
  </si>
  <si>
    <t>Q9NX58</t>
  </si>
  <si>
    <t>Q8TBB5</t>
  </si>
  <si>
    <t>Q8TBG4</t>
  </si>
  <si>
    <t>Q8TBK6</t>
  </si>
  <si>
    <t>Q8TBN0</t>
  </si>
  <si>
    <t>Q8TBX8</t>
  </si>
  <si>
    <t>Q8TC12</t>
  </si>
  <si>
    <t>Q8TBZ3</t>
  </si>
  <si>
    <t>Q8TBZ6</t>
  </si>
  <si>
    <t>Q8TCD5</t>
  </si>
  <si>
    <t>Q8IXQ6</t>
  </si>
  <si>
    <t>Q8TCY9</t>
  </si>
  <si>
    <t>Q8TD08</t>
  </si>
  <si>
    <t>Q8TD57</t>
  </si>
  <si>
    <t>Q8TDB6</t>
  </si>
  <si>
    <t>Q9C019</t>
  </si>
  <si>
    <t>Q8TDN6</t>
  </si>
  <si>
    <t>Q8TE02</t>
  </si>
  <si>
    <t>Q8TE67</t>
  </si>
  <si>
    <t>Q8TE73</t>
  </si>
  <si>
    <t>Q8TE82</t>
  </si>
  <si>
    <t>Q8TE77</t>
  </si>
  <si>
    <t>Q8TEA8</t>
  </si>
  <si>
    <t>Q8TED0</t>
  </si>
  <si>
    <t>Q8TEQ6</t>
  </si>
  <si>
    <t>Q9BVS4</t>
  </si>
  <si>
    <t>Q8TEX9</t>
  </si>
  <si>
    <t>Q8TF01</t>
  </si>
  <si>
    <t>Q8TF68</t>
  </si>
  <si>
    <t>Q8TF72</t>
  </si>
  <si>
    <t>Q8TF74</t>
  </si>
  <si>
    <t>Q8WTQ4</t>
  </si>
  <si>
    <t>Q8WTT2</t>
  </si>
  <si>
    <t>Q8WTP8</t>
  </si>
  <si>
    <t>Q8WTS6</t>
  </si>
  <si>
    <t>Q8WTW4</t>
  </si>
  <si>
    <t>Q8WU10</t>
  </si>
  <si>
    <t>Q8WU58</t>
  </si>
  <si>
    <t>Q8WU90</t>
  </si>
  <si>
    <t>Q8WUA2</t>
  </si>
  <si>
    <t>Q8WUA4</t>
  </si>
  <si>
    <t>Q8WUB8</t>
  </si>
  <si>
    <t>Q8WUD4</t>
  </si>
  <si>
    <t>Q8WUH6</t>
  </si>
  <si>
    <t>Q8WUA7</t>
  </si>
  <si>
    <t>Q8WUF5</t>
  </si>
  <si>
    <t>Q8WUM4</t>
  </si>
  <si>
    <t>Q8WUR7</t>
  </si>
  <si>
    <t>Q8WUY1</t>
  </si>
  <si>
    <t>Q8WUQ7</t>
  </si>
  <si>
    <t>Q8WUU5</t>
  </si>
  <si>
    <t>Q8WUY9</t>
  </si>
  <si>
    <t>Q8WV07</t>
  </si>
  <si>
    <t>Q8WV22</t>
  </si>
  <si>
    <t>Q8WV41</t>
  </si>
  <si>
    <t>Q8WV92</t>
  </si>
  <si>
    <t>O95402</t>
  </si>
  <si>
    <t>Q8WVC0</t>
  </si>
  <si>
    <t>Q8WVK2</t>
  </si>
  <si>
    <t>Q8WVM8</t>
  </si>
  <si>
    <t>Q8WVK7</t>
  </si>
  <si>
    <t>P10398</t>
  </si>
  <si>
    <t>Q8WVV4</t>
  </si>
  <si>
    <t>Q8WVV9</t>
  </si>
  <si>
    <t>Q8WW01</t>
  </si>
  <si>
    <t>Q9UBK2</t>
  </si>
  <si>
    <t>Q8WW22</t>
  </si>
  <si>
    <t>Q8WW33</t>
  </si>
  <si>
    <t>Q8WWI1</t>
  </si>
  <si>
    <t>Q8WWM7</t>
  </si>
  <si>
    <t>Q8WWY3</t>
  </si>
  <si>
    <t>Q8WX92</t>
  </si>
  <si>
    <t>Q8WX93</t>
  </si>
  <si>
    <t>Q8WXA9</t>
  </si>
  <si>
    <t>Q8WXD5</t>
  </si>
  <si>
    <t>Q8WXB1</t>
  </si>
  <si>
    <t>Q8WXE0</t>
  </si>
  <si>
    <t>Q8WXE1</t>
  </si>
  <si>
    <t>Q8WXF1</t>
  </si>
  <si>
    <t>Q8WXH0</t>
  </si>
  <si>
    <t>Q8WXG6</t>
  </si>
  <si>
    <t>Q8WXI9</t>
  </si>
  <si>
    <t>Q8WXX0</t>
  </si>
  <si>
    <t>Q8WXX5</t>
  </si>
  <si>
    <t>Q8WY22</t>
  </si>
  <si>
    <t>Q8WXU2</t>
  </si>
  <si>
    <t>Q8WY36</t>
  </si>
  <si>
    <t>Q8WYA6</t>
  </si>
  <si>
    <t>Q8WYP5</t>
  </si>
  <si>
    <t>O75146</t>
  </si>
  <si>
    <t>Q8WYQ3</t>
  </si>
  <si>
    <t>Q8WZ42</t>
  </si>
  <si>
    <t>Q92466</t>
  </si>
  <si>
    <t>Q92499</t>
  </si>
  <si>
    <t>Q92522</t>
  </si>
  <si>
    <t>Q92530</t>
  </si>
  <si>
    <t>Q92546</t>
  </si>
  <si>
    <t>Q92547</t>
  </si>
  <si>
    <t>Q92569</t>
  </si>
  <si>
    <t>Q92567</t>
  </si>
  <si>
    <t>Q92570</t>
  </si>
  <si>
    <t>Q92576</t>
  </si>
  <si>
    <t>Q92585</t>
  </si>
  <si>
    <t>Q92597</t>
  </si>
  <si>
    <t>Q92598</t>
  </si>
  <si>
    <t>Q92599</t>
  </si>
  <si>
    <t>Q92600</t>
  </si>
  <si>
    <t>Q92614</t>
  </si>
  <si>
    <t>Q92616</t>
  </si>
  <si>
    <t>Q92619</t>
  </si>
  <si>
    <t>Q92620</t>
  </si>
  <si>
    <t>Q92667</t>
  </si>
  <si>
    <t>Q92621</t>
  </si>
  <si>
    <t>Q92625</t>
  </si>
  <si>
    <t>Q96MX3</t>
  </si>
  <si>
    <t>Q8WVB6</t>
  </si>
  <si>
    <t>Q92733</t>
  </si>
  <si>
    <t>Q92734</t>
  </si>
  <si>
    <t>Q92698</t>
  </si>
  <si>
    <t>Q92738</t>
  </si>
  <si>
    <t>Q92747</t>
  </si>
  <si>
    <t>Q92759</t>
  </si>
  <si>
    <t>Q92769</t>
  </si>
  <si>
    <t>Q92771</t>
  </si>
  <si>
    <t>Q92783</t>
  </si>
  <si>
    <t>Q92785</t>
  </si>
  <si>
    <t>Q92796</t>
  </si>
  <si>
    <t>Q92797</t>
  </si>
  <si>
    <t>Q92802</t>
  </si>
  <si>
    <t>Q92804</t>
  </si>
  <si>
    <t>Q92805</t>
  </si>
  <si>
    <t>Q92820</t>
  </si>
  <si>
    <t>Q92828</t>
  </si>
  <si>
    <t>Q92830</t>
  </si>
  <si>
    <t>Q92841</t>
  </si>
  <si>
    <t>Q92878</t>
  </si>
  <si>
    <t>Q92879</t>
  </si>
  <si>
    <t>Q92882</t>
  </si>
  <si>
    <t>Q92888</t>
  </si>
  <si>
    <t>Q92890</t>
  </si>
  <si>
    <t>Q92900</t>
  </si>
  <si>
    <t>Q92908</t>
  </si>
  <si>
    <t>Q92917</t>
  </si>
  <si>
    <t>Q92922</t>
  </si>
  <si>
    <t>Q92925</t>
  </si>
  <si>
    <t>Q92945</t>
  </si>
  <si>
    <t>Q92973</t>
  </si>
  <si>
    <t>Q92974</t>
  </si>
  <si>
    <t>Q92979</t>
  </si>
  <si>
    <t>O43572</t>
  </si>
  <si>
    <t>Q92994</t>
  </si>
  <si>
    <t>Q93008</t>
  </si>
  <si>
    <t>Q93009</t>
  </si>
  <si>
    <t>Q93015</t>
  </si>
  <si>
    <t>Q93034</t>
  </si>
  <si>
    <t>Q93052</t>
  </si>
  <si>
    <t>Q93074</t>
  </si>
  <si>
    <t>Q93099</t>
  </si>
  <si>
    <t>Q93100</t>
  </si>
  <si>
    <t>Q969E8</t>
  </si>
  <si>
    <t>Q969G3</t>
  </si>
  <si>
    <t>Q969G6</t>
  </si>
  <si>
    <t>Q969H8</t>
  </si>
  <si>
    <t>Q969J2</t>
  </si>
  <si>
    <t>Q969R5</t>
  </si>
  <si>
    <t>Q969S3</t>
  </si>
  <si>
    <t>Q969X5</t>
  </si>
  <si>
    <t>Q969R8</t>
  </si>
  <si>
    <t>Q969S2</t>
  </si>
  <si>
    <t>Q969S9</t>
  </si>
  <si>
    <t>Q969X6</t>
  </si>
  <si>
    <t>Q96A33</t>
  </si>
  <si>
    <t>Q96A49</t>
  </si>
  <si>
    <t>Q96A72</t>
  </si>
  <si>
    <t>Q969Z0</t>
  </si>
  <si>
    <t>Q96AB3</t>
  </si>
  <si>
    <t>Q96AC1</t>
  </si>
  <si>
    <t>Q96AE4</t>
  </si>
  <si>
    <t>Q96AG4</t>
  </si>
  <si>
    <t>Q96AT9</t>
  </si>
  <si>
    <t>Q96AV8</t>
  </si>
  <si>
    <t>Q96AX9</t>
  </si>
  <si>
    <t>Q96AP0</t>
  </si>
  <si>
    <t>Q8NCE2</t>
  </si>
  <si>
    <t>Q96AZ6</t>
  </si>
  <si>
    <t>Q96B01</t>
  </si>
  <si>
    <t>O75771</t>
  </si>
  <si>
    <t>Q96B26</t>
  </si>
  <si>
    <t>Q96B70</t>
  </si>
  <si>
    <t>Q96BD8</t>
  </si>
  <si>
    <t>Q9NVJ2</t>
  </si>
  <si>
    <t>Q96BN2</t>
  </si>
  <si>
    <t>Q96BH1</t>
  </si>
  <si>
    <t>Q96BK5</t>
  </si>
  <si>
    <t>Q96BN8</t>
  </si>
  <si>
    <t>Q96BP3</t>
  </si>
  <si>
    <t>Q96BR1</t>
  </si>
  <si>
    <t>Q96BR9</t>
  </si>
  <si>
    <t>Q96BT7</t>
  </si>
  <si>
    <t>Q96BZ8</t>
  </si>
  <si>
    <t>Q96C01</t>
  </si>
  <si>
    <t>Q96C19</t>
  </si>
  <si>
    <t>Q96C34</t>
  </si>
  <si>
    <t>Q96C57</t>
  </si>
  <si>
    <t>Q96C90</t>
  </si>
  <si>
    <t>Q96CB8</t>
  </si>
  <si>
    <t>Q96CN7</t>
  </si>
  <si>
    <t>Q96C92</t>
  </si>
  <si>
    <t>P46199</t>
  </si>
  <si>
    <t>Q13769</t>
  </si>
  <si>
    <t>Q96CS3</t>
  </si>
  <si>
    <t>Q96CT7</t>
  </si>
  <si>
    <t>Q96CV9</t>
  </si>
  <si>
    <t>Q86YP4</t>
  </si>
  <si>
    <t>Q96CW1</t>
  </si>
  <si>
    <t>Q96CW5</t>
  </si>
  <si>
    <t>Q96D15</t>
  </si>
  <si>
    <t>Q96D46</t>
  </si>
  <si>
    <t>Q96DE5</t>
  </si>
  <si>
    <t>Q96DC7</t>
  </si>
  <si>
    <t>O00522</t>
  </si>
  <si>
    <t>Q96DE0</t>
  </si>
  <si>
    <t>Q96DG6</t>
  </si>
  <si>
    <t>Q96DI7</t>
  </si>
  <si>
    <t>Q96DY7</t>
  </si>
  <si>
    <t>Q96DM3</t>
  </si>
  <si>
    <t>Q5VZE5</t>
  </si>
  <si>
    <t>Q96DY2</t>
  </si>
  <si>
    <t>Q96E39</t>
  </si>
  <si>
    <t>Q96EB1</t>
  </si>
  <si>
    <t>Q96EE3</t>
  </si>
  <si>
    <t>Q96EK4</t>
  </si>
  <si>
    <t>Q96EK5</t>
  </si>
  <si>
    <t>Q96EK6</t>
  </si>
  <si>
    <t>Q96EK7</t>
  </si>
  <si>
    <t>Q96EK9</t>
  </si>
  <si>
    <t>Q96EL3</t>
  </si>
  <si>
    <t>Q96EN8</t>
  </si>
  <si>
    <t>Q96EP5</t>
  </si>
  <si>
    <t>Q96ER3</t>
  </si>
  <si>
    <t>Q96ES7</t>
  </si>
  <si>
    <t>Q96EV2</t>
  </si>
  <si>
    <t>Q96EY1</t>
  </si>
  <si>
    <t>Q96EY4</t>
  </si>
  <si>
    <t>Q96F63</t>
  </si>
  <si>
    <t>Q96FJ2</t>
  </si>
  <si>
    <t>Q96F86</t>
  </si>
  <si>
    <t>Q96FJ0</t>
  </si>
  <si>
    <t>Q9P2T1</t>
  </si>
  <si>
    <t>Q96FN4</t>
  </si>
  <si>
    <t>Q96FN9</t>
  </si>
  <si>
    <t>Q96FQ6</t>
  </si>
  <si>
    <t>Q96FV2</t>
  </si>
  <si>
    <t>Q96FS4</t>
  </si>
  <si>
    <t>Q96FV9</t>
  </si>
  <si>
    <t>Q96FW1</t>
  </si>
  <si>
    <t>Q96FZ2</t>
  </si>
  <si>
    <t>Q96GC9</t>
  </si>
  <si>
    <t>Q96FX7</t>
  </si>
  <si>
    <t>Q96AY3</t>
  </si>
  <si>
    <t>Q96G28</t>
  </si>
  <si>
    <t>Q9Y6X8</t>
  </si>
  <si>
    <t>Q96K76</t>
  </si>
  <si>
    <t>Q96GD0</t>
  </si>
  <si>
    <t>Q96GD4</t>
  </si>
  <si>
    <t>Q96GG9</t>
  </si>
  <si>
    <t>Q96GM5</t>
  </si>
  <si>
    <t>Q96GM8</t>
  </si>
  <si>
    <t>Q96GY3</t>
  </si>
  <si>
    <t>Q96GN5</t>
  </si>
  <si>
    <t>Q96GX5</t>
  </si>
  <si>
    <t>Q96H20</t>
  </si>
  <si>
    <t>Q9ULE3</t>
  </si>
  <si>
    <t>Q9P0K8</t>
  </si>
  <si>
    <t>Q96HC4</t>
  </si>
  <si>
    <t>Q96HE7</t>
  </si>
  <si>
    <t>Q96HI0</t>
  </si>
  <si>
    <t>Q96HP0</t>
  </si>
  <si>
    <t>Q96HN2</t>
  </si>
  <si>
    <t>Q96HQ2</t>
  </si>
  <si>
    <t>Q96HR8</t>
  </si>
  <si>
    <t>Q96HW7</t>
  </si>
  <si>
    <t>Q96HY6</t>
  </si>
  <si>
    <t>Q96I15</t>
  </si>
  <si>
    <t>Q96I24</t>
  </si>
  <si>
    <t>Q96I25</t>
  </si>
  <si>
    <t>Q96I51</t>
  </si>
  <si>
    <t>Q96IF1</t>
  </si>
  <si>
    <t>Q96II8</t>
  </si>
  <si>
    <t>Q96IU4</t>
  </si>
  <si>
    <t>Q96IV0</t>
  </si>
  <si>
    <t>Q96IY1</t>
  </si>
  <si>
    <t>Q96IZ0</t>
  </si>
  <si>
    <t>Q96IZ5</t>
  </si>
  <si>
    <t>Q96IZ6</t>
  </si>
  <si>
    <t>Q96IZ7</t>
  </si>
  <si>
    <t>Q96J01</t>
  </si>
  <si>
    <t>Q96J02</t>
  </si>
  <si>
    <t>Q96JE7</t>
  </si>
  <si>
    <t>Q96JC1</t>
  </si>
  <si>
    <t>Q9Y664</t>
  </si>
  <si>
    <t>Q96JM3</t>
  </si>
  <si>
    <t>Q96JN0</t>
  </si>
  <si>
    <t>Q96JP2</t>
  </si>
  <si>
    <t>Q96GC5</t>
  </si>
  <si>
    <t>Q96K17</t>
  </si>
  <si>
    <t>Q96KA5</t>
  </si>
  <si>
    <t>Q96KB5</t>
  </si>
  <si>
    <t>Q96KQ7</t>
  </si>
  <si>
    <t>Q16600</t>
  </si>
  <si>
    <t>Q99547</t>
  </si>
  <si>
    <t>Q14152</t>
  </si>
  <si>
    <t>Q96KG9</t>
  </si>
  <si>
    <t>Q96KM6</t>
  </si>
  <si>
    <t>Q96KP4</t>
  </si>
  <si>
    <t>Q9BVP2</t>
  </si>
  <si>
    <t>Q6PJT7</t>
  </si>
  <si>
    <t>Q96L92</t>
  </si>
  <si>
    <t>Q96LT9</t>
  </si>
  <si>
    <t>Q96LD4</t>
  </si>
  <si>
    <t>Q9H8M2</t>
  </si>
  <si>
    <t>Q96M96</t>
  </si>
  <si>
    <t>O43719</t>
  </si>
  <si>
    <t>Q96ME1</t>
  </si>
  <si>
    <t>Q16512</t>
  </si>
  <si>
    <t>Q6KB66</t>
  </si>
  <si>
    <t>Q96MM6</t>
  </si>
  <si>
    <t>Q96MU7</t>
  </si>
  <si>
    <t>Q96MW1</t>
  </si>
  <si>
    <t>Q96MX6</t>
  </si>
  <si>
    <t>Q96N11</t>
  </si>
  <si>
    <t>Q96N66</t>
  </si>
  <si>
    <t>Q96MW7</t>
  </si>
  <si>
    <t>Q9BW27</t>
  </si>
  <si>
    <t>P33176</t>
  </si>
  <si>
    <t>Q96N21</t>
  </si>
  <si>
    <t>Q96N46</t>
  </si>
  <si>
    <t>Q96NA2</t>
  </si>
  <si>
    <t>Q9NXH9</t>
  </si>
  <si>
    <t>Q96NU7</t>
  </si>
  <si>
    <t>Q562R1</t>
  </si>
  <si>
    <t>Q96NY9</t>
  </si>
  <si>
    <t>Q96P11</t>
  </si>
  <si>
    <t>Q96P16</t>
  </si>
  <si>
    <t>Q96P47</t>
  </si>
  <si>
    <t>Q96P48</t>
  </si>
  <si>
    <t>Q96P70</t>
  </si>
  <si>
    <t>Q96PE3</t>
  </si>
  <si>
    <t>Q96PK6</t>
  </si>
  <si>
    <t>Q96PU4</t>
  </si>
  <si>
    <t>Q96PU8</t>
  </si>
  <si>
    <t>Q96PV6</t>
  </si>
  <si>
    <t>Q96Q11</t>
  </si>
  <si>
    <t>Q96Q15</t>
  </si>
  <si>
    <t>Q96Q83</t>
  </si>
  <si>
    <t>Q96T25</t>
  </si>
  <si>
    <t>Q96QC0</t>
  </si>
  <si>
    <t>Q96QD8</t>
  </si>
  <si>
    <t>Q96QD5</t>
  </si>
  <si>
    <t>Q96QD9</t>
  </si>
  <si>
    <t>Q96QE3</t>
  </si>
  <si>
    <t>Q96QF0</t>
  </si>
  <si>
    <t>P31040</t>
  </si>
  <si>
    <t>Q96QK1</t>
  </si>
  <si>
    <t>Q96QT6</t>
  </si>
  <si>
    <t>Q96R06</t>
  </si>
  <si>
    <t>Q96QU8</t>
  </si>
  <si>
    <t>Q7L2J0</t>
  </si>
  <si>
    <t>Q96RL1</t>
  </si>
  <si>
    <t>Q8IWR0</t>
  </si>
  <si>
    <t>Q96RK1</t>
  </si>
  <si>
    <t>Q8N9T8</t>
  </si>
  <si>
    <t>Q96MG7</t>
  </si>
  <si>
    <t>Q96RQ3</t>
  </si>
  <si>
    <t>Q96S59</t>
  </si>
  <si>
    <t>Q96SB3</t>
  </si>
  <si>
    <t>Q96RS6</t>
  </si>
  <si>
    <t>Q9NXZ1</t>
  </si>
  <si>
    <t>Q96NW4</t>
  </si>
  <si>
    <t>Q96S19</t>
  </si>
  <si>
    <t>Q96S38</t>
  </si>
  <si>
    <t>Q96S55</t>
  </si>
  <si>
    <t>Q96S94</t>
  </si>
  <si>
    <t>Q96S99</t>
  </si>
  <si>
    <t>Q96SB4</t>
  </si>
  <si>
    <t>Q96SI1</t>
  </si>
  <si>
    <t>Q96SL8</t>
  </si>
  <si>
    <t>Q96ST2</t>
  </si>
  <si>
    <t>Q96ST3</t>
  </si>
  <si>
    <t>Q96SU4</t>
  </si>
  <si>
    <t>Q96SY0</t>
  </si>
  <si>
    <t>Q8IXQ3</t>
  </si>
  <si>
    <t>Q96T37</t>
  </si>
  <si>
    <t>Q96T49</t>
  </si>
  <si>
    <t>Q8N3Z6</t>
  </si>
  <si>
    <t>Q96T60</t>
  </si>
  <si>
    <t>Q96T76</t>
  </si>
  <si>
    <t>Q96T88</t>
  </si>
  <si>
    <t>Q96TA1</t>
  </si>
  <si>
    <t>Q99417</t>
  </si>
  <si>
    <t>Q99439</t>
  </si>
  <si>
    <t>Q99447</t>
  </si>
  <si>
    <t>Q9H5H4</t>
  </si>
  <si>
    <t>Q99460</t>
  </si>
  <si>
    <t>Q99496</t>
  </si>
  <si>
    <t>Q99497</t>
  </si>
  <si>
    <t>Q99501</t>
  </si>
  <si>
    <t>Q99536</t>
  </si>
  <si>
    <t>Q99543</t>
  </si>
  <si>
    <t>Q99538</t>
  </si>
  <si>
    <t>Q8IZ13</t>
  </si>
  <si>
    <t>Q99549</t>
  </si>
  <si>
    <t>Q99567</t>
  </si>
  <si>
    <t>O75808</t>
  </si>
  <si>
    <t>Q99583</t>
  </si>
  <si>
    <t>Q99584</t>
  </si>
  <si>
    <t>O43264</t>
  </si>
  <si>
    <t>Q96JH7</t>
  </si>
  <si>
    <t>Q99598</t>
  </si>
  <si>
    <t>Q99613</t>
  </si>
  <si>
    <t>Q99615</t>
  </si>
  <si>
    <t>Q99622</t>
  </si>
  <si>
    <t>Q99623</t>
  </si>
  <si>
    <t>Q99627</t>
  </si>
  <si>
    <t>Q99633</t>
  </si>
  <si>
    <t>Q99638</t>
  </si>
  <si>
    <t>Q99661</t>
  </si>
  <si>
    <t>Q99714</t>
  </si>
  <si>
    <t>Q99720</t>
  </si>
  <si>
    <t>Q99717</t>
  </si>
  <si>
    <t>Q99728</t>
  </si>
  <si>
    <t>Q99729</t>
  </si>
  <si>
    <t>Q99733</t>
  </si>
  <si>
    <t>Q99741</t>
  </si>
  <si>
    <t>Q99747</t>
  </si>
  <si>
    <t>Q99755</t>
  </si>
  <si>
    <t>Q99798</t>
  </si>
  <si>
    <t>Q99805</t>
  </si>
  <si>
    <t>Q99808</t>
  </si>
  <si>
    <t>Q99829</t>
  </si>
  <si>
    <t>Q99832</t>
  </si>
  <si>
    <t>Q99848</t>
  </si>
  <si>
    <t>Q99873</t>
  </si>
  <si>
    <t>Q99956</t>
  </si>
  <si>
    <t>Q99958</t>
  </si>
  <si>
    <t>Q99959</t>
  </si>
  <si>
    <t>Q99961</t>
  </si>
  <si>
    <t>Q99962</t>
  </si>
  <si>
    <t>Q99986</t>
  </si>
  <si>
    <t>Q99996</t>
  </si>
  <si>
    <t>Q9BPX3</t>
  </si>
  <si>
    <t>Q9BPW8</t>
  </si>
  <si>
    <t>Q9BPX5</t>
  </si>
  <si>
    <t>Q86SQ0</t>
  </si>
  <si>
    <t>Q9BPX7</t>
  </si>
  <si>
    <t>Q9BPY3</t>
  </si>
  <si>
    <t>Q9BPZ3</t>
  </si>
  <si>
    <t>Q9BQ04</t>
  </si>
  <si>
    <t>Q9BQ13</t>
  </si>
  <si>
    <t>Q9BQ15</t>
  </si>
  <si>
    <t>Q9BQ24</t>
  </si>
  <si>
    <t>Q9BQ39</t>
  </si>
  <si>
    <t>Q9BQ61</t>
  </si>
  <si>
    <t>Q9BQ52</t>
  </si>
  <si>
    <t>Q9BQ67</t>
  </si>
  <si>
    <t>Q9BQ69</t>
  </si>
  <si>
    <t>Q9BQ70</t>
  </si>
  <si>
    <t>Q9BQA1</t>
  </si>
  <si>
    <t>Q9BQB6</t>
  </si>
  <si>
    <t>Q9BQE3</t>
  </si>
  <si>
    <t>Q9BQE5</t>
  </si>
  <si>
    <t>Q9BQG0</t>
  </si>
  <si>
    <t>Q9BR76</t>
  </si>
  <si>
    <t>Q9BRA2</t>
  </si>
  <si>
    <t>Q9BR77</t>
  </si>
  <si>
    <t>Q96K30</t>
  </si>
  <si>
    <t>Q9BRF8</t>
  </si>
  <si>
    <t>Q9BRG1</t>
  </si>
  <si>
    <t>Q9Y4H2</t>
  </si>
  <si>
    <t>Q9BRJ6</t>
  </si>
  <si>
    <t>Q9BRJ7</t>
  </si>
  <si>
    <t>Q9BRK5</t>
  </si>
  <si>
    <t>Q9BRL6</t>
  </si>
  <si>
    <t>Q9BRP8</t>
  </si>
  <si>
    <t>Q9BRR8</t>
  </si>
  <si>
    <t>Q9BRP1</t>
  </si>
  <si>
    <t>Q9BRP4</t>
  </si>
  <si>
    <t>Q9BRQ8</t>
  </si>
  <si>
    <t>Q9BRS2</t>
  </si>
  <si>
    <t>Q9BRT9</t>
  </si>
  <si>
    <t>Q9BRX2</t>
  </si>
  <si>
    <t>Q9BRZ2</t>
  </si>
  <si>
    <t>Q9BS26</t>
  </si>
  <si>
    <t>Q9BSD7</t>
  </si>
  <si>
    <t>Q9BSH4</t>
  </si>
  <si>
    <t>Q9BSH5</t>
  </si>
  <si>
    <t>Q9BSJ2</t>
  </si>
  <si>
    <t>Q9BSJ6</t>
  </si>
  <si>
    <t>Q96RL7</t>
  </si>
  <si>
    <t>Q9BST9</t>
  </si>
  <si>
    <t>Q9BSV6</t>
  </si>
  <si>
    <t>Q9BT09</t>
  </si>
  <si>
    <t>Q9BT17</t>
  </si>
  <si>
    <t>Q9BT78</t>
  </si>
  <si>
    <t>Q9BT81</t>
  </si>
  <si>
    <t>Q9BTA9</t>
  </si>
  <si>
    <t>Q9BTC0</t>
  </si>
  <si>
    <t>Q9BTD8</t>
  </si>
  <si>
    <t>Q9BTE3</t>
  </si>
  <si>
    <t>Q9BTE6</t>
  </si>
  <si>
    <t>Q9BTE7</t>
  </si>
  <si>
    <t>Q9H3F6</t>
  </si>
  <si>
    <t>Q9BTT0</t>
  </si>
  <si>
    <t>Q9BTT6</t>
  </si>
  <si>
    <t>Q9BTV6</t>
  </si>
  <si>
    <t>Q9BTW9</t>
  </si>
  <si>
    <t>Q9BU76</t>
  </si>
  <si>
    <t>Q9BUA3</t>
  </si>
  <si>
    <t>Q9BUF5</t>
  </si>
  <si>
    <t>Q9BUI4</t>
  </si>
  <si>
    <t>Q9BUJ2</t>
  </si>
  <si>
    <t>Q9UI12</t>
  </si>
  <si>
    <t>Q9BUL8</t>
  </si>
  <si>
    <t>P43378</t>
  </si>
  <si>
    <t>Q9BUP3</t>
  </si>
  <si>
    <t>Q9BUQ8</t>
  </si>
  <si>
    <t>Q9BUT9</t>
  </si>
  <si>
    <t>Q9BUR4</t>
  </si>
  <si>
    <t>Q9BUZ4</t>
  </si>
  <si>
    <t>Q9BV20</t>
  </si>
  <si>
    <t>O75582</t>
  </si>
  <si>
    <t>Q9BV40</t>
  </si>
  <si>
    <t>Q9BV57</t>
  </si>
  <si>
    <t>Q9BV44</t>
  </si>
  <si>
    <t>Q9BV86</t>
  </si>
  <si>
    <t>Q9BVC5</t>
  </si>
  <si>
    <t>Q9BVK6</t>
  </si>
  <si>
    <t>Q9BVI4</t>
  </si>
  <si>
    <t>Q68DC2</t>
  </si>
  <si>
    <t>Q9BVQ7</t>
  </si>
  <si>
    <t>Q9C0D5</t>
  </si>
  <si>
    <t>Q9BVW5</t>
  </si>
  <si>
    <t>Q9BW19</t>
  </si>
  <si>
    <t>Q9BWD1</t>
  </si>
  <si>
    <t>Q9H1K0</t>
  </si>
  <si>
    <t>Q9BW92</t>
  </si>
  <si>
    <t>Q9BWE0</t>
  </si>
  <si>
    <t>Q9BWF3</t>
  </si>
  <si>
    <t>Q9BWG6</t>
  </si>
  <si>
    <t>Q9P2P6</t>
  </si>
  <si>
    <t>Q9BWJ5</t>
  </si>
  <si>
    <t>Q9BWU0</t>
  </si>
  <si>
    <t>Q9BWS9</t>
  </si>
  <si>
    <t>Q9BWT3</t>
  </si>
  <si>
    <t>Q9BWT6</t>
  </si>
  <si>
    <t>Q7Z6E9</t>
  </si>
  <si>
    <t>Q9BX10</t>
  </si>
  <si>
    <t>Q9BX40</t>
  </si>
  <si>
    <t>Q9BX69</t>
  </si>
  <si>
    <t>Q9BX84</t>
  </si>
  <si>
    <t>Q9BXB4</t>
  </si>
  <si>
    <t>Q9BXB5</t>
  </si>
  <si>
    <t>Q9BXF6</t>
  </si>
  <si>
    <t>Q9BXI6</t>
  </si>
  <si>
    <t>Q9BXK1</t>
  </si>
  <si>
    <t>Q9BXP5</t>
  </si>
  <si>
    <t>Q9BXS6</t>
  </si>
  <si>
    <t>P54886</t>
  </si>
  <si>
    <t>Q9BXW7</t>
  </si>
  <si>
    <t>Q9BXW9</t>
  </si>
  <si>
    <t>Q9BY32</t>
  </si>
  <si>
    <t>Q9BY42</t>
  </si>
  <si>
    <t>Q9BY43</t>
  </si>
  <si>
    <t>Q9BY44</t>
  </si>
  <si>
    <t>Q9BY77</t>
  </si>
  <si>
    <t>Q9BY89</t>
  </si>
  <si>
    <t>Q9BYE7</t>
  </si>
  <si>
    <t>Q9BYW2</t>
  </si>
  <si>
    <t>Q9BYJ9</t>
  </si>
  <si>
    <t>P32322</t>
  </si>
  <si>
    <t>Q9BYV8</t>
  </si>
  <si>
    <t>Q8IXQ4</t>
  </si>
  <si>
    <t>Q02413</t>
  </si>
  <si>
    <t>Q9BZ95</t>
  </si>
  <si>
    <t>Q9BZD4</t>
  </si>
  <si>
    <t>Q9BZE4</t>
  </si>
  <si>
    <t>Q9BZE9</t>
  </si>
  <si>
    <t>Q9BZF9</t>
  </si>
  <si>
    <t>Q9BZG1</t>
  </si>
  <si>
    <t>Q9BZJ0</t>
  </si>
  <si>
    <t>Q96M27</t>
  </si>
  <si>
    <t>Q9BZL1</t>
  </si>
  <si>
    <t>Q9BZX2</t>
  </si>
  <si>
    <t>Q9BZY9</t>
  </si>
  <si>
    <t>Q9BZZ5</t>
  </si>
  <si>
    <t>Q9C005</t>
  </si>
  <si>
    <t>Q8N0Z6</t>
  </si>
  <si>
    <t>Q9C037</t>
  </si>
  <si>
    <t>Q9C040</t>
  </si>
  <si>
    <t>Q9C086</t>
  </si>
  <si>
    <t>Q9C091</t>
  </si>
  <si>
    <t>Q9C0C2</t>
  </si>
  <si>
    <t>Q9Y676</t>
  </si>
  <si>
    <t>Q9C0E2</t>
  </si>
  <si>
    <t>Q9C0F3</t>
  </si>
  <si>
    <t>Q9C0I1</t>
  </si>
  <si>
    <t>Q9C0J8</t>
  </si>
  <si>
    <t>Q9GZP9</t>
  </si>
  <si>
    <t>Q9GZL7</t>
  </si>
  <si>
    <t>Q9GZN8</t>
  </si>
  <si>
    <t>Q9GZP4</t>
  </si>
  <si>
    <t>Q9GZP8</t>
  </si>
  <si>
    <t>Q9GZR1</t>
  </si>
  <si>
    <t>Q9GZR2</t>
  </si>
  <si>
    <t>Q9GZR7</t>
  </si>
  <si>
    <t>P35573</t>
  </si>
  <si>
    <t>Q9GZS3</t>
  </si>
  <si>
    <t>Q9GZT3</t>
  </si>
  <si>
    <t>Q9GZU8</t>
  </si>
  <si>
    <t>Q96B23</t>
  </si>
  <si>
    <t>Q9GZT9</t>
  </si>
  <si>
    <t>P12694</t>
  </si>
  <si>
    <t>P26440</t>
  </si>
  <si>
    <t>Q13011</t>
  </si>
  <si>
    <t>Q9GZZ9</t>
  </si>
  <si>
    <t>Q9H000</t>
  </si>
  <si>
    <t>Q9H008</t>
  </si>
  <si>
    <t>Q96QA5</t>
  </si>
  <si>
    <t>Q9H074</t>
  </si>
  <si>
    <t>Q9H078</t>
  </si>
  <si>
    <t>Q9H089</t>
  </si>
  <si>
    <t>Q9H0A0</t>
  </si>
  <si>
    <t>Q9H0C8</t>
  </si>
  <si>
    <t>Q9H0A8</t>
  </si>
  <si>
    <t>Q9H0D6</t>
  </si>
  <si>
    <t>Q9H0E9</t>
  </si>
  <si>
    <t>Q9H0H0</t>
  </si>
  <si>
    <t>Q9H0E2</t>
  </si>
  <si>
    <t>Q9H0G5</t>
  </si>
  <si>
    <t>Q9H0H5</t>
  </si>
  <si>
    <t>Q9H0L4</t>
  </si>
  <si>
    <t>Q9H0J9</t>
  </si>
  <si>
    <t>Q9H0K6</t>
  </si>
  <si>
    <t>Q9H0R8</t>
  </si>
  <si>
    <t>Q9H0S4</t>
  </si>
  <si>
    <t>Q9H0U4</t>
  </si>
  <si>
    <t>Q9H0W9</t>
  </si>
  <si>
    <t>Q9H147</t>
  </si>
  <si>
    <t>Q9H0U9</t>
  </si>
  <si>
    <t>Q9H0W8</t>
  </si>
  <si>
    <t>Q9H190</t>
  </si>
  <si>
    <t>Q9H1A4</t>
  </si>
  <si>
    <t>Q9H1E3</t>
  </si>
  <si>
    <t>Q9H267</t>
  </si>
  <si>
    <t>Q9H299</t>
  </si>
  <si>
    <t>Q9H2G2</t>
  </si>
  <si>
    <t>Q9H1D9</t>
  </si>
  <si>
    <t>Q9H1E1</t>
  </si>
  <si>
    <t>O95677</t>
  </si>
  <si>
    <t>Q9H223</t>
  </si>
  <si>
    <t>Q9H269</t>
  </si>
  <si>
    <t>Q9H270</t>
  </si>
  <si>
    <t>P52756</t>
  </si>
  <si>
    <t>Q9H2K8</t>
  </si>
  <si>
    <t>Q9H2M9</t>
  </si>
  <si>
    <t>Q9H2P0</t>
  </si>
  <si>
    <t>Q9H2U1</t>
  </si>
  <si>
    <t>Q9H2U2</t>
  </si>
  <si>
    <t>Q9H2W6</t>
  </si>
  <si>
    <t>Q9H307</t>
  </si>
  <si>
    <t>P07737</t>
  </si>
  <si>
    <t>Q9H3H1</t>
  </si>
  <si>
    <t>Q9H3K6</t>
  </si>
  <si>
    <t>Q9H3N1</t>
  </si>
  <si>
    <t>Q9H3P7</t>
  </si>
  <si>
    <t>Q9H3Q1</t>
  </si>
  <si>
    <t>Q9H3R2</t>
  </si>
  <si>
    <t>Q9H3S4</t>
  </si>
  <si>
    <t>Q9H3U1</t>
  </si>
  <si>
    <t>Q9H3Y8</t>
  </si>
  <si>
    <t>Q9H410</t>
  </si>
  <si>
    <t>Q9H469</t>
  </si>
  <si>
    <t>Q9H479</t>
  </si>
  <si>
    <t>Q9H4A6</t>
  </si>
  <si>
    <t>Q9H488</t>
  </si>
  <si>
    <t>A6NHR9</t>
  </si>
  <si>
    <t>Q9H4A4</t>
  </si>
  <si>
    <t>Q9H4E7</t>
  </si>
  <si>
    <t>Q9H4L4</t>
  </si>
  <si>
    <t>Q9H4M3</t>
  </si>
  <si>
    <t>Q9H4M9</t>
  </si>
  <si>
    <t>Q9H4Z3</t>
  </si>
  <si>
    <t>Q9H501</t>
  </si>
  <si>
    <t>Q9H582</t>
  </si>
  <si>
    <t>Q9H568</t>
  </si>
  <si>
    <t>Q9H583</t>
  </si>
  <si>
    <t>O75570</t>
  </si>
  <si>
    <t>Q9H5Q4</t>
  </si>
  <si>
    <t>Q9H5U6</t>
  </si>
  <si>
    <t>Q9H5V9</t>
  </si>
  <si>
    <t>Q9H5Z1</t>
  </si>
  <si>
    <t>Q9H672</t>
  </si>
  <si>
    <t>Q9H694</t>
  </si>
  <si>
    <t>Q9H6E5</t>
  </si>
  <si>
    <t>Q9ULJ3</t>
  </si>
  <si>
    <t>Q9H6P5</t>
  </si>
  <si>
    <t>Q9H6R0</t>
  </si>
  <si>
    <t>Q9H6R4</t>
  </si>
  <si>
    <t>Q9H6S0</t>
  </si>
  <si>
    <t>Q9H6S3</t>
  </si>
  <si>
    <t>Q9H6U6</t>
  </si>
  <si>
    <t>Q9HA92</t>
  </si>
  <si>
    <t>Q9H7D7</t>
  </si>
  <si>
    <t>Q9H773</t>
  </si>
  <si>
    <t>Q9H7E2</t>
  </si>
  <si>
    <t>Q9NVE7</t>
  </si>
  <si>
    <t>Q9H7N4</t>
  </si>
  <si>
    <t>Q9H7Z3</t>
  </si>
  <si>
    <t>Q9H7Z6</t>
  </si>
  <si>
    <t>Q9H840</t>
  </si>
  <si>
    <t>Q9H871</t>
  </si>
  <si>
    <t>Q9H7Z7</t>
  </si>
  <si>
    <t>Q9H814</t>
  </si>
  <si>
    <t>Q9H825</t>
  </si>
  <si>
    <t>Q9H832</t>
  </si>
  <si>
    <t>Q9H875</t>
  </si>
  <si>
    <t>Q9H8H0</t>
  </si>
  <si>
    <t>Q9H8H3</t>
  </si>
  <si>
    <t>Q9H8H2</t>
  </si>
  <si>
    <t>Q99590</t>
  </si>
  <si>
    <t>Q9BYN0</t>
  </si>
  <si>
    <t>Q9H8V3</t>
  </si>
  <si>
    <t>Q9H8Y8</t>
  </si>
  <si>
    <t>Q9H8W4</t>
  </si>
  <si>
    <t>Q9H8X2</t>
  </si>
  <si>
    <t>Q9H8Y5</t>
  </si>
  <si>
    <t>Q9H900</t>
  </si>
  <si>
    <t>Q9H910</t>
  </si>
  <si>
    <t>Q9H944</t>
  </si>
  <si>
    <t>Q9H9A5</t>
  </si>
  <si>
    <t>Q9H974</t>
  </si>
  <si>
    <t>Q9H981</t>
  </si>
  <si>
    <t>Q9H9A6</t>
  </si>
  <si>
    <t>Q9H9B1</t>
  </si>
  <si>
    <t>Q9H9F9</t>
  </si>
  <si>
    <t>Q9H9L3</t>
  </si>
  <si>
    <t>Q9H9T3</t>
  </si>
  <si>
    <t>Q9H9Y6</t>
  </si>
  <si>
    <t>Q9HA47</t>
  </si>
  <si>
    <t>Q9HA64</t>
  </si>
  <si>
    <t>Q9HAU0</t>
  </si>
  <si>
    <t>Q9HA77</t>
  </si>
  <si>
    <t>Q27J81</t>
  </si>
  <si>
    <t>Q9HAT2</t>
  </si>
  <si>
    <t>Q9HCI6</t>
  </si>
  <si>
    <t>Q9HAV4</t>
  </si>
  <si>
    <t>Q9HAV7</t>
  </si>
  <si>
    <t>Q9HAY2</t>
  </si>
  <si>
    <t>Q9HB71</t>
  </si>
  <si>
    <t>Q9HAW4</t>
  </si>
  <si>
    <t>Q9HAZ1</t>
  </si>
  <si>
    <t>Q9HAZ2</t>
  </si>
  <si>
    <t>Q03112</t>
  </si>
  <si>
    <t>O95352</t>
  </si>
  <si>
    <t>Q9HB90</t>
  </si>
  <si>
    <t>Q9HBE1</t>
  </si>
  <si>
    <t>Q9HBM1</t>
  </si>
  <si>
    <t>Q9HC07</t>
  </si>
  <si>
    <t>Q9HC35</t>
  </si>
  <si>
    <t>Q9HC38</t>
  </si>
  <si>
    <t>Q9HC56</t>
  </si>
  <si>
    <t>Q9HBH5</t>
  </si>
  <si>
    <t>Q9HBI1</t>
  </si>
  <si>
    <t>Q9HBL0</t>
  </si>
  <si>
    <t>Q9HBU6</t>
  </si>
  <si>
    <t>Q9BRJ2</t>
  </si>
  <si>
    <t>Q9HC52</t>
  </si>
  <si>
    <t>Q9NXG6</t>
  </si>
  <si>
    <t>Q9HC98</t>
  </si>
  <si>
    <t>Q9HCC0</t>
  </si>
  <si>
    <t>Q9HCD5</t>
  </si>
  <si>
    <t>Q9HCD6</t>
  </si>
  <si>
    <t>Q9HCE1</t>
  </si>
  <si>
    <t>Q9HCE3</t>
  </si>
  <si>
    <t>O95299</t>
  </si>
  <si>
    <t>Q9HCE7</t>
  </si>
  <si>
    <t>Q9HCG8</t>
  </si>
  <si>
    <t>Q9NYS7</t>
  </si>
  <si>
    <t>Q9HCJ3</t>
  </si>
  <si>
    <t>Q9HCK8</t>
  </si>
  <si>
    <t>Q8N201</t>
  </si>
  <si>
    <t>Q9HCN8</t>
  </si>
  <si>
    <t>Q9HCS7</t>
  </si>
  <si>
    <t>Q9HCY8</t>
  </si>
  <si>
    <t>Q9HD47</t>
  </si>
  <si>
    <t>Q9HD40</t>
  </si>
  <si>
    <t>Q9NNW5</t>
  </si>
  <si>
    <t>Q9NP58</t>
  </si>
  <si>
    <t>Q9NP31</t>
  </si>
  <si>
    <t>Q9NP50</t>
  </si>
  <si>
    <t>Q9NP64</t>
  </si>
  <si>
    <t>Q9NP66</t>
  </si>
  <si>
    <t>Q9NP71</t>
  </si>
  <si>
    <t>Q9NP74</t>
  </si>
  <si>
    <t>Q15742</t>
  </si>
  <si>
    <t>Q9NP79</t>
  </si>
  <si>
    <t>Q9NP97</t>
  </si>
  <si>
    <t>Q9NP87</t>
  </si>
  <si>
    <t>Q9NPA3</t>
  </si>
  <si>
    <t>Q9NPA8</t>
  </si>
  <si>
    <t>Q9NPC7</t>
  </si>
  <si>
    <t>Q9NPC8</t>
  </si>
  <si>
    <t>Q9NPD3</t>
  </si>
  <si>
    <t>Q9NPD8</t>
  </si>
  <si>
    <t>Q9NPE2</t>
  </si>
  <si>
    <t>Q8N8S7</t>
  </si>
  <si>
    <t>Q9NPF5</t>
  </si>
  <si>
    <t>Q9NPF4</t>
  </si>
  <si>
    <t>Q9NPG3</t>
  </si>
  <si>
    <t>Q9NPI1</t>
  </si>
  <si>
    <t>Q9NPJ6</t>
  </si>
  <si>
    <t>Q9NPJ8</t>
  </si>
  <si>
    <t>Q9NPQ8</t>
  </si>
  <si>
    <t>Q9NQ29</t>
  </si>
  <si>
    <t>Q9NQ38</t>
  </si>
  <si>
    <t>Q96RF0</t>
  </si>
  <si>
    <t>Q9NQ88</t>
  </si>
  <si>
    <t>Q9NQ92</t>
  </si>
  <si>
    <t>Q9NQC3</t>
  </si>
  <si>
    <t>Q9NQG5</t>
  </si>
  <si>
    <t>Q9NQP4</t>
  </si>
  <si>
    <t>Q9NQR4</t>
  </si>
  <si>
    <t>Q9NQS7</t>
  </si>
  <si>
    <t>Q9NQT4</t>
  </si>
  <si>
    <t>Q9NQT5</t>
  </si>
  <si>
    <t>Q9NQT8</t>
  </si>
  <si>
    <t>Q9NQW6</t>
  </si>
  <si>
    <t>Q9NQW7</t>
  </si>
  <si>
    <t>Q9Y2A7</t>
  </si>
  <si>
    <t>Q9NQZ5</t>
  </si>
  <si>
    <t>Q9NR12</t>
  </si>
  <si>
    <t>Q9NR19</t>
  </si>
  <si>
    <t>Q9NR30</t>
  </si>
  <si>
    <t>Q9NR31</t>
  </si>
  <si>
    <t>Q9NR45</t>
  </si>
  <si>
    <t>Q9NR50</t>
  </si>
  <si>
    <t>Q9NR56</t>
  </si>
  <si>
    <t>Q9NRA8</t>
  </si>
  <si>
    <t>Q9NRC6</t>
  </si>
  <si>
    <t>Q9NRC8</t>
  </si>
  <si>
    <t>Q9NRD1</t>
  </si>
  <si>
    <t>Q9NRF8</t>
  </si>
  <si>
    <t>Q9NRF9</t>
  </si>
  <si>
    <t>Q9NRG0</t>
  </si>
  <si>
    <t>Q9NRG4</t>
  </si>
  <si>
    <t>Q9NRH1</t>
  </si>
  <si>
    <t>Q9NRL2</t>
  </si>
  <si>
    <t>Q9NRM1</t>
  </si>
  <si>
    <t>Q9NRN7</t>
  </si>
  <si>
    <t>Q9NRP0</t>
  </si>
  <si>
    <t>Q9NRP4</t>
  </si>
  <si>
    <t>Q9NRP2</t>
  </si>
  <si>
    <t>Q9NRR4</t>
  </si>
  <si>
    <t>Q9NRR5</t>
  </si>
  <si>
    <t>Q9NRV9</t>
  </si>
  <si>
    <t>Q9NRW3</t>
  </si>
  <si>
    <t>Q9NRX4</t>
  </si>
  <si>
    <t>Q9NRW7</t>
  </si>
  <si>
    <t>Q9NRX1</t>
  </si>
  <si>
    <t>Q9NRX2</t>
  </si>
  <si>
    <t>Q9NRY2</t>
  </si>
  <si>
    <t>Q9NS69</t>
  </si>
  <si>
    <t>Q9NRY5</t>
  </si>
  <si>
    <t>Q9NRZ9</t>
  </si>
  <si>
    <t>Q9NS86</t>
  </si>
  <si>
    <t>Q9NS91</t>
  </si>
  <si>
    <t>Q9NSD9</t>
  </si>
  <si>
    <t>Q9NSI2</t>
  </si>
  <si>
    <t>Q9NSP4</t>
  </si>
  <si>
    <t>Q9NSV4</t>
  </si>
  <si>
    <t>Q9NSY1</t>
  </si>
  <si>
    <t>Q9NT62</t>
  </si>
  <si>
    <t>Q9NTI5</t>
  </si>
  <si>
    <t>Q9NTJ3</t>
  </si>
  <si>
    <t>Q9NTK5</t>
  </si>
  <si>
    <t>Q9NTM9</t>
  </si>
  <si>
    <t>Q9NTZ6</t>
  </si>
  <si>
    <t>Q9NU19</t>
  </si>
  <si>
    <t>Q13191</t>
  </si>
  <si>
    <t>Q9NUL7</t>
  </si>
  <si>
    <t>Q96T58</t>
  </si>
  <si>
    <t>Q9NUP9</t>
  </si>
  <si>
    <t>Q9NUQ3</t>
  </si>
  <si>
    <t>Q9NUQ6</t>
  </si>
  <si>
    <t>Q9NUQ8</t>
  </si>
  <si>
    <t>Q9NUQ9</t>
  </si>
  <si>
    <t>Q9NUU7</t>
  </si>
  <si>
    <t>Q9NUW8</t>
  </si>
  <si>
    <t>Q9NUY8</t>
  </si>
  <si>
    <t>O43920</t>
  </si>
  <si>
    <t>Q9NV31</t>
  </si>
  <si>
    <t>Q9NV35</t>
  </si>
  <si>
    <t>Q14693</t>
  </si>
  <si>
    <t>Q9NV88</t>
  </si>
  <si>
    <t>Q9NV96</t>
  </si>
  <si>
    <t>Q9NVA2</t>
  </si>
  <si>
    <t>Q9NVC6</t>
  </si>
  <si>
    <t>Q9NVD7</t>
  </si>
  <si>
    <t>Q5T0B9</t>
  </si>
  <si>
    <t>Q9NVH2</t>
  </si>
  <si>
    <t>Q9NVI1</t>
  </si>
  <si>
    <t>Q9NVM4</t>
  </si>
  <si>
    <t>Q9NVM9</t>
  </si>
  <si>
    <t>Q9NVN8</t>
  </si>
  <si>
    <t>Q9NVP1</t>
  </si>
  <si>
    <t>Q9NVQ4</t>
  </si>
  <si>
    <t>Q9NVR2</t>
  </si>
  <si>
    <t>Q9NVS9</t>
  </si>
  <si>
    <t>Q9NVW2</t>
  </si>
  <si>
    <t>Q9NVX2</t>
  </si>
  <si>
    <t>Q9NW13</t>
  </si>
  <si>
    <t>Q9NW61</t>
  </si>
  <si>
    <t>Q9NW64</t>
  </si>
  <si>
    <t>Q9NW82</t>
  </si>
  <si>
    <t>Q9NWB6</t>
  </si>
  <si>
    <t>Q9NWH9</t>
  </si>
  <si>
    <t>Q9NWM8</t>
  </si>
  <si>
    <t>Q9NWT1</t>
  </si>
  <si>
    <t>Q9NWU2</t>
  </si>
  <si>
    <t>Q9NWU1</t>
  </si>
  <si>
    <t>Q96L91</t>
  </si>
  <si>
    <t>Q9NWX6</t>
  </si>
  <si>
    <t>O14497</t>
  </si>
  <si>
    <t>Q9NX08</t>
  </si>
  <si>
    <t>Q9NX24</t>
  </si>
  <si>
    <t>Q9NX46</t>
  </si>
  <si>
    <t>Q9NX31</t>
  </si>
  <si>
    <t>Q96CM3</t>
  </si>
  <si>
    <t>Q9NXE8</t>
  </si>
  <si>
    <t>Q9NXF1</t>
  </si>
  <si>
    <t>Q9NXG0</t>
  </si>
  <si>
    <t>Q8N163</t>
  </si>
  <si>
    <t>Q7Z7H8</t>
  </si>
  <si>
    <t>Q9NXJ5</t>
  </si>
  <si>
    <t>Q9NXL9</t>
  </si>
  <si>
    <t>Q9NXN4</t>
  </si>
  <si>
    <t>Q13889</t>
  </si>
  <si>
    <t>Q9NXR5</t>
  </si>
  <si>
    <t>Q9NXV2</t>
  </si>
  <si>
    <t>Q9NXV6</t>
  </si>
  <si>
    <t>Q9UBC1</t>
  </si>
  <si>
    <t>Q9NY12</t>
  </si>
  <si>
    <t>Q9NY27</t>
  </si>
  <si>
    <t>Q9NY33</t>
  </si>
  <si>
    <t>Q9NY65</t>
  </si>
  <si>
    <t>Q9NY93</t>
  </si>
  <si>
    <t>Q9NYB0</t>
  </si>
  <si>
    <t>Q9NYF8</t>
  </si>
  <si>
    <t>Q9NYH9</t>
  </si>
  <si>
    <t>Q9NYJ1</t>
  </si>
  <si>
    <t>Q9NU22</t>
  </si>
  <si>
    <t>Q9NYR9</t>
  </si>
  <si>
    <t>Q9NQ55</t>
  </si>
  <si>
    <t>Q9BSJ8</t>
  </si>
  <si>
    <t>Q9NYT0</t>
  </si>
  <si>
    <t>Q9NYU2</t>
  </si>
  <si>
    <t>Q9NYV4</t>
  </si>
  <si>
    <t>Q9NYZ3</t>
  </si>
  <si>
    <t>Q9NZ01</t>
  </si>
  <si>
    <t>Q9NZ45</t>
  </si>
  <si>
    <t>Q9NZ52</t>
  </si>
  <si>
    <t>Q9NZ53</t>
  </si>
  <si>
    <t>Q9NZ63</t>
  </si>
  <si>
    <t>Q9NZB2</t>
  </si>
  <si>
    <t>Q9NZ71</t>
  </si>
  <si>
    <t>Q9NZC9</t>
  </si>
  <si>
    <t>Q9NZD8</t>
  </si>
  <si>
    <t>Q9NZI7</t>
  </si>
  <si>
    <t>Q9NZI8</t>
  </si>
  <si>
    <t>Q9NZL4</t>
  </si>
  <si>
    <t>Q9NZL9</t>
  </si>
  <si>
    <t>Q9NZM3</t>
  </si>
  <si>
    <t>Q9NZN8</t>
  </si>
  <si>
    <t>Q9NZN3</t>
  </si>
  <si>
    <t>Q9NZN4</t>
  </si>
  <si>
    <t>Q9NZQ3</t>
  </si>
  <si>
    <t>Q9NZT1</t>
  </si>
  <si>
    <t>Q9NZZ3</t>
  </si>
  <si>
    <t>Q9NZT2</t>
  </si>
  <si>
    <t>Q9NZW5</t>
  </si>
  <si>
    <t>Q9H6Z4</t>
  </si>
  <si>
    <t>Q9P013</t>
  </si>
  <si>
    <t>Q9P035</t>
  </si>
  <si>
    <t>Q9P086</t>
  </si>
  <si>
    <t>Q9P021</t>
  </si>
  <si>
    <t>Q9P0K7</t>
  </si>
  <si>
    <t>O95751</t>
  </si>
  <si>
    <t>Q9P0L0</t>
  </si>
  <si>
    <t>Q9P0L2</t>
  </si>
  <si>
    <t>Q9P0P0</t>
  </si>
  <si>
    <t>Q9P0T4</t>
  </si>
  <si>
    <t>Q13535</t>
  </si>
  <si>
    <t>Q9P0V9</t>
  </si>
  <si>
    <t>Q9P1Q0</t>
  </si>
  <si>
    <t>Q9P0W2</t>
  </si>
  <si>
    <t>Q9P107</t>
  </si>
  <si>
    <t>Q9P109</t>
  </si>
  <si>
    <t>Q9P1Y5</t>
  </si>
  <si>
    <t>Q9P1Y6</t>
  </si>
  <si>
    <t>Q9P206</t>
  </si>
  <si>
    <t>Q9P219</t>
  </si>
  <si>
    <t>Q9P227</t>
  </si>
  <si>
    <t>Q9P253</t>
  </si>
  <si>
    <t>Q9P258</t>
  </si>
  <si>
    <t>Q9P265</t>
  </si>
  <si>
    <t>Q9P270</t>
  </si>
  <si>
    <t>Q9P275</t>
  </si>
  <si>
    <t>Q9P287</t>
  </si>
  <si>
    <t>Q9P289</t>
  </si>
  <si>
    <t>Q9P2D0</t>
  </si>
  <si>
    <t>Q9P2D1</t>
  </si>
  <si>
    <t>Q9P2E9</t>
  </si>
  <si>
    <t>Q9P2I0</t>
  </si>
  <si>
    <t>Q9P2J5</t>
  </si>
  <si>
    <t>Q9P2N5</t>
  </si>
  <si>
    <t>Q9P2P1</t>
  </si>
  <si>
    <t>Q9P2N7</t>
  </si>
  <si>
    <t>Q15477</t>
  </si>
  <si>
    <t>Q9P2R3</t>
  </si>
  <si>
    <t>Q9UBB4</t>
  </si>
  <si>
    <t>Q9UBB5</t>
  </si>
  <si>
    <t>Q9P2S5</t>
  </si>
  <si>
    <t>Q96RU8</t>
  </si>
  <si>
    <t>Q9P2Y4</t>
  </si>
  <si>
    <t>Q9UBB9</t>
  </si>
  <si>
    <t>Q9ULI2</t>
  </si>
  <si>
    <t>O95785</t>
  </si>
  <si>
    <t>Q9UBD5</t>
  </si>
  <si>
    <t>Q9UBF6</t>
  </si>
  <si>
    <t>Q9UBL3</t>
  </si>
  <si>
    <t>Q9UBF8</t>
  </si>
  <si>
    <t>Q9UBI1</t>
  </si>
  <si>
    <t>O95568</t>
  </si>
  <si>
    <t>Q9UBK8</t>
  </si>
  <si>
    <t>Q9UBM7</t>
  </si>
  <si>
    <t>Q05209</t>
  </si>
  <si>
    <t>Q9UBP0</t>
  </si>
  <si>
    <t>Q9UBP6</t>
  </si>
  <si>
    <t>Q9UBQ0</t>
  </si>
  <si>
    <t>Q9UBQ5</t>
  </si>
  <si>
    <t>Q9UBQ7</t>
  </si>
  <si>
    <t>Q9UBR2</t>
  </si>
  <si>
    <t>Q9UBS0</t>
  </si>
  <si>
    <t>Q9UBS4</t>
  </si>
  <si>
    <t>Q9UBT2</t>
  </si>
  <si>
    <t>Q5TB30</t>
  </si>
  <si>
    <t>Q9UBU8</t>
  </si>
  <si>
    <t>Q9UBU9</t>
  </si>
  <si>
    <t>Q9UBW7</t>
  </si>
  <si>
    <t>Q9UBW8</t>
  </si>
  <si>
    <t>Q9UBX3</t>
  </si>
  <si>
    <t>Q9UDT6</t>
  </si>
  <si>
    <t>Q08495</t>
  </si>
  <si>
    <t>Q9UDY2</t>
  </si>
  <si>
    <t>Q9UER7</t>
  </si>
  <si>
    <t>Q9UET6</t>
  </si>
  <si>
    <t>Q9UF83</t>
  </si>
  <si>
    <t>Q9UFC0</t>
  </si>
  <si>
    <t>Q9UG63</t>
  </si>
  <si>
    <t>Q9UGI8</t>
  </si>
  <si>
    <t>Q9UGJ1</t>
  </si>
  <si>
    <t>O76021</t>
  </si>
  <si>
    <t>Q9UGN5</t>
  </si>
  <si>
    <t>Q9UGP4</t>
  </si>
  <si>
    <t>Q9UGP5</t>
  </si>
  <si>
    <t>Q9UGR2</t>
  </si>
  <si>
    <t>Q9UGU0</t>
  </si>
  <si>
    <t>Q07864</t>
  </si>
  <si>
    <t>Q9UHB6</t>
  </si>
  <si>
    <t>Q9UGV2</t>
  </si>
  <si>
    <t>Q8IXT5</t>
  </si>
  <si>
    <t>Q9UH65</t>
  </si>
  <si>
    <t>Q9UHB7</t>
  </si>
  <si>
    <t>Q9UHB9</t>
  </si>
  <si>
    <t>Q9UHD1</t>
  </si>
  <si>
    <t>Q9UHD8</t>
  </si>
  <si>
    <t>Q9UHG3</t>
  </si>
  <si>
    <t>Q9UHI6</t>
  </si>
  <si>
    <t>Q9UHN1</t>
  </si>
  <si>
    <t>Q9UHQ1</t>
  </si>
  <si>
    <t>Q9UHR4</t>
  </si>
  <si>
    <t>Q9UHR5</t>
  </si>
  <si>
    <t>Q9UHV7</t>
  </si>
  <si>
    <t>Q9UHV9</t>
  </si>
  <si>
    <t>Q9UHR6</t>
  </si>
  <si>
    <t>Q9UHX1</t>
  </si>
  <si>
    <t>Q9UI10</t>
  </si>
  <si>
    <t>Q14168</t>
  </si>
  <si>
    <t>Q8N1P7</t>
  </si>
  <si>
    <t>Q9UI30</t>
  </si>
  <si>
    <t>Q9UIA9</t>
  </si>
  <si>
    <t>Q9UII4</t>
  </si>
  <si>
    <t>Q9UID3</t>
  </si>
  <si>
    <t>Q9UIF7</t>
  </si>
  <si>
    <t>Q9UII2</t>
  </si>
  <si>
    <t>A3KMH1</t>
  </si>
  <si>
    <t>Q9UIU6</t>
  </si>
  <si>
    <t>Q9UJC5</t>
  </si>
  <si>
    <t>Q9UJ70</t>
  </si>
  <si>
    <t>Q9UJA3</t>
  </si>
  <si>
    <t>Q9UJA5</t>
  </si>
  <si>
    <t>Q9UJK0</t>
  </si>
  <si>
    <t>Q9NWX5</t>
  </si>
  <si>
    <t>Q9UJP4</t>
  </si>
  <si>
    <t>Q9UJT0</t>
  </si>
  <si>
    <t>Q05823</t>
  </si>
  <si>
    <t>Q9UJU6</t>
  </si>
  <si>
    <t>Q9UJV9</t>
  </si>
  <si>
    <t>Q9UJW0</t>
  </si>
  <si>
    <t>Q9UJX2</t>
  </si>
  <si>
    <t>Q9UJX0</t>
  </si>
  <si>
    <t>Q9UJX3</t>
  </si>
  <si>
    <t>Q9UJX4</t>
  </si>
  <si>
    <t>Q9UJX5</t>
  </si>
  <si>
    <t>Q9UJX6</t>
  </si>
  <si>
    <t>Q9UK22</t>
  </si>
  <si>
    <t>Q9UJY1</t>
  </si>
  <si>
    <t>Q9UK33</t>
  </si>
  <si>
    <t>Q9UK41</t>
  </si>
  <si>
    <t>P12270</t>
  </si>
  <si>
    <t>O75123</t>
  </si>
  <si>
    <t>Q9UK58</t>
  </si>
  <si>
    <t>Q9UK59</t>
  </si>
  <si>
    <t>Q9UK61</t>
  </si>
  <si>
    <t>Q9UK76</t>
  </si>
  <si>
    <t>Q9UK99</t>
  </si>
  <si>
    <t>Q9UK80</t>
  </si>
  <si>
    <t>Q9UKA9</t>
  </si>
  <si>
    <t>Q9UKB3</t>
  </si>
  <si>
    <t>Q9UKD1</t>
  </si>
  <si>
    <t>Q9UKD2</t>
  </si>
  <si>
    <t>Q9UKF6</t>
  </si>
  <si>
    <t>Q9UKI8</t>
  </si>
  <si>
    <t>Q9UKJ3</t>
  </si>
  <si>
    <t>Q9UKK3</t>
  </si>
  <si>
    <t>Q9UKK6</t>
  </si>
  <si>
    <t>Q9UKK9</t>
  </si>
  <si>
    <t>Q9UKL0</t>
  </si>
  <si>
    <t>Q9UKL3</t>
  </si>
  <si>
    <t>Q9UKM9</t>
  </si>
  <si>
    <t>Q9UKN5</t>
  </si>
  <si>
    <t>Q9UKN8</t>
  </si>
  <si>
    <t>Q9UKS6</t>
  </si>
  <si>
    <t>Q9UKV3</t>
  </si>
  <si>
    <t>Q9UKV8</t>
  </si>
  <si>
    <t>Q9UKW4</t>
  </si>
  <si>
    <t>Q9UKX3</t>
  </si>
  <si>
    <t>Q5VZ89</t>
  </si>
  <si>
    <t>Q9UL03</t>
  </si>
  <si>
    <t>Q9UL63</t>
  </si>
  <si>
    <t>Q9UL54</t>
  </si>
  <si>
    <t>Q9ULA0</t>
  </si>
  <si>
    <t>Q9ULC4</t>
  </si>
  <si>
    <t>Q8NDF8</t>
  </si>
  <si>
    <t>O15265</t>
  </si>
  <si>
    <t>Q9ULG1</t>
  </si>
  <si>
    <t>O15234</t>
  </si>
  <si>
    <t>Q9UBT6</t>
  </si>
  <si>
    <t>Q9ULJ8</t>
  </si>
  <si>
    <t>Q9ULJ6</t>
  </si>
  <si>
    <t>Q9ULK4</t>
  </si>
  <si>
    <t>Q9ULM3</t>
  </si>
  <si>
    <t>Q9ULR0</t>
  </si>
  <si>
    <t>Q9ULP9</t>
  </si>
  <si>
    <t>Q9ULV4</t>
  </si>
  <si>
    <t>Q9ULW0</t>
  </si>
  <si>
    <t>Q9ULX6</t>
  </si>
  <si>
    <t>Q9UM00</t>
  </si>
  <si>
    <t>Q9UM13</t>
  </si>
  <si>
    <t>Q9ULW3</t>
  </si>
  <si>
    <t>Q9ULX3</t>
  </si>
  <si>
    <t>Q9UMR2</t>
  </si>
  <si>
    <t>Q9UMS4</t>
  </si>
  <si>
    <t>Q9UMX0</t>
  </si>
  <si>
    <t>Q9UMX5</t>
  </si>
  <si>
    <t>Q9UMX6</t>
  </si>
  <si>
    <t>Q9UMY4</t>
  </si>
  <si>
    <t>Q9BWT7</t>
  </si>
  <si>
    <t>Q9UN37</t>
  </si>
  <si>
    <t>Q9UN86</t>
  </si>
  <si>
    <t>Q9UNF0</t>
  </si>
  <si>
    <t>Q9UNF1</t>
  </si>
  <si>
    <t>Q9UNH7</t>
  </si>
  <si>
    <t>Q9UNL2</t>
  </si>
  <si>
    <t>Q9UNM6</t>
  </si>
  <si>
    <t>Q9UNP9</t>
  </si>
  <si>
    <t>Q9UNN5</t>
  </si>
  <si>
    <t>Q9UNQ2</t>
  </si>
  <si>
    <t>Q9UNS2</t>
  </si>
  <si>
    <t>Q9UNX3</t>
  </si>
  <si>
    <t>Q9UNX4</t>
  </si>
  <si>
    <t>Q9UNY4</t>
  </si>
  <si>
    <t>Q9UNZ2</t>
  </si>
  <si>
    <t>Q9UPN3</t>
  </si>
  <si>
    <t>Q9UPM9</t>
  </si>
  <si>
    <t>Q9UPN6</t>
  </si>
  <si>
    <t>Q9UPN7</t>
  </si>
  <si>
    <t>Q9UPN9</t>
  </si>
  <si>
    <t>Q9UPP1</t>
  </si>
  <si>
    <t>Q9UPQ0</t>
  </si>
  <si>
    <t>Q9UPQ9</t>
  </si>
  <si>
    <t>Q9UPQ3</t>
  </si>
  <si>
    <t>Q9UPT5</t>
  </si>
  <si>
    <t>Q9UPT8</t>
  </si>
  <si>
    <t>Q9UPT9</t>
  </si>
  <si>
    <t>Q9UPU5</t>
  </si>
  <si>
    <t>Q9UPW0</t>
  </si>
  <si>
    <t>Q9UPX8</t>
  </si>
  <si>
    <t>Q9UPY5</t>
  </si>
  <si>
    <t>Q9UQ07</t>
  </si>
  <si>
    <t>Q9UQ13</t>
  </si>
  <si>
    <t>Q9UQ35</t>
  </si>
  <si>
    <t>Q9UQ80</t>
  </si>
  <si>
    <t>Q8N3C0</t>
  </si>
  <si>
    <t>Q9UQE7</t>
  </si>
  <si>
    <t>Q9UQR0</t>
  </si>
  <si>
    <t>Q9UQR1</t>
  </si>
  <si>
    <t>Q9Y217</t>
  </si>
  <si>
    <t>Q9Y221</t>
  </si>
  <si>
    <t>Q9Y223</t>
  </si>
  <si>
    <t>Q9Y224</t>
  </si>
  <si>
    <t>Q9Y230</t>
  </si>
  <si>
    <t>Q9Y232</t>
  </si>
  <si>
    <t>Q9Y237</t>
  </si>
  <si>
    <t>Q9Y262</t>
  </si>
  <si>
    <t>Q9Y248</t>
  </si>
  <si>
    <t>Q9Y253</t>
  </si>
  <si>
    <t>Q9Y263</t>
  </si>
  <si>
    <t>Q9Y265</t>
  </si>
  <si>
    <t>Q9Y266</t>
  </si>
  <si>
    <t>Q9Y281</t>
  </si>
  <si>
    <t>Q9Y285</t>
  </si>
  <si>
    <t>Q9Y294</t>
  </si>
  <si>
    <t>Q9Y295</t>
  </si>
  <si>
    <t>Q16222</t>
  </si>
  <si>
    <t>Q9Y2B0</t>
  </si>
  <si>
    <t>Q9Y2D5</t>
  </si>
  <si>
    <t>Q9Y2D9</t>
  </si>
  <si>
    <t>Q9Y2H1</t>
  </si>
  <si>
    <t>Q9Y2H5</t>
  </si>
  <si>
    <t>Q9Y2I1</t>
  </si>
  <si>
    <t>Q9Y2K7</t>
  </si>
  <si>
    <t>Q9Y2L1</t>
  </si>
  <si>
    <t>Q8WYH8</t>
  </si>
  <si>
    <t>Q9Y2Q3</t>
  </si>
  <si>
    <t>Q9Y2R4</t>
  </si>
  <si>
    <t>Q9Y2R9</t>
  </si>
  <si>
    <t>Q9Y2S6</t>
  </si>
  <si>
    <t>Q9Y2S7</t>
  </si>
  <si>
    <t>Q9Y2T2</t>
  </si>
  <si>
    <t>Q9Y2T3</t>
  </si>
  <si>
    <t>O14727</t>
  </si>
  <si>
    <t>Q9Y2V2</t>
  </si>
  <si>
    <t>O00716</t>
  </si>
  <si>
    <t>Q9Y2W2</t>
  </si>
  <si>
    <t>Q9Y2X0</t>
  </si>
  <si>
    <t>Q9Y2X3</t>
  </si>
  <si>
    <t>P29597</t>
  </si>
  <si>
    <t>Q9Y2Z0</t>
  </si>
  <si>
    <t>Q9Y2Y9</t>
  </si>
  <si>
    <t>Q9Y2Z4</t>
  </si>
  <si>
    <t>Q08752</t>
  </si>
  <si>
    <t>Q9Y305</t>
  </si>
  <si>
    <t>Q9Y312</t>
  </si>
  <si>
    <t>Q9Y314</t>
  </si>
  <si>
    <t>Q9Y315</t>
  </si>
  <si>
    <t>Q9Y316</t>
  </si>
  <si>
    <t>Q9Y4A5</t>
  </si>
  <si>
    <t>Q9Y376</t>
  </si>
  <si>
    <t>Q9Y383</t>
  </si>
  <si>
    <t>Q9Y388</t>
  </si>
  <si>
    <t>Q9Y3A5</t>
  </si>
  <si>
    <t>Q9Y3A6</t>
  </si>
  <si>
    <t>Q9Y3B2</t>
  </si>
  <si>
    <t>Q9Y3B4</t>
  </si>
  <si>
    <t>Q9Y3B9</t>
  </si>
  <si>
    <t>Q9Y3C1</t>
  </si>
  <si>
    <t>Q2KHR3</t>
  </si>
  <si>
    <t>Q9Y3C4</t>
  </si>
  <si>
    <t>Q9Y3C6</t>
  </si>
  <si>
    <t>Q8N442</t>
  </si>
  <si>
    <t>Q9Y3C8</t>
  </si>
  <si>
    <t>Q9Y3D0</t>
  </si>
  <si>
    <t>Q9Y3D6</t>
  </si>
  <si>
    <t>Q9Y3E5</t>
  </si>
  <si>
    <t>Q9Y3D8</t>
  </si>
  <si>
    <t>Q9Y3D9</t>
  </si>
  <si>
    <t>Q9Y3F4</t>
  </si>
  <si>
    <t>Q9Y3I0</t>
  </si>
  <si>
    <t>Q9BYX4</t>
  </si>
  <si>
    <t>Q9Y3X0</t>
  </si>
  <si>
    <t>Q9Y3Y2</t>
  </si>
  <si>
    <t>Q9Y421</t>
  </si>
  <si>
    <t>Q9Y3Z3</t>
  </si>
  <si>
    <t>Q9Y446</t>
  </si>
  <si>
    <t>Q9Y448</t>
  </si>
  <si>
    <t>Q9Y450</t>
  </si>
  <si>
    <t>Q9Y478</t>
  </si>
  <si>
    <t>Q9Y490</t>
  </si>
  <si>
    <t>Q9Y496</t>
  </si>
  <si>
    <t>Q04864</t>
  </si>
  <si>
    <t>Q9Y4B4</t>
  </si>
  <si>
    <t>Q99575</t>
  </si>
  <si>
    <t>Q9Y4C2</t>
  </si>
  <si>
    <t>Q9Y4C8</t>
  </si>
  <si>
    <t>P02533</t>
  </si>
  <si>
    <t>Q9Y4L1</t>
  </si>
  <si>
    <t>Q9Y4W2</t>
  </si>
  <si>
    <t>Q9Y4E8</t>
  </si>
  <si>
    <t>Q5D862</t>
  </si>
  <si>
    <t>Q9Y4K4</t>
  </si>
  <si>
    <t>Q9Y4R8</t>
  </si>
  <si>
    <t>Q9Y4X0</t>
  </si>
  <si>
    <t>Q9Y4X4</t>
  </si>
  <si>
    <t>Q9Y4X5</t>
  </si>
  <si>
    <t>Q15003</t>
  </si>
  <si>
    <t>Q9Y4Z0</t>
  </si>
  <si>
    <t>Q9Y520</t>
  </si>
  <si>
    <t>Q9Y580</t>
  </si>
  <si>
    <t>Q9Y5A6</t>
  </si>
  <si>
    <t>Q9Y5A7</t>
  </si>
  <si>
    <t>Q9Y5A9</t>
  </si>
  <si>
    <t>Q9Y5B6</t>
  </si>
  <si>
    <t>Q9Y5B8</t>
  </si>
  <si>
    <t>Q9Y5B9</t>
  </si>
  <si>
    <t>Q9Y5J1</t>
  </si>
  <si>
    <t>Q9Y5K5</t>
  </si>
  <si>
    <t>Q9Y5J6</t>
  </si>
  <si>
    <t>Q9Y5J7</t>
  </si>
  <si>
    <t>P30154</t>
  </si>
  <si>
    <t>Q9Y5K6</t>
  </si>
  <si>
    <t>Q9Y5K8</t>
  </si>
  <si>
    <t>Q9Y5L0</t>
  </si>
  <si>
    <t>Q9Y5L4</t>
  </si>
  <si>
    <t>Q9Y5M8</t>
  </si>
  <si>
    <t>Q9Y5P4</t>
  </si>
  <si>
    <t>Q9Y5P8</t>
  </si>
  <si>
    <t>Q9Y5Q8</t>
  </si>
  <si>
    <t>Q9Y5Q9</t>
  </si>
  <si>
    <t>Q9Y5S2</t>
  </si>
  <si>
    <t>Q9Y5S9</t>
  </si>
  <si>
    <t>Q9Y5U2</t>
  </si>
  <si>
    <t>Q9Y5T5</t>
  </si>
  <si>
    <t>Q9Y5V0</t>
  </si>
  <si>
    <t>Q9Y5W8</t>
  </si>
  <si>
    <t>Q9Y5Y0</t>
  </si>
  <si>
    <t>Q9Y5Z4</t>
  </si>
  <si>
    <t>Q9Y5X1</t>
  </si>
  <si>
    <t>Q9Y5X2</t>
  </si>
  <si>
    <t>Q9Y605</t>
  </si>
  <si>
    <t>Q9Y606</t>
  </si>
  <si>
    <t>Q9Y608</t>
  </si>
  <si>
    <t>Q9Y618</t>
  </si>
  <si>
    <t>Q9Y620</t>
  </si>
  <si>
    <t>Q9Y657</t>
  </si>
  <si>
    <t>P24864</t>
  </si>
  <si>
    <t>P49711</t>
  </si>
  <si>
    <t>Q9Y678</t>
  </si>
  <si>
    <t>Q9Y696</t>
  </si>
  <si>
    <t>Q9Y692</t>
  </si>
  <si>
    <t>Q9Y697</t>
  </si>
  <si>
    <t>Q96K62</t>
  </si>
  <si>
    <t>Q9Y6C9</t>
  </si>
  <si>
    <t>Q9Y6B6</t>
  </si>
  <si>
    <t>Q9Y6D9</t>
  </si>
  <si>
    <t>Q9Y6E0</t>
  </si>
  <si>
    <t>Q9Y6E2</t>
  </si>
  <si>
    <t>Q9Y6G9</t>
  </si>
  <si>
    <t>Q9Y6H1</t>
  </si>
  <si>
    <t>Q96CU9</t>
  </si>
  <si>
    <t>Q9Y6I4</t>
  </si>
  <si>
    <t>Q9Y6J0</t>
  </si>
  <si>
    <t>Q9Y6J9</t>
  </si>
  <si>
    <t>Q9Y6K5</t>
  </si>
  <si>
    <t>Q9Y6M1</t>
  </si>
  <si>
    <t>Q6ZNJ1</t>
  </si>
  <si>
    <t>Q9Y6V7</t>
  </si>
  <si>
    <t>Q9Y6W5</t>
  </si>
  <si>
    <t>Q9Y6X9</t>
  </si>
  <si>
    <t>Q9Y6X2</t>
  </si>
  <si>
    <t>Q9Y6X3</t>
  </si>
  <si>
    <t>Q9Y6Y0</t>
  </si>
  <si>
    <t>Q9Y6Y8</t>
  </si>
  <si>
    <t>Q96DR7</t>
  </si>
  <si>
    <t>UniprotID</t>
  </si>
  <si>
    <t>Name</t>
  </si>
  <si>
    <t>CPSF</t>
  </si>
  <si>
    <t>Fip1</t>
  </si>
  <si>
    <t>Symplekin</t>
  </si>
  <si>
    <t>CF I</t>
  </si>
  <si>
    <t>Clp1</t>
  </si>
  <si>
    <t>Pcf11</t>
  </si>
  <si>
    <t>Poly(A)</t>
  </si>
  <si>
    <t>CPSF assoziiert</t>
  </si>
  <si>
    <t>CDC73</t>
  </si>
  <si>
    <t>WDR82</t>
  </si>
  <si>
    <t>XRN2</t>
  </si>
  <si>
    <t>NONO</t>
  </si>
  <si>
    <t>CARF</t>
  </si>
  <si>
    <t>SFPQ</t>
  </si>
  <si>
    <t>PNUTS</t>
  </si>
  <si>
    <t>Pol II</t>
  </si>
  <si>
    <t>Rpb2</t>
  </si>
  <si>
    <t>id</t>
  </si>
  <si>
    <t>TOX4</t>
  </si>
  <si>
    <t>NPM</t>
  </si>
  <si>
    <t>XRN2 Complex</t>
  </si>
  <si>
    <t>PAF Complex</t>
  </si>
  <si>
    <t>PAF1</t>
  </si>
  <si>
    <t>CTR9</t>
  </si>
  <si>
    <t>LEO1</t>
  </si>
  <si>
    <t>WDR61</t>
  </si>
  <si>
    <t>Splicing complex</t>
  </si>
  <si>
    <t>THOC1</t>
  </si>
  <si>
    <t>THOC2</t>
  </si>
  <si>
    <t>THOC3</t>
  </si>
  <si>
    <t>THOC4</t>
  </si>
  <si>
    <t>THOC5</t>
  </si>
  <si>
    <t>THOC6</t>
  </si>
  <si>
    <t>THOC7</t>
  </si>
  <si>
    <t>THO Complex</t>
  </si>
  <si>
    <t>SRSF1</t>
  </si>
  <si>
    <t>SRSF2</t>
  </si>
  <si>
    <t>SRSF3</t>
  </si>
  <si>
    <t>SRSF4</t>
  </si>
  <si>
    <t>SRSF5</t>
  </si>
  <si>
    <t>SRSF6</t>
  </si>
  <si>
    <t>SRSF7</t>
  </si>
  <si>
    <t>SRSF8</t>
  </si>
  <si>
    <t>SRSF9</t>
  </si>
  <si>
    <t>SRSF10</t>
  </si>
  <si>
    <t>SRSF11</t>
  </si>
  <si>
    <t>SRSF12</t>
  </si>
  <si>
    <t>Q8WXF0</t>
  </si>
  <si>
    <t>Rpb1</t>
  </si>
  <si>
    <t>CPSF30</t>
  </si>
  <si>
    <t>CPSF73</t>
  </si>
  <si>
    <t>CPSF100</t>
  </si>
  <si>
    <t>CPSF160</t>
  </si>
  <si>
    <t>WDR33</t>
  </si>
  <si>
    <t>CFI25</t>
  </si>
  <si>
    <t>CFI59</t>
  </si>
  <si>
    <t>CFI68</t>
  </si>
  <si>
    <t>CstF77</t>
  </si>
  <si>
    <t>CstF50</t>
  </si>
  <si>
    <t>CstF64</t>
  </si>
  <si>
    <t>CstF64t</t>
  </si>
  <si>
    <t>PABPC1</t>
  </si>
  <si>
    <t>PABPN1</t>
  </si>
  <si>
    <t>Rbbp66</t>
  </si>
  <si>
    <t>Ssu72</t>
  </si>
  <si>
    <t>PP1α Komplex</t>
  </si>
  <si>
    <t>PP1α</t>
  </si>
  <si>
    <t>PAPα</t>
  </si>
  <si>
    <t>U2AF1</t>
  </si>
  <si>
    <t>U2AF2</t>
  </si>
  <si>
    <t>NCBP1</t>
  </si>
  <si>
    <t>Sonstige</t>
  </si>
  <si>
    <t>CHTOP</t>
  </si>
  <si>
    <t>RPRD1B</t>
  </si>
  <si>
    <t>NCBP2</t>
  </si>
  <si>
    <t>CDK9</t>
  </si>
  <si>
    <t>VIR</t>
  </si>
  <si>
    <t>RPR1B</t>
  </si>
  <si>
    <t>RNPS1</t>
  </si>
  <si>
    <t>ZC3HE</t>
  </si>
  <si>
    <t>DX39A</t>
  </si>
  <si>
    <t>DX39B</t>
  </si>
  <si>
    <t>PDIP3</t>
  </si>
  <si>
    <t>SARNP</t>
  </si>
  <si>
    <t>RPRD2</t>
  </si>
  <si>
    <t>ZC11A</t>
  </si>
  <si>
    <t>CASC3</t>
  </si>
  <si>
    <t>n.i.</t>
  </si>
  <si>
    <t>MGN2</t>
  </si>
  <si>
    <t>IF4A3</t>
  </si>
  <si>
    <t>RBM8A</t>
  </si>
  <si>
    <t>tRNA Spleißkomplex</t>
  </si>
  <si>
    <t>SEN2</t>
  </si>
  <si>
    <t>SEN15</t>
  </si>
  <si>
    <t>SEN34</t>
  </si>
  <si>
    <t>SEN54</t>
  </si>
  <si>
    <t>Enrichment Faktor</t>
  </si>
  <si>
    <t>NXT1</t>
  </si>
  <si>
    <t>TREX Komplex</t>
  </si>
  <si>
    <t>EJC Spleiß-Komplex</t>
  </si>
  <si>
    <t>RNA Pol II CTD modifiziernd</t>
  </si>
  <si>
    <t>CBC</t>
  </si>
  <si>
    <t>TREX assoziiert</t>
  </si>
  <si>
    <t/>
  </si>
  <si>
    <t>Anreicherungsfaktor</t>
  </si>
  <si>
    <t>EN</t>
  </si>
  <si>
    <t>n.b</t>
  </si>
  <si>
    <t>AF[CFII]</t>
  </si>
  <si>
    <t>AF[CstF]</t>
  </si>
  <si>
    <t>AF[EN]</t>
  </si>
  <si>
    <t>29,17 (172)</t>
  </si>
  <si>
    <t>21,35 (1)</t>
  </si>
  <si>
    <t>17,87 (3)</t>
  </si>
  <si>
    <t>26,45 (36)</t>
  </si>
  <si>
    <t>27,01 (53)</t>
  </si>
  <si>
    <t>23,58 (6)</t>
  </si>
  <si>
    <t>28,85 (n.b)</t>
  </si>
  <si>
    <t>19,33 (n.b)</t>
  </si>
  <si>
    <t>n.i. (n.b)</t>
  </si>
  <si>
    <t>25,92 (72)</t>
  </si>
  <si>
    <t>26,8 (132)</t>
  </si>
  <si>
    <t>22,55 (7)</t>
  </si>
  <si>
    <t>24,09 (14)</t>
  </si>
  <si>
    <t>23,95 (13)</t>
  </si>
  <si>
    <t>23,55 (17)</t>
  </si>
  <si>
    <t>20,46 (2)</t>
  </si>
  <si>
    <t>21,12 (3)</t>
  </si>
  <si>
    <t>23,21 (267)</t>
  </si>
  <si>
    <t>18,67 (1)</t>
  </si>
  <si>
    <t>20,14 (3)</t>
  </si>
  <si>
    <t>21,72 (38)</t>
  </si>
  <si>
    <t>19,21 (3)</t>
  </si>
  <si>
    <t>21,16 (13)</t>
  </si>
  <si>
    <t>24,42 (128)</t>
  </si>
  <si>
    <t>19,25 (155)</t>
  </si>
  <si>
    <t>18,42 (87)</t>
  </si>
  <si>
    <t>17,15 (36)</t>
  </si>
  <si>
    <t>20,07 (50)</t>
  </si>
  <si>
    <t>18,35 (15)</t>
  </si>
  <si>
    <t>18,04 (12)</t>
  </si>
  <si>
    <t>17,67 (38)</t>
  </si>
  <si>
    <t>19,08 (101)</t>
  </si>
  <si>
    <t>19,7 (155)</t>
  </si>
  <si>
    <t>18,58 (3)</t>
  </si>
  <si>
    <t>18,32 (2)</t>
  </si>
  <si>
    <t>20,61 (11)</t>
  </si>
  <si>
    <t>16,39 (0)</t>
  </si>
  <si>
    <t>17,25 (0)</t>
  </si>
  <si>
    <t>18,81 (n.b)</t>
  </si>
  <si>
    <t>15,35 (2)</t>
  </si>
  <si>
    <t>16,7 (6)</t>
  </si>
  <si>
    <t>17,01 (7)</t>
  </si>
  <si>
    <t>18,94 (1)</t>
  </si>
  <si>
    <t>19,48 (1)</t>
  </si>
  <si>
    <t>19,54 (76)</t>
  </si>
  <si>
    <t>22,21 (99)</t>
  </si>
  <si>
    <t>19,95 (21)</t>
  </si>
  <si>
    <t>19,94 (21)</t>
  </si>
  <si>
    <t>18,24 (n.b)</t>
  </si>
  <si>
    <t>18,53 (n.b)</t>
  </si>
  <si>
    <t>13,51 (n.b)</t>
  </si>
  <si>
    <t>17,95 (0)</t>
  </si>
  <si>
    <t>20,44 (2)</t>
  </si>
  <si>
    <t>19,67 (14)</t>
  </si>
  <si>
    <t>21,9 (8)</t>
  </si>
  <si>
    <t>22,3 (11)</t>
  </si>
  <si>
    <t>20,86 (4)</t>
  </si>
  <si>
    <t>21,65 (27)</t>
  </si>
  <si>
    <t>22,06 (36)</t>
  </si>
  <si>
    <t>18,15 (2)</t>
  </si>
  <si>
    <t>22,3 (142)</t>
  </si>
  <si>
    <t>22,29 (141)</t>
  </si>
  <si>
    <t>18,07 (8)</t>
  </si>
  <si>
    <t>26,19 (38)</t>
  </si>
  <si>
    <t>25,83 (29)</t>
  </si>
  <si>
    <t>23,2 (5)</t>
  </si>
  <si>
    <t>21,27 (29)</t>
  </si>
  <si>
    <t>22,02 (49)</t>
  </si>
  <si>
    <t>19,08 (6)</t>
  </si>
  <si>
    <t>22,83 (71)</t>
  </si>
  <si>
    <t>22,68 (64)</t>
  </si>
  <si>
    <t>20,19 (11)</t>
  </si>
  <si>
    <t>21,27 (5)</t>
  </si>
  <si>
    <t>22,67 (14)</t>
  </si>
  <si>
    <t>20,95 (4)</t>
  </si>
  <si>
    <t>25,33 (n.b)</t>
  </si>
  <si>
    <t>25,22 (n.b)</t>
  </si>
  <si>
    <t>18,14 (10)</t>
  </si>
  <si>
    <t>23,13 (33)</t>
  </si>
  <si>
    <t>24 (61)</t>
  </si>
  <si>
    <t>21,12 (8)</t>
  </si>
  <si>
    <t>23,44 (17)</t>
  </si>
  <si>
    <t>23,06 (13)</t>
  </si>
  <si>
    <t>21,87 (6)</t>
  </si>
  <si>
    <t>22,66 (0)</t>
  </si>
  <si>
    <t>23,62 (0)</t>
  </si>
  <si>
    <t>20,4 (4)</t>
  </si>
  <si>
    <t>18,37 (1)</t>
  </si>
  <si>
    <t>18,76 (2)</t>
  </si>
  <si>
    <t>16,68 (3)</t>
  </si>
  <si>
    <t>22,42 (13)</t>
  </si>
  <si>
    <t>22,76 (16)</t>
  </si>
  <si>
    <t>16,62 (n.b)</t>
  </si>
  <si>
    <t>18,29 (2)</t>
  </si>
  <si>
    <t>22,46 (34)</t>
  </si>
  <si>
    <t>23,27 (2)</t>
  </si>
  <si>
    <t>23,01 (1)</t>
  </si>
  <si>
    <t>21,85 (3)</t>
  </si>
  <si>
    <t>24,24 (362)</t>
  </si>
  <si>
    <t>19,25 (11)</t>
  </si>
  <si>
    <t>16,82 (7)</t>
  </si>
  <si>
    <t>26 (28)</t>
  </si>
  <si>
    <t>26,56 (41)</t>
  </si>
  <si>
    <t>22,53 (3)</t>
  </si>
  <si>
    <t>23,37 (10)</t>
  </si>
  <si>
    <t>25,07 (33)</t>
  </si>
  <si>
    <t>21,89 (8)</t>
  </si>
  <si>
    <t>26,26 (2)</t>
  </si>
  <si>
    <t>26,92 (3)</t>
  </si>
  <si>
    <t>21,95 (3)</t>
  </si>
  <si>
    <t>22,17 (7)</t>
  </si>
  <si>
    <t>23,14 (14)</t>
  </si>
  <si>
    <t>20,05 (4)</t>
  </si>
  <si>
    <t>22,71 (1)</t>
  </si>
  <si>
    <t>24,24 (3)</t>
  </si>
  <si>
    <t>21,74 (5)</t>
  </si>
  <si>
    <t>26,89 (49)</t>
  </si>
  <si>
    <t>23,21 (4)</t>
  </si>
  <si>
    <t>21,2 (0)</t>
  </si>
  <si>
    <t>21,85 (0)</t>
  </si>
  <si>
    <t>19,22 (n.b)</t>
  </si>
  <si>
    <t>22,66 (34)</t>
  </si>
  <si>
    <t>23,51 (61)</t>
  </si>
  <si>
    <t>17,38 (4)</t>
  </si>
  <si>
    <t>24,28 (86)</t>
  </si>
  <si>
    <t>24,29 (86)</t>
  </si>
  <si>
    <t>20,64 (7)</t>
  </si>
  <si>
    <t>19,73 (0)</t>
  </si>
  <si>
    <t>21,07 (1)</t>
  </si>
  <si>
    <t>18,61 (15)</t>
  </si>
  <si>
    <t>23,71 (3)</t>
  </si>
  <si>
    <t>22,64 (1)</t>
  </si>
  <si>
    <t>19,6 (7)</t>
  </si>
  <si>
    <t>16,61 (n.b)</t>
  </si>
  <si>
    <t>17,2 (n.b)</t>
  </si>
  <si>
    <t>24,86 (27)</t>
  </si>
  <si>
    <t>25,16 (33)</t>
  </si>
  <si>
    <t>22,63 (6)</t>
  </si>
  <si>
    <t>24,37 (1)</t>
  </si>
  <si>
    <t>23,29 (0)</t>
  </si>
  <si>
    <t>21,13 (5)</t>
  </si>
  <si>
    <t>19,38 (3)</t>
  </si>
  <si>
    <t>21,85 (19)</t>
  </si>
  <si>
    <t>22,06 (46)</t>
  </si>
  <si>
    <t>23,64 (138)</t>
  </si>
  <si>
    <t>20,54 (36)</t>
  </si>
  <si>
    <t>22,31 (83)</t>
  </si>
  <si>
    <t>22,06 (70)</t>
  </si>
  <si>
    <t>19,23 (10)</t>
  </si>
  <si>
    <t>PP1β</t>
  </si>
  <si>
    <t>PP1ɣ</t>
  </si>
  <si>
    <t>20,84 (12)</t>
  </si>
  <si>
    <t>20,26 (3)</t>
  </si>
  <si>
    <t>21,99 (27)</t>
  </si>
  <si>
    <t>20,75 (4)</t>
  </si>
  <si>
    <t>20,43 (48)</t>
  </si>
  <si>
    <t>19,99 (7)</t>
  </si>
  <si>
    <t>TREX/THO-Komplex</t>
  </si>
  <si>
    <t>PP1-Komplex</t>
  </si>
  <si>
    <t>PAF-Komplex</t>
  </si>
  <si>
    <t>NXF1</t>
  </si>
  <si>
    <t>23,19 (7)</t>
  </si>
  <si>
    <t>Cap-Binde-Komplex</t>
  </si>
  <si>
    <t>eIF4A4</t>
  </si>
  <si>
    <t>Y14</t>
  </si>
  <si>
    <t>Magoh 2</t>
  </si>
  <si>
    <t>MLN51</t>
  </si>
  <si>
    <t>EJC/ASAP-Komplex</t>
  </si>
  <si>
    <t>23,52 (16)</t>
  </si>
  <si>
    <t>22,65 (9)</t>
  </si>
  <si>
    <t>21,33 (5)</t>
  </si>
  <si>
    <t>23,7 (58)</t>
  </si>
  <si>
    <t>23,28 (43)</t>
  </si>
  <si>
    <t>20,88 (10)</t>
  </si>
  <si>
    <t>SAP18</t>
  </si>
  <si>
    <t>Acinus</t>
  </si>
  <si>
    <t>Spleißfaktoren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</si>
</sst>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A5C3-CFC6-4CF2-8AC6-0AB8807824FE}">
  <sheetPr filterMode="1"/>
  <dimension ref="A1:W4194"/>
  <sheetViews>
    <sheetView zoomScale="85" zoomScaleNormal="85" workbookViewId="0">
      <selection activeCell="J2334" sqref="J2334"/>
    </sheetView>
  </sheetViews>
  <sheetFormatPr baseColWidth="10" defaultRowHeight="15" x14ac:dyDescent="0.25"/>
  <cols>
    <col min="2" max="2" width="62.28515625" customWidth="1"/>
  </cols>
  <sheetData>
    <row r="1" spans="1:21" x14ac:dyDescent="0.25">
      <c r="C1" t="s">
        <v>4194</v>
      </c>
      <c r="D1" t="s">
        <v>4195</v>
      </c>
      <c r="E1" t="s">
        <v>4196</v>
      </c>
      <c r="F1" t="s">
        <v>4197</v>
      </c>
      <c r="G1" t="s">
        <v>4198</v>
      </c>
      <c r="H1" t="s">
        <v>4199</v>
      </c>
      <c r="I1" t="s">
        <v>4021</v>
      </c>
      <c r="J1" t="s">
        <v>4022</v>
      </c>
      <c r="K1" t="s">
        <v>4023</v>
      </c>
      <c r="L1" t="s">
        <v>4024</v>
      </c>
      <c r="M1" t="s">
        <v>4025</v>
      </c>
      <c r="O1" t="s">
        <v>4202</v>
      </c>
      <c r="P1" t="s">
        <v>4203</v>
      </c>
      <c r="Q1" t="s">
        <v>4204</v>
      </c>
      <c r="R1" t="s">
        <v>4205</v>
      </c>
      <c r="S1" t="s">
        <v>4206</v>
      </c>
      <c r="T1" t="s">
        <v>4207</v>
      </c>
      <c r="U1" t="s">
        <v>4208</v>
      </c>
    </row>
    <row r="2" spans="1:21" hidden="1" x14ac:dyDescent="0.25">
      <c r="A2" t="s">
        <v>4212</v>
      </c>
      <c r="B2" t="s">
        <v>0</v>
      </c>
      <c r="C2">
        <v>0</v>
      </c>
      <c r="D2">
        <v>2721500</v>
      </c>
      <c r="E2">
        <v>0</v>
      </c>
      <c r="F2">
        <v>2004650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O2">
        <f t="shared" ref="O2:O33" si="0">D2-$C2</f>
        <v>2721500</v>
      </c>
      <c r="P2">
        <f t="shared" ref="P2:P33" si="1">E2-$C2</f>
        <v>0</v>
      </c>
      <c r="Q2">
        <f t="shared" ref="Q2:Q33" si="2">F2-$C2</f>
        <v>2004650</v>
      </c>
      <c r="R2">
        <f t="shared" ref="R2:R33" si="3">H2-G2</f>
        <v>0</v>
      </c>
      <c r="S2">
        <f t="shared" ref="S2:S33" si="4">J2-I2</f>
        <v>0</v>
      </c>
      <c r="T2">
        <f t="shared" ref="T2:T33" si="5">L2-K2</f>
        <v>0</v>
      </c>
      <c r="U2">
        <f t="shared" ref="U2:U33" si="6">M2-K2</f>
        <v>0</v>
      </c>
    </row>
    <row r="3" spans="1:21" hidden="1" x14ac:dyDescent="0.25">
      <c r="A3" t="s">
        <v>4213</v>
      </c>
      <c r="B3" t="s">
        <v>1</v>
      </c>
      <c r="C3">
        <v>463456.6667</v>
      </c>
      <c r="D3">
        <v>0</v>
      </c>
      <c r="E3">
        <v>0</v>
      </c>
      <c r="F3">
        <v>440280</v>
      </c>
      <c r="G3">
        <v>136320</v>
      </c>
      <c r="H3">
        <v>10092.5</v>
      </c>
      <c r="I3">
        <v>0</v>
      </c>
      <c r="J3">
        <v>0</v>
      </c>
      <c r="K3">
        <v>0</v>
      </c>
      <c r="L3">
        <v>0</v>
      </c>
      <c r="M3">
        <v>0</v>
      </c>
      <c r="O3">
        <f t="shared" si="0"/>
        <v>-463456.6667</v>
      </c>
      <c r="P3">
        <f t="shared" si="1"/>
        <v>-463456.6667</v>
      </c>
      <c r="Q3">
        <f t="shared" si="2"/>
        <v>-23176.666700000002</v>
      </c>
      <c r="R3">
        <f t="shared" si="3"/>
        <v>-126227.5</v>
      </c>
      <c r="S3">
        <f t="shared" si="4"/>
        <v>0</v>
      </c>
      <c r="T3">
        <f t="shared" si="5"/>
        <v>0</v>
      </c>
      <c r="U3">
        <f t="shared" si="6"/>
        <v>0</v>
      </c>
    </row>
    <row r="4" spans="1:21" hidden="1" x14ac:dyDescent="0.25">
      <c r="A4" t="s">
        <v>4214</v>
      </c>
      <c r="B4" t="s">
        <v>2540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157245</v>
      </c>
      <c r="O4">
        <f t="shared" si="0"/>
        <v>0</v>
      </c>
      <c r="P4">
        <f t="shared" si="1"/>
        <v>0</v>
      </c>
      <c r="Q4">
        <f t="shared" si="2"/>
        <v>0</v>
      </c>
      <c r="R4">
        <f t="shared" si="3"/>
        <v>0</v>
      </c>
      <c r="S4">
        <f t="shared" si="4"/>
        <v>0</v>
      </c>
      <c r="T4">
        <f t="shared" si="5"/>
        <v>0</v>
      </c>
      <c r="U4">
        <f t="shared" si="6"/>
        <v>157245</v>
      </c>
    </row>
    <row r="5" spans="1:21" hidden="1" x14ac:dyDescent="0.25">
      <c r="A5" t="s">
        <v>4215</v>
      </c>
      <c r="B5" t="s">
        <v>2541</v>
      </c>
      <c r="C5">
        <v>4708</v>
      </c>
      <c r="D5">
        <v>0</v>
      </c>
      <c r="E5">
        <v>0</v>
      </c>
      <c r="F5">
        <v>0</v>
      </c>
      <c r="G5">
        <v>0</v>
      </c>
      <c r="H5">
        <v>0</v>
      </c>
      <c r="I5">
        <v>4708</v>
      </c>
      <c r="J5">
        <v>14750.5</v>
      </c>
      <c r="K5">
        <v>2466550</v>
      </c>
      <c r="L5">
        <v>1719100</v>
      </c>
      <c r="M5">
        <v>1383970</v>
      </c>
      <c r="O5">
        <f t="shared" si="0"/>
        <v>-4708</v>
      </c>
      <c r="P5">
        <f t="shared" si="1"/>
        <v>-4708</v>
      </c>
      <c r="Q5">
        <f t="shared" si="2"/>
        <v>-4708</v>
      </c>
      <c r="R5">
        <f t="shared" si="3"/>
        <v>0</v>
      </c>
      <c r="S5">
        <f t="shared" si="4"/>
        <v>10042.5</v>
      </c>
      <c r="T5">
        <f t="shared" si="5"/>
        <v>-747450</v>
      </c>
      <c r="U5">
        <f t="shared" si="6"/>
        <v>-1082580</v>
      </c>
    </row>
    <row r="6" spans="1:21" hidden="1" x14ac:dyDescent="0.25">
      <c r="A6" t="s">
        <v>6459</v>
      </c>
      <c r="B6" t="s">
        <v>4026</v>
      </c>
      <c r="C6">
        <v>1547441.6669999999</v>
      </c>
      <c r="D6">
        <v>582810</v>
      </c>
      <c r="E6">
        <v>1002650</v>
      </c>
      <c r="F6">
        <v>857400</v>
      </c>
      <c r="G6">
        <v>1464600</v>
      </c>
      <c r="H6">
        <v>71106</v>
      </c>
      <c r="I6">
        <v>97685</v>
      </c>
      <c r="J6">
        <v>275245</v>
      </c>
      <c r="K6">
        <v>29717500</v>
      </c>
      <c r="L6">
        <v>29900500</v>
      </c>
      <c r="M6">
        <v>24786000</v>
      </c>
      <c r="O6">
        <f t="shared" si="0"/>
        <v>-964631.6669999999</v>
      </c>
      <c r="P6">
        <f t="shared" si="1"/>
        <v>-544791.6669999999</v>
      </c>
      <c r="Q6">
        <f t="shared" si="2"/>
        <v>-690041.6669999999</v>
      </c>
      <c r="R6">
        <f t="shared" si="3"/>
        <v>-1393494</v>
      </c>
      <c r="S6">
        <f t="shared" si="4"/>
        <v>177560</v>
      </c>
      <c r="T6">
        <f t="shared" si="5"/>
        <v>183000</v>
      </c>
      <c r="U6">
        <f t="shared" si="6"/>
        <v>-4931500</v>
      </c>
    </row>
    <row r="7" spans="1:21" hidden="1" x14ac:dyDescent="0.25">
      <c r="A7" t="s">
        <v>4217</v>
      </c>
      <c r="B7" t="s">
        <v>2</v>
      </c>
      <c r="C7">
        <v>1569410</v>
      </c>
      <c r="D7">
        <v>1358120</v>
      </c>
      <c r="E7">
        <v>0</v>
      </c>
      <c r="F7">
        <v>358340</v>
      </c>
      <c r="G7">
        <v>1758100</v>
      </c>
      <c r="H7">
        <v>53445.5</v>
      </c>
      <c r="I7">
        <v>29690</v>
      </c>
      <c r="J7">
        <v>938770</v>
      </c>
      <c r="K7">
        <v>692230</v>
      </c>
      <c r="L7">
        <v>663700</v>
      </c>
      <c r="M7">
        <v>96200</v>
      </c>
      <c r="O7">
        <f t="shared" si="0"/>
        <v>-211290</v>
      </c>
      <c r="P7">
        <f t="shared" si="1"/>
        <v>-1569410</v>
      </c>
      <c r="Q7">
        <f t="shared" si="2"/>
        <v>-1211070</v>
      </c>
      <c r="R7">
        <f t="shared" si="3"/>
        <v>-1704654.5</v>
      </c>
      <c r="S7">
        <f t="shared" si="4"/>
        <v>909080</v>
      </c>
      <c r="T7">
        <f t="shared" si="5"/>
        <v>-28530</v>
      </c>
      <c r="U7">
        <f t="shared" si="6"/>
        <v>-596030</v>
      </c>
    </row>
    <row r="8" spans="1:21" hidden="1" x14ac:dyDescent="0.25">
      <c r="A8" t="s">
        <v>4218</v>
      </c>
      <c r="B8" t="s">
        <v>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O8">
        <f t="shared" si="0"/>
        <v>0</v>
      </c>
      <c r="P8">
        <f t="shared" si="1"/>
        <v>0</v>
      </c>
      <c r="Q8">
        <f t="shared" si="2"/>
        <v>0</v>
      </c>
      <c r="R8">
        <f t="shared" si="3"/>
        <v>0</v>
      </c>
      <c r="S8">
        <f t="shared" si="4"/>
        <v>0</v>
      </c>
      <c r="T8">
        <f t="shared" si="5"/>
        <v>0</v>
      </c>
      <c r="U8">
        <f t="shared" si="6"/>
        <v>0</v>
      </c>
    </row>
    <row r="9" spans="1:21" hidden="1" x14ac:dyDescent="0.25">
      <c r="A9" t="s">
        <v>4219</v>
      </c>
      <c r="B9" t="s">
        <v>4139</v>
      </c>
      <c r="C9">
        <v>0</v>
      </c>
      <c r="D9">
        <v>813300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O9">
        <f t="shared" si="0"/>
        <v>813300</v>
      </c>
      <c r="P9">
        <f t="shared" si="1"/>
        <v>0</v>
      </c>
      <c r="Q9">
        <f t="shared" si="2"/>
        <v>0</v>
      </c>
      <c r="R9">
        <f t="shared" si="3"/>
        <v>0</v>
      </c>
      <c r="S9">
        <f t="shared" si="4"/>
        <v>0</v>
      </c>
      <c r="T9">
        <f t="shared" si="5"/>
        <v>0</v>
      </c>
      <c r="U9">
        <f t="shared" si="6"/>
        <v>0</v>
      </c>
    </row>
    <row r="10" spans="1:21" hidden="1" x14ac:dyDescent="0.25">
      <c r="A10" t="s">
        <v>4220</v>
      </c>
      <c r="B10" t="s">
        <v>2388</v>
      </c>
      <c r="C10">
        <v>0</v>
      </c>
      <c r="D10">
        <v>904745</v>
      </c>
      <c r="E10">
        <v>0</v>
      </c>
      <c r="F10">
        <v>19225.5</v>
      </c>
      <c r="G10">
        <v>28080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O10">
        <f t="shared" si="0"/>
        <v>904745</v>
      </c>
      <c r="P10">
        <f t="shared" si="1"/>
        <v>0</v>
      </c>
      <c r="Q10">
        <f t="shared" si="2"/>
        <v>19225.5</v>
      </c>
      <c r="R10">
        <f t="shared" si="3"/>
        <v>-28080</v>
      </c>
      <c r="S10">
        <f t="shared" si="4"/>
        <v>0</v>
      </c>
      <c r="T10">
        <f t="shared" si="5"/>
        <v>0</v>
      </c>
      <c r="U10">
        <f t="shared" si="6"/>
        <v>0</v>
      </c>
    </row>
    <row r="11" spans="1:21" hidden="1" x14ac:dyDescent="0.25">
      <c r="A11" t="s">
        <v>4221</v>
      </c>
      <c r="B11" t="s">
        <v>4027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126830</v>
      </c>
      <c r="O11">
        <f t="shared" si="0"/>
        <v>0</v>
      </c>
      <c r="P11">
        <f t="shared" si="1"/>
        <v>0</v>
      </c>
      <c r="Q11">
        <f t="shared" si="2"/>
        <v>0</v>
      </c>
      <c r="R11">
        <f t="shared" si="3"/>
        <v>0</v>
      </c>
      <c r="S11">
        <f t="shared" si="4"/>
        <v>0</v>
      </c>
      <c r="T11">
        <f t="shared" si="5"/>
        <v>0</v>
      </c>
      <c r="U11">
        <f t="shared" si="6"/>
        <v>126830</v>
      </c>
    </row>
    <row r="12" spans="1:21" hidden="1" x14ac:dyDescent="0.25">
      <c r="A12" t="s">
        <v>4222</v>
      </c>
      <c r="B12" t="s">
        <v>4028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57555</v>
      </c>
      <c r="O12">
        <f t="shared" si="0"/>
        <v>0</v>
      </c>
      <c r="P12">
        <f t="shared" si="1"/>
        <v>0</v>
      </c>
      <c r="Q12">
        <f t="shared" si="2"/>
        <v>0</v>
      </c>
      <c r="R12">
        <f t="shared" si="3"/>
        <v>0</v>
      </c>
      <c r="S12">
        <f t="shared" si="4"/>
        <v>0</v>
      </c>
      <c r="T12">
        <f t="shared" si="5"/>
        <v>0</v>
      </c>
      <c r="U12">
        <f t="shared" si="6"/>
        <v>57555</v>
      </c>
    </row>
    <row r="13" spans="1:21" hidden="1" x14ac:dyDescent="0.25">
      <c r="A13" t="s">
        <v>4359</v>
      </c>
      <c r="B13" t="s">
        <v>4</v>
      </c>
      <c r="C13">
        <v>848308666.70000005</v>
      </c>
      <c r="D13">
        <v>761405000</v>
      </c>
      <c r="E13">
        <v>892235000</v>
      </c>
      <c r="F13">
        <v>845100000</v>
      </c>
      <c r="G13">
        <v>958760000</v>
      </c>
      <c r="H13">
        <v>118281500</v>
      </c>
      <c r="I13">
        <v>85175000</v>
      </c>
      <c r="J13">
        <v>328945000</v>
      </c>
      <c r="K13">
        <v>110685000</v>
      </c>
      <c r="L13">
        <v>114310000</v>
      </c>
      <c r="M13">
        <v>69088500</v>
      </c>
      <c r="O13">
        <f t="shared" si="0"/>
        <v>-86903666.700000048</v>
      </c>
      <c r="P13">
        <f t="shared" si="1"/>
        <v>43926333.299999952</v>
      </c>
      <c r="Q13">
        <f t="shared" si="2"/>
        <v>-3208666.7000000477</v>
      </c>
      <c r="R13">
        <f t="shared" si="3"/>
        <v>-840478500</v>
      </c>
      <c r="S13">
        <f t="shared" si="4"/>
        <v>243770000</v>
      </c>
      <c r="T13">
        <f t="shared" si="5"/>
        <v>3625000</v>
      </c>
      <c r="U13">
        <f t="shared" si="6"/>
        <v>-41596500</v>
      </c>
    </row>
    <row r="14" spans="1:21" hidden="1" x14ac:dyDescent="0.25">
      <c r="A14" t="s">
        <v>4224</v>
      </c>
      <c r="B14" t="s">
        <v>2542</v>
      </c>
      <c r="C14">
        <v>0</v>
      </c>
      <c r="D14">
        <v>0</v>
      </c>
      <c r="E14">
        <v>0</v>
      </c>
      <c r="F14">
        <v>73020</v>
      </c>
      <c r="G14">
        <v>10272</v>
      </c>
      <c r="H14">
        <v>0</v>
      </c>
      <c r="I14">
        <v>0</v>
      </c>
      <c r="J14">
        <v>0</v>
      </c>
      <c r="K14">
        <v>32336</v>
      </c>
      <c r="L14">
        <v>26270.5</v>
      </c>
      <c r="M14">
        <v>97318</v>
      </c>
      <c r="O14">
        <f t="shared" si="0"/>
        <v>0</v>
      </c>
      <c r="P14">
        <f t="shared" si="1"/>
        <v>0</v>
      </c>
      <c r="Q14">
        <f t="shared" si="2"/>
        <v>73020</v>
      </c>
      <c r="R14">
        <f t="shared" si="3"/>
        <v>-10272</v>
      </c>
      <c r="S14">
        <f t="shared" si="4"/>
        <v>0</v>
      </c>
      <c r="T14">
        <f t="shared" si="5"/>
        <v>-6065.5</v>
      </c>
      <c r="U14">
        <f t="shared" si="6"/>
        <v>64982</v>
      </c>
    </row>
    <row r="15" spans="1:21" hidden="1" x14ac:dyDescent="0.25">
      <c r="A15" t="s">
        <v>4225</v>
      </c>
      <c r="B15" t="s">
        <v>5</v>
      </c>
      <c r="C15">
        <v>6127331.3329999996</v>
      </c>
      <c r="D15">
        <v>13052200</v>
      </c>
      <c r="E15">
        <v>13833150</v>
      </c>
      <c r="F15">
        <v>15584250</v>
      </c>
      <c r="G15">
        <v>4400800</v>
      </c>
      <c r="H15">
        <v>244195</v>
      </c>
      <c r="I15">
        <v>0</v>
      </c>
      <c r="J15">
        <v>0</v>
      </c>
      <c r="K15">
        <v>98096500</v>
      </c>
      <c r="L15">
        <v>62923000</v>
      </c>
      <c r="M15">
        <v>53399500</v>
      </c>
      <c r="O15">
        <f t="shared" si="0"/>
        <v>6924868.6670000004</v>
      </c>
      <c r="P15">
        <f t="shared" si="1"/>
        <v>7705818.6670000004</v>
      </c>
      <c r="Q15">
        <f t="shared" si="2"/>
        <v>9456918.6669999994</v>
      </c>
      <c r="R15">
        <f t="shared" si="3"/>
        <v>-4156605</v>
      </c>
      <c r="S15">
        <f t="shared" si="4"/>
        <v>0</v>
      </c>
      <c r="T15">
        <f t="shared" si="5"/>
        <v>-35173500</v>
      </c>
      <c r="U15">
        <f t="shared" si="6"/>
        <v>-44697000</v>
      </c>
    </row>
    <row r="16" spans="1:21" hidden="1" x14ac:dyDescent="0.25">
      <c r="A16" t="s">
        <v>8320</v>
      </c>
      <c r="B16" t="s">
        <v>4029</v>
      </c>
      <c r="C16">
        <v>8315500</v>
      </c>
      <c r="D16">
        <v>2066250</v>
      </c>
      <c r="E16">
        <v>25788000</v>
      </c>
      <c r="F16">
        <v>3449650</v>
      </c>
      <c r="G16">
        <v>2123800</v>
      </c>
      <c r="H16">
        <v>49338.5</v>
      </c>
      <c r="I16">
        <v>3003400</v>
      </c>
      <c r="J16">
        <v>12885150</v>
      </c>
      <c r="K16">
        <v>454830</v>
      </c>
      <c r="L16">
        <v>460370</v>
      </c>
      <c r="M16">
        <v>229365</v>
      </c>
      <c r="O16">
        <f t="shared" si="0"/>
        <v>-6249250</v>
      </c>
      <c r="P16">
        <f t="shared" si="1"/>
        <v>17472500</v>
      </c>
      <c r="Q16">
        <f t="shared" si="2"/>
        <v>-4865850</v>
      </c>
      <c r="R16">
        <f t="shared" si="3"/>
        <v>-2074461.5</v>
      </c>
      <c r="S16">
        <f t="shared" si="4"/>
        <v>9881750</v>
      </c>
      <c r="T16">
        <f t="shared" si="5"/>
        <v>5540</v>
      </c>
      <c r="U16">
        <f t="shared" si="6"/>
        <v>-225465</v>
      </c>
    </row>
    <row r="17" spans="1:21" hidden="1" x14ac:dyDescent="0.25">
      <c r="A17" t="s">
        <v>4227</v>
      </c>
      <c r="B17" t="s">
        <v>4030</v>
      </c>
      <c r="C17">
        <v>151410</v>
      </c>
      <c r="D17">
        <v>0</v>
      </c>
      <c r="E17">
        <v>0</v>
      </c>
      <c r="F17">
        <v>0</v>
      </c>
      <c r="G17">
        <v>0</v>
      </c>
      <c r="H17">
        <v>0</v>
      </c>
      <c r="I17">
        <v>151410</v>
      </c>
      <c r="J17">
        <v>1172162</v>
      </c>
      <c r="K17">
        <v>0</v>
      </c>
      <c r="L17">
        <v>0</v>
      </c>
      <c r="M17">
        <v>0</v>
      </c>
      <c r="O17">
        <f t="shared" si="0"/>
        <v>-151410</v>
      </c>
      <c r="P17">
        <f t="shared" si="1"/>
        <v>-151410</v>
      </c>
      <c r="Q17">
        <f t="shared" si="2"/>
        <v>-151410</v>
      </c>
      <c r="R17">
        <f t="shared" si="3"/>
        <v>0</v>
      </c>
      <c r="S17">
        <f t="shared" si="4"/>
        <v>1020752</v>
      </c>
      <c r="T17">
        <f t="shared" si="5"/>
        <v>0</v>
      </c>
      <c r="U17">
        <f t="shared" si="6"/>
        <v>0</v>
      </c>
    </row>
    <row r="18" spans="1:21" hidden="1" x14ac:dyDescent="0.25">
      <c r="A18" t="s">
        <v>5668</v>
      </c>
      <c r="B18" t="s">
        <v>6</v>
      </c>
      <c r="C18">
        <v>1410089.6669999999</v>
      </c>
      <c r="D18">
        <v>0</v>
      </c>
      <c r="E18">
        <v>1598850</v>
      </c>
      <c r="F18">
        <v>1219950</v>
      </c>
      <c r="G18">
        <v>77200</v>
      </c>
      <c r="H18">
        <v>0</v>
      </c>
      <c r="I18">
        <v>38269</v>
      </c>
      <c r="J18">
        <v>132835</v>
      </c>
      <c r="K18">
        <v>0</v>
      </c>
      <c r="L18">
        <v>357805</v>
      </c>
      <c r="M18">
        <v>38305</v>
      </c>
      <c r="O18">
        <f t="shared" si="0"/>
        <v>-1410089.6669999999</v>
      </c>
      <c r="P18">
        <f t="shared" si="1"/>
        <v>188760.3330000001</v>
      </c>
      <c r="Q18">
        <f t="shared" si="2"/>
        <v>-190139.6669999999</v>
      </c>
      <c r="R18">
        <f t="shared" si="3"/>
        <v>-77200</v>
      </c>
      <c r="S18">
        <f t="shared" si="4"/>
        <v>94566</v>
      </c>
      <c r="T18">
        <f t="shared" si="5"/>
        <v>357805</v>
      </c>
      <c r="U18">
        <f t="shared" si="6"/>
        <v>38305</v>
      </c>
    </row>
    <row r="19" spans="1:21" hidden="1" x14ac:dyDescent="0.25">
      <c r="A19" t="s">
        <v>4229</v>
      </c>
      <c r="B19" t="s">
        <v>7</v>
      </c>
      <c r="C19">
        <v>0</v>
      </c>
      <c r="D19">
        <v>0</v>
      </c>
      <c r="E19">
        <v>2660250</v>
      </c>
      <c r="F19">
        <v>475100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O19">
        <f t="shared" si="0"/>
        <v>0</v>
      </c>
      <c r="P19">
        <f t="shared" si="1"/>
        <v>2660250</v>
      </c>
      <c r="Q19">
        <f t="shared" si="2"/>
        <v>475100</v>
      </c>
      <c r="R19">
        <f t="shared" si="3"/>
        <v>0</v>
      </c>
      <c r="S19">
        <f t="shared" si="4"/>
        <v>0</v>
      </c>
      <c r="T19">
        <f t="shared" si="5"/>
        <v>0</v>
      </c>
      <c r="U19">
        <f t="shared" si="6"/>
        <v>0</v>
      </c>
    </row>
    <row r="20" spans="1:21" hidden="1" x14ac:dyDescent="0.25">
      <c r="A20" t="s">
        <v>4230</v>
      </c>
      <c r="B20" t="s">
        <v>4031</v>
      </c>
      <c r="C20">
        <v>1946969</v>
      </c>
      <c r="D20">
        <v>2278000</v>
      </c>
      <c r="E20">
        <v>0</v>
      </c>
      <c r="F20">
        <v>73655</v>
      </c>
      <c r="G20">
        <v>20587</v>
      </c>
      <c r="H20">
        <v>2339.5</v>
      </c>
      <c r="I20">
        <v>170380</v>
      </c>
      <c r="J20">
        <v>534665</v>
      </c>
      <c r="K20">
        <v>0</v>
      </c>
      <c r="L20">
        <v>0</v>
      </c>
      <c r="M20">
        <v>0</v>
      </c>
      <c r="O20">
        <f t="shared" si="0"/>
        <v>331031</v>
      </c>
      <c r="P20">
        <f t="shared" si="1"/>
        <v>-1946969</v>
      </c>
      <c r="Q20">
        <f t="shared" si="2"/>
        <v>-1873314</v>
      </c>
      <c r="R20">
        <f t="shared" si="3"/>
        <v>-18247.5</v>
      </c>
      <c r="S20">
        <f t="shared" si="4"/>
        <v>364285</v>
      </c>
      <c r="T20">
        <f t="shared" si="5"/>
        <v>0</v>
      </c>
      <c r="U20">
        <f t="shared" si="6"/>
        <v>0</v>
      </c>
    </row>
    <row r="21" spans="1:21" hidden="1" x14ac:dyDescent="0.25">
      <c r="A21" t="s">
        <v>4231</v>
      </c>
      <c r="B21" t="s">
        <v>8</v>
      </c>
      <c r="C21">
        <v>2984360</v>
      </c>
      <c r="D21">
        <v>1714350</v>
      </c>
      <c r="E21">
        <v>288686.5</v>
      </c>
      <c r="F21">
        <v>6857000</v>
      </c>
      <c r="G21">
        <v>947060</v>
      </c>
      <c r="H21">
        <v>55819.5</v>
      </c>
      <c r="I21">
        <v>1217600</v>
      </c>
      <c r="J21">
        <v>151360</v>
      </c>
      <c r="K21">
        <v>11903500</v>
      </c>
      <c r="L21">
        <v>8543750</v>
      </c>
      <c r="M21">
        <v>6758350</v>
      </c>
      <c r="O21">
        <f t="shared" si="0"/>
        <v>-1270010</v>
      </c>
      <c r="P21">
        <f t="shared" si="1"/>
        <v>-2695673.5</v>
      </c>
      <c r="Q21">
        <f t="shared" si="2"/>
        <v>3872640</v>
      </c>
      <c r="R21">
        <f t="shared" si="3"/>
        <v>-891240.5</v>
      </c>
      <c r="S21">
        <f t="shared" si="4"/>
        <v>-1066240</v>
      </c>
      <c r="T21">
        <f t="shared" si="5"/>
        <v>-3359750</v>
      </c>
      <c r="U21">
        <f t="shared" si="6"/>
        <v>-5145150</v>
      </c>
    </row>
    <row r="22" spans="1:21" hidden="1" x14ac:dyDescent="0.25">
      <c r="A22" t="s">
        <v>4232</v>
      </c>
      <c r="B22" t="s">
        <v>2543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93910</v>
      </c>
      <c r="K22">
        <v>5004150</v>
      </c>
      <c r="L22">
        <v>2888600</v>
      </c>
      <c r="M22">
        <v>1130075</v>
      </c>
      <c r="O22">
        <f t="shared" si="0"/>
        <v>0</v>
      </c>
      <c r="P22">
        <f t="shared" si="1"/>
        <v>0</v>
      </c>
      <c r="Q22">
        <f t="shared" si="2"/>
        <v>0</v>
      </c>
      <c r="R22">
        <f t="shared" si="3"/>
        <v>0</v>
      </c>
      <c r="S22">
        <f t="shared" si="4"/>
        <v>93910</v>
      </c>
      <c r="T22">
        <f t="shared" si="5"/>
        <v>-2115550</v>
      </c>
      <c r="U22">
        <f t="shared" si="6"/>
        <v>-3874075</v>
      </c>
    </row>
    <row r="23" spans="1:21" hidden="1" x14ac:dyDescent="0.25">
      <c r="A23" t="s">
        <v>4233</v>
      </c>
      <c r="B23" t="s">
        <v>9</v>
      </c>
      <c r="C23">
        <v>56342</v>
      </c>
      <c r="D23">
        <v>0</v>
      </c>
      <c r="E23">
        <v>354475</v>
      </c>
      <c r="F23">
        <v>0</v>
      </c>
      <c r="G23">
        <v>0</v>
      </c>
      <c r="H23">
        <v>0</v>
      </c>
      <c r="I23">
        <v>56342</v>
      </c>
      <c r="J23">
        <v>86450</v>
      </c>
      <c r="K23">
        <v>0</v>
      </c>
      <c r="L23">
        <v>0</v>
      </c>
      <c r="M23">
        <v>0</v>
      </c>
      <c r="O23">
        <f t="shared" si="0"/>
        <v>-56342</v>
      </c>
      <c r="P23">
        <f t="shared" si="1"/>
        <v>298133</v>
      </c>
      <c r="Q23">
        <f t="shared" si="2"/>
        <v>-56342</v>
      </c>
      <c r="R23">
        <f t="shared" si="3"/>
        <v>0</v>
      </c>
      <c r="S23">
        <f t="shared" si="4"/>
        <v>30108</v>
      </c>
      <c r="T23">
        <f t="shared" si="5"/>
        <v>0</v>
      </c>
      <c r="U23">
        <f t="shared" si="6"/>
        <v>0</v>
      </c>
    </row>
    <row r="24" spans="1:21" hidden="1" x14ac:dyDescent="0.25">
      <c r="A24" t="s">
        <v>4241</v>
      </c>
      <c r="B24" t="s">
        <v>4032</v>
      </c>
      <c r="C24">
        <v>493099466.69999999</v>
      </c>
      <c r="D24">
        <v>478125000</v>
      </c>
      <c r="E24">
        <v>140433500</v>
      </c>
      <c r="F24">
        <v>200210000</v>
      </c>
      <c r="G24">
        <v>126640000</v>
      </c>
      <c r="H24">
        <v>4253450</v>
      </c>
      <c r="I24">
        <v>214250000</v>
      </c>
      <c r="J24">
        <v>554775000</v>
      </c>
      <c r="K24">
        <v>46852000</v>
      </c>
      <c r="L24">
        <v>71566000</v>
      </c>
      <c r="M24">
        <v>69123500</v>
      </c>
      <c r="O24">
        <f t="shared" si="0"/>
        <v>-14974466.699999988</v>
      </c>
      <c r="P24">
        <f t="shared" si="1"/>
        <v>-352665966.69999999</v>
      </c>
      <c r="Q24">
        <f t="shared" si="2"/>
        <v>-292889466.69999999</v>
      </c>
      <c r="R24">
        <f t="shared" si="3"/>
        <v>-122386550</v>
      </c>
      <c r="S24">
        <f t="shared" si="4"/>
        <v>340525000</v>
      </c>
      <c r="T24">
        <f t="shared" si="5"/>
        <v>24714000</v>
      </c>
      <c r="U24">
        <f t="shared" si="6"/>
        <v>22271500</v>
      </c>
    </row>
    <row r="25" spans="1:21" hidden="1" x14ac:dyDescent="0.25">
      <c r="A25" t="s">
        <v>4235</v>
      </c>
      <c r="B25" t="s">
        <v>10</v>
      </c>
      <c r="C25">
        <v>0</v>
      </c>
      <c r="D25">
        <v>145920</v>
      </c>
      <c r="E25">
        <v>210865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O25">
        <f t="shared" si="0"/>
        <v>145920</v>
      </c>
      <c r="P25">
        <f t="shared" si="1"/>
        <v>210865</v>
      </c>
      <c r="Q25">
        <f t="shared" si="2"/>
        <v>0</v>
      </c>
      <c r="R25">
        <f t="shared" si="3"/>
        <v>0</v>
      </c>
      <c r="S25">
        <f t="shared" si="4"/>
        <v>0</v>
      </c>
      <c r="T25">
        <f t="shared" si="5"/>
        <v>0</v>
      </c>
      <c r="U25">
        <f t="shared" si="6"/>
        <v>0</v>
      </c>
    </row>
    <row r="26" spans="1:21" hidden="1" x14ac:dyDescent="0.25">
      <c r="A26" t="s">
        <v>4236</v>
      </c>
      <c r="B26" t="s">
        <v>4140</v>
      </c>
      <c r="C26">
        <v>3317580.6669999999</v>
      </c>
      <c r="D26">
        <v>16246000</v>
      </c>
      <c r="E26">
        <v>3196550</v>
      </c>
      <c r="F26">
        <v>9467000</v>
      </c>
      <c r="G26">
        <v>45339000</v>
      </c>
      <c r="H26">
        <v>19689</v>
      </c>
      <c r="I26">
        <v>0</v>
      </c>
      <c r="J26">
        <v>0</v>
      </c>
      <c r="K26">
        <v>0</v>
      </c>
      <c r="L26">
        <v>0</v>
      </c>
      <c r="M26">
        <v>0</v>
      </c>
      <c r="O26">
        <f t="shared" si="0"/>
        <v>12928419.333000001</v>
      </c>
      <c r="P26">
        <f t="shared" si="1"/>
        <v>-121030.6669999999</v>
      </c>
      <c r="Q26">
        <f t="shared" si="2"/>
        <v>6149419.3330000006</v>
      </c>
      <c r="R26">
        <f t="shared" si="3"/>
        <v>-45319311</v>
      </c>
      <c r="S26">
        <f t="shared" si="4"/>
        <v>0</v>
      </c>
      <c r="T26">
        <f t="shared" si="5"/>
        <v>0</v>
      </c>
      <c r="U26">
        <f t="shared" si="6"/>
        <v>0</v>
      </c>
    </row>
    <row r="27" spans="1:21" hidden="1" x14ac:dyDescent="0.25">
      <c r="A27" t="s">
        <v>4237</v>
      </c>
      <c r="B27" t="s">
        <v>2389</v>
      </c>
      <c r="C27">
        <v>1404400</v>
      </c>
      <c r="D27">
        <v>2034450</v>
      </c>
      <c r="E27">
        <v>0</v>
      </c>
      <c r="F27">
        <v>200940</v>
      </c>
      <c r="G27">
        <v>1489300</v>
      </c>
      <c r="H27">
        <v>25281.5</v>
      </c>
      <c r="I27">
        <v>0</v>
      </c>
      <c r="J27">
        <v>0</v>
      </c>
      <c r="K27">
        <v>0</v>
      </c>
      <c r="L27">
        <v>0</v>
      </c>
      <c r="M27">
        <v>0</v>
      </c>
      <c r="O27">
        <f t="shared" si="0"/>
        <v>630050</v>
      </c>
      <c r="P27">
        <f t="shared" si="1"/>
        <v>-1404400</v>
      </c>
      <c r="Q27">
        <f t="shared" si="2"/>
        <v>-1203460</v>
      </c>
      <c r="R27">
        <f t="shared" si="3"/>
        <v>-1464018.5</v>
      </c>
      <c r="S27">
        <f t="shared" si="4"/>
        <v>0</v>
      </c>
      <c r="T27">
        <f t="shared" si="5"/>
        <v>0</v>
      </c>
      <c r="U27">
        <f t="shared" si="6"/>
        <v>0</v>
      </c>
    </row>
    <row r="28" spans="1:21" hidden="1" x14ac:dyDescent="0.25">
      <c r="A28" t="s">
        <v>4238</v>
      </c>
      <c r="B28" t="s">
        <v>4033</v>
      </c>
      <c r="C28">
        <v>1931560</v>
      </c>
      <c r="D28">
        <v>391730</v>
      </c>
      <c r="E28">
        <v>19578000</v>
      </c>
      <c r="F28">
        <v>859700</v>
      </c>
      <c r="G28">
        <v>426620</v>
      </c>
      <c r="H28">
        <v>0</v>
      </c>
      <c r="I28">
        <v>916660</v>
      </c>
      <c r="J28">
        <v>4858650</v>
      </c>
      <c r="K28">
        <v>176914</v>
      </c>
      <c r="L28">
        <v>87990</v>
      </c>
      <c r="M28">
        <v>40240.5</v>
      </c>
      <c r="O28">
        <f t="shared" si="0"/>
        <v>-1539830</v>
      </c>
      <c r="P28">
        <f t="shared" si="1"/>
        <v>17646440</v>
      </c>
      <c r="Q28">
        <f t="shared" si="2"/>
        <v>-1071860</v>
      </c>
      <c r="R28">
        <f t="shared" si="3"/>
        <v>-426620</v>
      </c>
      <c r="S28">
        <f t="shared" si="4"/>
        <v>3941990</v>
      </c>
      <c r="T28">
        <f t="shared" si="5"/>
        <v>-88924</v>
      </c>
      <c r="U28">
        <f t="shared" si="6"/>
        <v>-136673.5</v>
      </c>
    </row>
    <row r="29" spans="1:21" hidden="1" x14ac:dyDescent="0.25">
      <c r="A29" t="s">
        <v>4239</v>
      </c>
      <c r="B29" t="s">
        <v>11</v>
      </c>
      <c r="C29">
        <v>2716348.3330000001</v>
      </c>
      <c r="D29">
        <v>63208.5</v>
      </c>
      <c r="E29">
        <v>386510</v>
      </c>
      <c r="F29">
        <v>784600</v>
      </c>
      <c r="G29">
        <v>680560</v>
      </c>
      <c r="H29">
        <v>23442</v>
      </c>
      <c r="I29">
        <v>0</v>
      </c>
      <c r="J29">
        <v>0</v>
      </c>
      <c r="K29">
        <v>0</v>
      </c>
      <c r="L29">
        <v>0</v>
      </c>
      <c r="M29">
        <v>0</v>
      </c>
      <c r="O29">
        <f t="shared" si="0"/>
        <v>-2653139.8330000001</v>
      </c>
      <c r="P29">
        <f t="shared" si="1"/>
        <v>-2329838.3330000001</v>
      </c>
      <c r="Q29">
        <f t="shared" si="2"/>
        <v>-1931748.3330000001</v>
      </c>
      <c r="R29">
        <f t="shared" si="3"/>
        <v>-657118</v>
      </c>
      <c r="S29">
        <f t="shared" si="4"/>
        <v>0</v>
      </c>
      <c r="T29">
        <f t="shared" si="5"/>
        <v>0</v>
      </c>
      <c r="U29">
        <f t="shared" si="6"/>
        <v>0</v>
      </c>
    </row>
    <row r="30" spans="1:21" hidden="1" x14ac:dyDescent="0.25">
      <c r="A30" t="s">
        <v>4240</v>
      </c>
      <c r="B30" t="s">
        <v>12</v>
      </c>
      <c r="C30">
        <v>7372500</v>
      </c>
      <c r="D30">
        <v>9413000</v>
      </c>
      <c r="E30">
        <v>295415</v>
      </c>
      <c r="F30">
        <v>989300</v>
      </c>
      <c r="G30">
        <v>3405600</v>
      </c>
      <c r="H30">
        <v>115870</v>
      </c>
      <c r="I30">
        <v>0</v>
      </c>
      <c r="J30">
        <v>0</v>
      </c>
      <c r="K30">
        <v>1007395</v>
      </c>
      <c r="L30">
        <v>388035</v>
      </c>
      <c r="M30">
        <v>688015</v>
      </c>
      <c r="O30">
        <f t="shared" si="0"/>
        <v>2040500</v>
      </c>
      <c r="P30">
        <f t="shared" si="1"/>
        <v>-7077085</v>
      </c>
      <c r="Q30">
        <f t="shared" si="2"/>
        <v>-6383200</v>
      </c>
      <c r="R30">
        <f t="shared" si="3"/>
        <v>-3289730</v>
      </c>
      <c r="S30">
        <f t="shared" si="4"/>
        <v>0</v>
      </c>
      <c r="T30">
        <f t="shared" si="5"/>
        <v>-619360</v>
      </c>
      <c r="U30">
        <f t="shared" si="6"/>
        <v>-319380</v>
      </c>
    </row>
    <row r="31" spans="1:21" hidden="1" x14ac:dyDescent="0.25">
      <c r="A31" t="s">
        <v>4226</v>
      </c>
      <c r="B31" t="s">
        <v>4034</v>
      </c>
      <c r="C31">
        <v>77410143.329999998</v>
      </c>
      <c r="D31">
        <v>44552500</v>
      </c>
      <c r="E31">
        <v>224360000</v>
      </c>
      <c r="F31">
        <v>93103500</v>
      </c>
      <c r="G31">
        <v>7463400</v>
      </c>
      <c r="H31">
        <v>281650</v>
      </c>
      <c r="I31">
        <v>37582000</v>
      </c>
      <c r="J31">
        <v>222995000</v>
      </c>
      <c r="K31">
        <v>56754500</v>
      </c>
      <c r="L31">
        <v>95811500</v>
      </c>
      <c r="M31">
        <v>38431500</v>
      </c>
      <c r="O31">
        <f t="shared" si="0"/>
        <v>-32857643.329999998</v>
      </c>
      <c r="P31">
        <f t="shared" si="1"/>
        <v>146949856.67000002</v>
      </c>
      <c r="Q31">
        <f t="shared" si="2"/>
        <v>15693356.670000002</v>
      </c>
      <c r="R31">
        <f t="shared" si="3"/>
        <v>-7181750</v>
      </c>
      <c r="S31">
        <f t="shared" si="4"/>
        <v>185413000</v>
      </c>
      <c r="T31">
        <f t="shared" si="5"/>
        <v>39057000</v>
      </c>
      <c r="U31">
        <f t="shared" si="6"/>
        <v>-18323000</v>
      </c>
    </row>
    <row r="32" spans="1:21" hidden="1" x14ac:dyDescent="0.25">
      <c r="A32" t="s">
        <v>4766</v>
      </c>
      <c r="B32" t="s">
        <v>4035</v>
      </c>
      <c r="C32">
        <v>4034160</v>
      </c>
      <c r="D32">
        <v>303800</v>
      </c>
      <c r="E32">
        <v>16061000</v>
      </c>
      <c r="F32">
        <v>2884850</v>
      </c>
      <c r="G32">
        <v>369760</v>
      </c>
      <c r="H32">
        <v>10726</v>
      </c>
      <c r="I32">
        <v>571660</v>
      </c>
      <c r="J32">
        <v>12901000</v>
      </c>
      <c r="K32">
        <v>1096190</v>
      </c>
      <c r="L32">
        <v>2008845</v>
      </c>
      <c r="M32">
        <v>298720</v>
      </c>
      <c r="O32">
        <f t="shared" si="0"/>
        <v>-3730360</v>
      </c>
      <c r="P32">
        <f t="shared" si="1"/>
        <v>12026840</v>
      </c>
      <c r="Q32">
        <f t="shared" si="2"/>
        <v>-1149310</v>
      </c>
      <c r="R32">
        <f t="shared" si="3"/>
        <v>-359034</v>
      </c>
      <c r="S32">
        <f t="shared" si="4"/>
        <v>12329340</v>
      </c>
      <c r="T32">
        <f t="shared" si="5"/>
        <v>912655</v>
      </c>
      <c r="U32">
        <f t="shared" si="6"/>
        <v>-797470</v>
      </c>
    </row>
    <row r="33" spans="1:21" hidden="1" x14ac:dyDescent="0.25">
      <c r="A33" t="s">
        <v>4243</v>
      </c>
      <c r="B33" t="s">
        <v>13</v>
      </c>
      <c r="C33">
        <v>0</v>
      </c>
      <c r="D33">
        <v>4404000</v>
      </c>
      <c r="E33">
        <v>848200</v>
      </c>
      <c r="F33">
        <v>1709850</v>
      </c>
      <c r="G33">
        <v>357450</v>
      </c>
      <c r="H33">
        <v>22232</v>
      </c>
      <c r="I33">
        <v>0</v>
      </c>
      <c r="J33">
        <v>0</v>
      </c>
      <c r="K33">
        <v>0</v>
      </c>
      <c r="L33">
        <v>0</v>
      </c>
      <c r="M33">
        <v>0</v>
      </c>
      <c r="O33">
        <f t="shared" si="0"/>
        <v>4404000</v>
      </c>
      <c r="P33">
        <f t="shared" si="1"/>
        <v>848200</v>
      </c>
      <c r="Q33">
        <f t="shared" si="2"/>
        <v>1709850</v>
      </c>
      <c r="R33">
        <f t="shared" si="3"/>
        <v>-335218</v>
      </c>
      <c r="S33">
        <f t="shared" si="4"/>
        <v>0</v>
      </c>
      <c r="T33">
        <f t="shared" si="5"/>
        <v>0</v>
      </c>
      <c r="U33">
        <f t="shared" si="6"/>
        <v>0</v>
      </c>
    </row>
    <row r="34" spans="1:21" hidden="1" x14ac:dyDescent="0.25">
      <c r="A34" t="s">
        <v>4244</v>
      </c>
      <c r="B34" t="s">
        <v>4036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38932500</v>
      </c>
      <c r="K34">
        <v>0</v>
      </c>
      <c r="L34">
        <v>0</v>
      </c>
      <c r="M34">
        <v>0</v>
      </c>
      <c r="O34">
        <f t="shared" ref="O34:O66" si="7">D34-$C34</f>
        <v>0</v>
      </c>
      <c r="P34">
        <f t="shared" ref="P34:P66" si="8">E34-$C34</f>
        <v>0</v>
      </c>
      <c r="Q34">
        <f t="shared" ref="Q34:Q66" si="9">F34-$C34</f>
        <v>0</v>
      </c>
      <c r="R34">
        <f t="shared" ref="R34:R66" si="10">H34-G34</f>
        <v>0</v>
      </c>
      <c r="S34">
        <f t="shared" ref="S34:S66" si="11">J34-I34</f>
        <v>38932500</v>
      </c>
      <c r="T34">
        <f t="shared" ref="T34:T66" si="12">L34-K34</f>
        <v>0</v>
      </c>
      <c r="U34">
        <f t="shared" ref="U34:U66" si="13">M34-K34</f>
        <v>0</v>
      </c>
    </row>
    <row r="35" spans="1:21" hidden="1" x14ac:dyDescent="0.25">
      <c r="A35" t="s">
        <v>4245</v>
      </c>
      <c r="B35" t="s">
        <v>4037</v>
      </c>
      <c r="C35">
        <v>47395</v>
      </c>
      <c r="D35">
        <v>0</v>
      </c>
      <c r="E35">
        <v>0</v>
      </c>
      <c r="F35">
        <v>0</v>
      </c>
      <c r="G35">
        <v>0</v>
      </c>
      <c r="H35">
        <v>0</v>
      </c>
      <c r="I35">
        <v>47395</v>
      </c>
      <c r="J35">
        <v>6681.5</v>
      </c>
      <c r="K35">
        <v>0</v>
      </c>
      <c r="L35">
        <v>0</v>
      </c>
      <c r="M35">
        <v>0</v>
      </c>
      <c r="O35">
        <f t="shared" si="7"/>
        <v>-47395</v>
      </c>
      <c r="P35">
        <f t="shared" si="8"/>
        <v>-47395</v>
      </c>
      <c r="Q35">
        <f t="shared" si="9"/>
        <v>-47395</v>
      </c>
      <c r="R35">
        <f t="shared" si="10"/>
        <v>0</v>
      </c>
      <c r="S35">
        <f t="shared" si="11"/>
        <v>-40713.5</v>
      </c>
      <c r="T35">
        <f t="shared" si="12"/>
        <v>0</v>
      </c>
      <c r="U35">
        <f t="shared" si="13"/>
        <v>0</v>
      </c>
    </row>
    <row r="36" spans="1:21" hidden="1" x14ac:dyDescent="0.25">
      <c r="A36" t="s">
        <v>4246</v>
      </c>
      <c r="B36" t="s">
        <v>2544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2288700</v>
      </c>
      <c r="L36">
        <v>1889650</v>
      </c>
      <c r="M36">
        <v>1496500</v>
      </c>
      <c r="O36">
        <f t="shared" si="7"/>
        <v>0</v>
      </c>
      <c r="P36">
        <f t="shared" si="8"/>
        <v>0</v>
      </c>
      <c r="Q36">
        <f t="shared" si="9"/>
        <v>0</v>
      </c>
      <c r="R36">
        <f t="shared" si="10"/>
        <v>0</v>
      </c>
      <c r="S36">
        <f t="shared" si="11"/>
        <v>0</v>
      </c>
      <c r="T36">
        <f t="shared" si="12"/>
        <v>-399050</v>
      </c>
      <c r="U36">
        <f t="shared" si="13"/>
        <v>-792200</v>
      </c>
    </row>
    <row r="37" spans="1:21" hidden="1" x14ac:dyDescent="0.25">
      <c r="A37" t="s">
        <v>4263</v>
      </c>
      <c r="B37" t="s">
        <v>2390</v>
      </c>
      <c r="C37">
        <v>20931309</v>
      </c>
      <c r="D37">
        <v>9168900</v>
      </c>
      <c r="E37">
        <v>1130420000</v>
      </c>
      <c r="F37">
        <v>198381500</v>
      </c>
      <c r="G37">
        <v>913830</v>
      </c>
      <c r="H37">
        <v>56010</v>
      </c>
      <c r="I37">
        <v>9581800</v>
      </c>
      <c r="J37">
        <v>87325500</v>
      </c>
      <c r="K37">
        <v>38695500</v>
      </c>
      <c r="L37">
        <v>51977000</v>
      </c>
      <c r="M37">
        <v>13563000</v>
      </c>
      <c r="O37">
        <f t="shared" si="7"/>
        <v>-11762409</v>
      </c>
      <c r="P37">
        <f t="shared" si="8"/>
        <v>1109488691</v>
      </c>
      <c r="Q37">
        <f t="shared" si="9"/>
        <v>177450191</v>
      </c>
      <c r="R37">
        <f t="shared" si="10"/>
        <v>-857820</v>
      </c>
      <c r="S37">
        <f t="shared" si="11"/>
        <v>77743700</v>
      </c>
      <c r="T37">
        <f t="shared" si="12"/>
        <v>13281500</v>
      </c>
      <c r="U37">
        <f t="shared" si="13"/>
        <v>-25132500</v>
      </c>
    </row>
    <row r="38" spans="1:21" hidden="1" x14ac:dyDescent="0.25">
      <c r="A38" t="s">
        <v>5194</v>
      </c>
      <c r="B38" t="s">
        <v>4038</v>
      </c>
      <c r="C38">
        <v>4616033.3329999996</v>
      </c>
      <c r="D38">
        <v>63985</v>
      </c>
      <c r="E38">
        <v>8407000</v>
      </c>
      <c r="F38">
        <v>1109250</v>
      </c>
      <c r="G38">
        <v>232000</v>
      </c>
      <c r="H38">
        <v>9767.5</v>
      </c>
      <c r="I38">
        <v>2877000</v>
      </c>
      <c r="J38">
        <v>12336000</v>
      </c>
      <c r="K38">
        <v>176130</v>
      </c>
      <c r="L38">
        <v>782060</v>
      </c>
      <c r="M38">
        <v>272850</v>
      </c>
      <c r="O38">
        <f t="shared" si="7"/>
        <v>-4552048.3329999996</v>
      </c>
      <c r="P38">
        <f t="shared" si="8"/>
        <v>3790966.6670000004</v>
      </c>
      <c r="Q38">
        <f t="shared" si="9"/>
        <v>-3506783.3329999996</v>
      </c>
      <c r="R38">
        <f t="shared" si="10"/>
        <v>-222232.5</v>
      </c>
      <c r="S38">
        <f t="shared" si="11"/>
        <v>9459000</v>
      </c>
      <c r="T38">
        <f t="shared" si="12"/>
        <v>605930</v>
      </c>
      <c r="U38">
        <f t="shared" si="13"/>
        <v>96720</v>
      </c>
    </row>
    <row r="39" spans="1:21" hidden="1" x14ac:dyDescent="0.25">
      <c r="A39" t="s">
        <v>4242</v>
      </c>
      <c r="B39" t="s">
        <v>4039</v>
      </c>
      <c r="C39">
        <v>363379166.69999999</v>
      </c>
      <c r="D39">
        <v>181340000</v>
      </c>
      <c r="E39">
        <v>85492500</v>
      </c>
      <c r="F39">
        <v>119283500</v>
      </c>
      <c r="G39">
        <v>61577000</v>
      </c>
      <c r="H39">
        <v>2329350</v>
      </c>
      <c r="I39">
        <v>229930000</v>
      </c>
      <c r="J39">
        <v>337820000</v>
      </c>
      <c r="K39">
        <v>34727000</v>
      </c>
      <c r="L39">
        <v>50471500</v>
      </c>
      <c r="M39">
        <v>45491000</v>
      </c>
      <c r="O39">
        <f t="shared" si="7"/>
        <v>-182039166.69999999</v>
      </c>
      <c r="P39">
        <f t="shared" si="8"/>
        <v>-277886666.69999999</v>
      </c>
      <c r="Q39">
        <f t="shared" si="9"/>
        <v>-244095666.69999999</v>
      </c>
      <c r="R39">
        <f t="shared" si="10"/>
        <v>-59247650</v>
      </c>
      <c r="S39">
        <f t="shared" si="11"/>
        <v>107890000</v>
      </c>
      <c r="T39">
        <f t="shared" si="12"/>
        <v>15744500</v>
      </c>
      <c r="U39">
        <f t="shared" si="13"/>
        <v>10764000</v>
      </c>
    </row>
    <row r="40" spans="1:21" hidden="1" x14ac:dyDescent="0.25">
      <c r="A40" t="s">
        <v>4250</v>
      </c>
      <c r="B40" t="s">
        <v>14</v>
      </c>
      <c r="C40">
        <v>0</v>
      </c>
      <c r="D40">
        <v>916460</v>
      </c>
      <c r="E40">
        <v>802100</v>
      </c>
      <c r="F40">
        <v>415315</v>
      </c>
      <c r="G40">
        <v>123320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O40">
        <f t="shared" si="7"/>
        <v>916460</v>
      </c>
      <c r="P40">
        <f t="shared" si="8"/>
        <v>802100</v>
      </c>
      <c r="Q40">
        <f t="shared" si="9"/>
        <v>415315</v>
      </c>
      <c r="R40">
        <f t="shared" si="10"/>
        <v>-123320</v>
      </c>
      <c r="S40">
        <f t="shared" si="11"/>
        <v>0</v>
      </c>
      <c r="T40">
        <f t="shared" si="12"/>
        <v>0</v>
      </c>
      <c r="U40">
        <f t="shared" si="13"/>
        <v>0</v>
      </c>
    </row>
    <row r="41" spans="1:21" hidden="1" x14ac:dyDescent="0.25">
      <c r="A41" t="s">
        <v>4251</v>
      </c>
      <c r="B41" t="s">
        <v>4141</v>
      </c>
      <c r="C41">
        <v>0</v>
      </c>
      <c r="D41">
        <v>42373.5</v>
      </c>
      <c r="E41">
        <v>0</v>
      </c>
      <c r="F41">
        <v>0</v>
      </c>
      <c r="G41">
        <v>221880</v>
      </c>
      <c r="H41">
        <v>20907</v>
      </c>
      <c r="I41">
        <v>0</v>
      </c>
      <c r="J41">
        <v>0</v>
      </c>
      <c r="K41">
        <v>0</v>
      </c>
      <c r="L41">
        <v>0</v>
      </c>
      <c r="M41">
        <v>0</v>
      </c>
      <c r="O41">
        <f t="shared" si="7"/>
        <v>42373.5</v>
      </c>
      <c r="P41">
        <f t="shared" si="8"/>
        <v>0</v>
      </c>
      <c r="Q41">
        <f t="shared" si="9"/>
        <v>0</v>
      </c>
      <c r="R41">
        <f t="shared" si="10"/>
        <v>-200973</v>
      </c>
      <c r="S41">
        <f t="shared" si="11"/>
        <v>0</v>
      </c>
      <c r="T41">
        <f t="shared" si="12"/>
        <v>0</v>
      </c>
      <c r="U41">
        <f t="shared" si="13"/>
        <v>0</v>
      </c>
    </row>
    <row r="42" spans="1:21" hidden="1" x14ac:dyDescent="0.25">
      <c r="A42" t="s">
        <v>6888</v>
      </c>
      <c r="B42" t="s">
        <v>4040</v>
      </c>
      <c r="C42">
        <v>31828</v>
      </c>
      <c r="D42">
        <v>0</v>
      </c>
      <c r="E42">
        <v>0</v>
      </c>
      <c r="F42">
        <v>0</v>
      </c>
      <c r="G42">
        <v>0</v>
      </c>
      <c r="H42">
        <v>0</v>
      </c>
      <c r="I42">
        <v>31828</v>
      </c>
      <c r="J42">
        <v>0</v>
      </c>
      <c r="K42">
        <v>397035</v>
      </c>
      <c r="L42">
        <v>493450</v>
      </c>
      <c r="M42">
        <v>608240</v>
      </c>
      <c r="O42">
        <f t="shared" si="7"/>
        <v>-31828</v>
      </c>
      <c r="P42">
        <f t="shared" si="8"/>
        <v>-31828</v>
      </c>
      <c r="Q42">
        <f t="shared" si="9"/>
        <v>-31828</v>
      </c>
      <c r="R42">
        <f t="shared" si="10"/>
        <v>0</v>
      </c>
      <c r="S42">
        <f t="shared" si="11"/>
        <v>-31828</v>
      </c>
      <c r="T42">
        <f t="shared" si="12"/>
        <v>96415</v>
      </c>
      <c r="U42">
        <f t="shared" si="13"/>
        <v>211205</v>
      </c>
    </row>
    <row r="43" spans="1:21" hidden="1" x14ac:dyDescent="0.25">
      <c r="A43" t="s">
        <v>4253</v>
      </c>
      <c r="B43" t="s">
        <v>4041</v>
      </c>
      <c r="C43">
        <v>32230</v>
      </c>
      <c r="D43">
        <v>0</v>
      </c>
      <c r="E43">
        <v>216035</v>
      </c>
      <c r="F43">
        <v>61840</v>
      </c>
      <c r="G43">
        <v>0</v>
      </c>
      <c r="H43">
        <v>0</v>
      </c>
      <c r="I43">
        <v>32230</v>
      </c>
      <c r="J43">
        <v>312305</v>
      </c>
      <c r="K43">
        <v>0</v>
      </c>
      <c r="L43">
        <v>0</v>
      </c>
      <c r="M43">
        <v>0</v>
      </c>
      <c r="O43">
        <f t="shared" si="7"/>
        <v>-32230</v>
      </c>
      <c r="P43">
        <f t="shared" si="8"/>
        <v>183805</v>
      </c>
      <c r="Q43">
        <f t="shared" si="9"/>
        <v>29610</v>
      </c>
      <c r="R43">
        <f t="shared" si="10"/>
        <v>0</v>
      </c>
      <c r="S43">
        <f t="shared" si="11"/>
        <v>280075</v>
      </c>
      <c r="T43">
        <f t="shared" si="12"/>
        <v>0</v>
      </c>
      <c r="U43">
        <f t="shared" si="13"/>
        <v>0</v>
      </c>
    </row>
    <row r="44" spans="1:21" hidden="1" x14ac:dyDescent="0.25">
      <c r="A44" t="s">
        <v>4254</v>
      </c>
      <c r="B44" t="s">
        <v>15</v>
      </c>
      <c r="C44">
        <v>1245063.6669999999</v>
      </c>
      <c r="D44">
        <v>5563750</v>
      </c>
      <c r="E44">
        <v>1343950</v>
      </c>
      <c r="F44">
        <v>4161700</v>
      </c>
      <c r="G44">
        <v>1095900</v>
      </c>
      <c r="H44">
        <v>79208</v>
      </c>
      <c r="I44">
        <v>119870</v>
      </c>
      <c r="J44">
        <v>598990</v>
      </c>
      <c r="K44">
        <v>129795</v>
      </c>
      <c r="L44">
        <v>118060</v>
      </c>
      <c r="M44">
        <v>41931</v>
      </c>
      <c r="O44">
        <f t="shared" si="7"/>
        <v>4318686.3330000006</v>
      </c>
      <c r="P44">
        <f t="shared" si="8"/>
        <v>98886.333000000101</v>
      </c>
      <c r="Q44">
        <f t="shared" si="9"/>
        <v>2916636.3330000001</v>
      </c>
      <c r="R44">
        <f t="shared" si="10"/>
        <v>-1016692</v>
      </c>
      <c r="S44">
        <f t="shared" si="11"/>
        <v>479120</v>
      </c>
      <c r="T44">
        <f t="shared" si="12"/>
        <v>-11735</v>
      </c>
      <c r="U44">
        <f t="shared" si="13"/>
        <v>-87864</v>
      </c>
    </row>
    <row r="45" spans="1:21" hidden="1" x14ac:dyDescent="0.25">
      <c r="A45" t="s">
        <v>4725</v>
      </c>
      <c r="B45" t="s">
        <v>16</v>
      </c>
      <c r="C45">
        <v>5293162</v>
      </c>
      <c r="D45">
        <v>7891000</v>
      </c>
      <c r="E45">
        <v>2638500</v>
      </c>
      <c r="F45">
        <v>828200</v>
      </c>
      <c r="G45">
        <v>2820000</v>
      </c>
      <c r="H45">
        <v>62894</v>
      </c>
      <c r="I45">
        <v>873770</v>
      </c>
      <c r="J45">
        <v>2373800</v>
      </c>
      <c r="K45">
        <v>5188200</v>
      </c>
      <c r="L45">
        <v>6152950</v>
      </c>
      <c r="M45">
        <v>8419250</v>
      </c>
      <c r="O45">
        <f t="shared" si="7"/>
        <v>2597838</v>
      </c>
      <c r="P45">
        <f t="shared" si="8"/>
        <v>-2654662</v>
      </c>
      <c r="Q45">
        <f t="shared" si="9"/>
        <v>-4464962</v>
      </c>
      <c r="R45">
        <f t="shared" si="10"/>
        <v>-2757106</v>
      </c>
      <c r="S45">
        <f t="shared" si="11"/>
        <v>1500030</v>
      </c>
      <c r="T45">
        <f t="shared" si="12"/>
        <v>964750</v>
      </c>
      <c r="U45">
        <f t="shared" si="13"/>
        <v>3231050</v>
      </c>
    </row>
    <row r="46" spans="1:21" hidden="1" x14ac:dyDescent="0.25">
      <c r="A46" t="s">
        <v>4256</v>
      </c>
      <c r="B46" t="s">
        <v>17</v>
      </c>
      <c r="C46">
        <v>183667.6667</v>
      </c>
      <c r="D46">
        <v>118330</v>
      </c>
      <c r="E46">
        <v>0</v>
      </c>
      <c r="F46">
        <v>97125</v>
      </c>
      <c r="G46">
        <v>212840</v>
      </c>
      <c r="H46">
        <v>5695.5</v>
      </c>
      <c r="I46">
        <v>65151</v>
      </c>
      <c r="J46">
        <v>705005</v>
      </c>
      <c r="K46">
        <v>317565</v>
      </c>
      <c r="L46">
        <v>128780</v>
      </c>
      <c r="M46">
        <v>0</v>
      </c>
      <c r="O46">
        <f t="shared" si="7"/>
        <v>-65337.666700000002</v>
      </c>
      <c r="P46">
        <f t="shared" si="8"/>
        <v>-183667.6667</v>
      </c>
      <c r="Q46">
        <f t="shared" si="9"/>
        <v>-86542.666700000002</v>
      </c>
      <c r="R46">
        <f t="shared" si="10"/>
        <v>-207144.5</v>
      </c>
      <c r="S46">
        <f t="shared" si="11"/>
        <v>639854</v>
      </c>
      <c r="T46">
        <f t="shared" si="12"/>
        <v>-188785</v>
      </c>
      <c r="U46">
        <f t="shared" si="13"/>
        <v>-317565</v>
      </c>
    </row>
    <row r="47" spans="1:21" hidden="1" x14ac:dyDescent="0.25">
      <c r="A47" t="s">
        <v>4257</v>
      </c>
      <c r="B47" t="s">
        <v>2391</v>
      </c>
      <c r="C47">
        <v>704330</v>
      </c>
      <c r="D47">
        <v>1915910</v>
      </c>
      <c r="E47">
        <v>47677</v>
      </c>
      <c r="F47">
        <v>1698520</v>
      </c>
      <c r="G47">
        <v>69396</v>
      </c>
      <c r="H47">
        <v>0</v>
      </c>
      <c r="I47">
        <v>0</v>
      </c>
      <c r="J47">
        <v>54839</v>
      </c>
      <c r="K47">
        <v>20805000</v>
      </c>
      <c r="L47">
        <v>14659000</v>
      </c>
      <c r="M47">
        <v>12052750</v>
      </c>
      <c r="O47">
        <f t="shared" si="7"/>
        <v>1211580</v>
      </c>
      <c r="P47">
        <f t="shared" si="8"/>
        <v>-656653</v>
      </c>
      <c r="Q47">
        <f t="shared" si="9"/>
        <v>994190</v>
      </c>
      <c r="R47">
        <f t="shared" si="10"/>
        <v>-69396</v>
      </c>
      <c r="S47">
        <f t="shared" si="11"/>
        <v>54839</v>
      </c>
      <c r="T47">
        <f t="shared" si="12"/>
        <v>-6146000</v>
      </c>
      <c r="U47">
        <f t="shared" si="13"/>
        <v>-8752250</v>
      </c>
    </row>
    <row r="48" spans="1:21" hidden="1" x14ac:dyDescent="0.25">
      <c r="A48" t="s">
        <v>4258</v>
      </c>
      <c r="B48" t="s">
        <v>18</v>
      </c>
      <c r="C48">
        <v>0</v>
      </c>
      <c r="D48">
        <v>1228490</v>
      </c>
      <c r="E48">
        <v>0</v>
      </c>
      <c r="F48">
        <v>0</v>
      </c>
      <c r="G48">
        <v>214090</v>
      </c>
      <c r="H48" t="e">
        <v>#DIV/0!</v>
      </c>
      <c r="I48">
        <v>0</v>
      </c>
      <c r="J48">
        <v>0</v>
      </c>
      <c r="K48">
        <v>0</v>
      </c>
      <c r="L48">
        <v>0</v>
      </c>
      <c r="M48">
        <v>0</v>
      </c>
      <c r="O48">
        <f t="shared" si="7"/>
        <v>1228490</v>
      </c>
      <c r="P48">
        <f t="shared" si="8"/>
        <v>0</v>
      </c>
      <c r="Q48">
        <f t="shared" si="9"/>
        <v>0</v>
      </c>
      <c r="R48" t="e">
        <f t="shared" si="10"/>
        <v>#DIV/0!</v>
      </c>
      <c r="S48">
        <f t="shared" si="11"/>
        <v>0</v>
      </c>
      <c r="T48">
        <f t="shared" si="12"/>
        <v>0</v>
      </c>
      <c r="U48">
        <f t="shared" si="13"/>
        <v>0</v>
      </c>
    </row>
    <row r="49" spans="1:21" hidden="1" x14ac:dyDescent="0.25">
      <c r="A49" t="s">
        <v>4259</v>
      </c>
      <c r="B49" t="s">
        <v>4142</v>
      </c>
      <c r="C49">
        <v>0</v>
      </c>
      <c r="D49">
        <v>0</v>
      </c>
      <c r="E49">
        <v>396850</v>
      </c>
      <c r="F49">
        <v>0</v>
      </c>
      <c r="G49">
        <v>12132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O49">
        <f t="shared" si="7"/>
        <v>0</v>
      </c>
      <c r="P49">
        <f t="shared" si="8"/>
        <v>396850</v>
      </c>
      <c r="Q49">
        <f t="shared" si="9"/>
        <v>0</v>
      </c>
      <c r="R49">
        <f t="shared" si="10"/>
        <v>-12132</v>
      </c>
      <c r="S49">
        <f t="shared" si="11"/>
        <v>0</v>
      </c>
      <c r="T49">
        <f t="shared" si="12"/>
        <v>0</v>
      </c>
      <c r="U49">
        <f t="shared" si="13"/>
        <v>0</v>
      </c>
    </row>
    <row r="50" spans="1:21" hidden="1" x14ac:dyDescent="0.25">
      <c r="A50" t="s">
        <v>4260</v>
      </c>
      <c r="B50" t="s">
        <v>2392</v>
      </c>
      <c r="C50">
        <v>1863575.6669999999</v>
      </c>
      <c r="D50">
        <v>6831500</v>
      </c>
      <c r="E50">
        <v>512905</v>
      </c>
      <c r="F50">
        <v>6003450</v>
      </c>
      <c r="G50">
        <v>1150000</v>
      </c>
      <c r="H50">
        <v>81493</v>
      </c>
      <c r="I50">
        <v>41611</v>
      </c>
      <c r="J50">
        <v>18373</v>
      </c>
      <c r="K50">
        <v>6055100</v>
      </c>
      <c r="L50">
        <v>3074350</v>
      </c>
      <c r="M50">
        <v>1917110</v>
      </c>
      <c r="O50">
        <f t="shared" si="7"/>
        <v>4967924.3330000006</v>
      </c>
      <c r="P50">
        <f t="shared" si="8"/>
        <v>-1350670.6669999999</v>
      </c>
      <c r="Q50">
        <f t="shared" si="9"/>
        <v>4139874.3330000001</v>
      </c>
      <c r="R50">
        <f t="shared" si="10"/>
        <v>-1068507</v>
      </c>
      <c r="S50">
        <f t="shared" si="11"/>
        <v>-23238</v>
      </c>
      <c r="T50">
        <f t="shared" si="12"/>
        <v>-2980750</v>
      </c>
      <c r="U50">
        <f t="shared" si="13"/>
        <v>-4137990</v>
      </c>
    </row>
    <row r="51" spans="1:21" hidden="1" x14ac:dyDescent="0.25">
      <c r="A51" t="s">
        <v>4261</v>
      </c>
      <c r="B51" t="s">
        <v>4143</v>
      </c>
      <c r="C51">
        <v>241230</v>
      </c>
      <c r="D51">
        <v>71555</v>
      </c>
      <c r="E51">
        <v>318920</v>
      </c>
      <c r="F51">
        <v>243400</v>
      </c>
      <c r="G51">
        <v>708420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O51">
        <f t="shared" si="7"/>
        <v>-169675</v>
      </c>
      <c r="P51">
        <f t="shared" si="8"/>
        <v>77690</v>
      </c>
      <c r="Q51">
        <f t="shared" si="9"/>
        <v>2170</v>
      </c>
      <c r="R51">
        <f t="shared" si="10"/>
        <v>-708420</v>
      </c>
      <c r="S51">
        <f t="shared" si="11"/>
        <v>0</v>
      </c>
      <c r="T51">
        <f t="shared" si="12"/>
        <v>0</v>
      </c>
      <c r="U51">
        <f t="shared" si="13"/>
        <v>0</v>
      </c>
    </row>
    <row r="52" spans="1:21" hidden="1" x14ac:dyDescent="0.25">
      <c r="A52" t="s">
        <v>4262</v>
      </c>
      <c r="B52" t="s">
        <v>19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O52">
        <f t="shared" si="7"/>
        <v>0</v>
      </c>
      <c r="P52">
        <f t="shared" si="8"/>
        <v>0</v>
      </c>
      <c r="Q52">
        <f t="shared" si="9"/>
        <v>0</v>
      </c>
      <c r="R52">
        <f t="shared" si="10"/>
        <v>0</v>
      </c>
      <c r="S52">
        <f t="shared" si="11"/>
        <v>0</v>
      </c>
      <c r="T52">
        <f t="shared" si="12"/>
        <v>0</v>
      </c>
      <c r="U52">
        <f t="shared" si="13"/>
        <v>0</v>
      </c>
    </row>
    <row r="53" spans="1:21" hidden="1" x14ac:dyDescent="0.25">
      <c r="A53" t="s">
        <v>4995</v>
      </c>
      <c r="B53" t="s">
        <v>2545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255325</v>
      </c>
      <c r="L53">
        <v>943490</v>
      </c>
      <c r="M53">
        <v>793745</v>
      </c>
      <c r="O53">
        <f t="shared" si="7"/>
        <v>0</v>
      </c>
      <c r="P53">
        <f t="shared" si="8"/>
        <v>0</v>
      </c>
      <c r="Q53">
        <f t="shared" si="9"/>
        <v>0</v>
      </c>
      <c r="R53">
        <f t="shared" si="10"/>
        <v>0</v>
      </c>
      <c r="S53">
        <f t="shared" si="11"/>
        <v>0</v>
      </c>
      <c r="T53">
        <f t="shared" si="12"/>
        <v>688165</v>
      </c>
      <c r="U53">
        <f t="shared" si="13"/>
        <v>538420</v>
      </c>
    </row>
    <row r="54" spans="1:21" hidden="1" x14ac:dyDescent="0.25">
      <c r="A54" t="s">
        <v>4264</v>
      </c>
      <c r="B54" t="s">
        <v>20</v>
      </c>
      <c r="C54">
        <v>0</v>
      </c>
      <c r="D54">
        <v>114733.5</v>
      </c>
      <c r="E54">
        <v>0</v>
      </c>
      <c r="F54">
        <v>0</v>
      </c>
      <c r="G54" t="e">
        <v>#DIV/0!</v>
      </c>
      <c r="H54">
        <v>0</v>
      </c>
      <c r="I54">
        <v>0</v>
      </c>
      <c r="J54">
        <v>0</v>
      </c>
      <c r="K54">
        <v>1650700</v>
      </c>
      <c r="L54">
        <v>1266100</v>
      </c>
      <c r="M54">
        <v>1268600</v>
      </c>
      <c r="O54">
        <f t="shared" si="7"/>
        <v>114733.5</v>
      </c>
      <c r="P54">
        <f t="shared" si="8"/>
        <v>0</v>
      </c>
      <c r="Q54">
        <f t="shared" si="9"/>
        <v>0</v>
      </c>
      <c r="R54" t="e">
        <f t="shared" si="10"/>
        <v>#DIV/0!</v>
      </c>
      <c r="S54">
        <f t="shared" si="11"/>
        <v>0</v>
      </c>
      <c r="T54">
        <f t="shared" si="12"/>
        <v>-384600</v>
      </c>
      <c r="U54">
        <f t="shared" si="13"/>
        <v>-382100</v>
      </c>
    </row>
    <row r="55" spans="1:21" hidden="1" x14ac:dyDescent="0.25">
      <c r="A55" t="s">
        <v>4265</v>
      </c>
      <c r="B55" t="s">
        <v>2546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8795000</v>
      </c>
      <c r="L55">
        <v>6502600</v>
      </c>
      <c r="M55">
        <v>5306550</v>
      </c>
      <c r="O55">
        <f t="shared" si="7"/>
        <v>0</v>
      </c>
      <c r="P55">
        <f t="shared" si="8"/>
        <v>0</v>
      </c>
      <c r="Q55">
        <f t="shared" si="9"/>
        <v>0</v>
      </c>
      <c r="R55">
        <f t="shared" si="10"/>
        <v>0</v>
      </c>
      <c r="S55">
        <f t="shared" si="11"/>
        <v>0</v>
      </c>
      <c r="T55">
        <f t="shared" si="12"/>
        <v>-2292400</v>
      </c>
      <c r="U55">
        <f t="shared" si="13"/>
        <v>-3488450</v>
      </c>
    </row>
    <row r="56" spans="1:21" hidden="1" x14ac:dyDescent="0.25">
      <c r="A56" t="s">
        <v>8324</v>
      </c>
      <c r="B56" t="s">
        <v>4042</v>
      </c>
      <c r="C56">
        <v>23823</v>
      </c>
      <c r="D56">
        <v>6600.5</v>
      </c>
      <c r="E56">
        <v>392885</v>
      </c>
      <c r="F56">
        <v>103814</v>
      </c>
      <c r="G56">
        <v>0</v>
      </c>
      <c r="H56">
        <v>0</v>
      </c>
      <c r="I56">
        <v>23823</v>
      </c>
      <c r="J56">
        <v>197320</v>
      </c>
      <c r="K56">
        <v>0</v>
      </c>
      <c r="L56">
        <v>5437</v>
      </c>
      <c r="M56">
        <v>11638</v>
      </c>
      <c r="O56">
        <f t="shared" si="7"/>
        <v>-17222.5</v>
      </c>
      <c r="P56">
        <f t="shared" si="8"/>
        <v>369062</v>
      </c>
      <c r="Q56">
        <f t="shared" si="9"/>
        <v>79991</v>
      </c>
      <c r="R56">
        <f t="shared" si="10"/>
        <v>0</v>
      </c>
      <c r="S56">
        <f t="shared" si="11"/>
        <v>173497</v>
      </c>
      <c r="T56">
        <f t="shared" si="12"/>
        <v>5437</v>
      </c>
      <c r="U56">
        <f t="shared" si="13"/>
        <v>11638</v>
      </c>
    </row>
    <row r="57" spans="1:21" hidden="1" x14ac:dyDescent="0.25">
      <c r="A57" t="s">
        <v>5637</v>
      </c>
      <c r="B57" t="s">
        <v>4043</v>
      </c>
      <c r="C57">
        <v>1743100</v>
      </c>
      <c r="D57">
        <v>0</v>
      </c>
      <c r="E57">
        <v>0</v>
      </c>
      <c r="F57">
        <v>112015</v>
      </c>
      <c r="G57">
        <v>9507100</v>
      </c>
      <c r="H57">
        <v>69910</v>
      </c>
      <c r="I57">
        <v>1743100</v>
      </c>
      <c r="J57">
        <v>0</v>
      </c>
      <c r="K57">
        <v>0</v>
      </c>
      <c r="L57">
        <v>364845</v>
      </c>
      <c r="M57">
        <v>0</v>
      </c>
      <c r="O57">
        <f t="shared" si="7"/>
        <v>-1743100</v>
      </c>
      <c r="P57">
        <f t="shared" si="8"/>
        <v>-1743100</v>
      </c>
      <c r="Q57">
        <f t="shared" si="9"/>
        <v>-1631085</v>
      </c>
      <c r="R57">
        <f t="shared" si="10"/>
        <v>-9437190</v>
      </c>
      <c r="S57">
        <f t="shared" si="11"/>
        <v>-1743100</v>
      </c>
      <c r="T57">
        <f t="shared" si="12"/>
        <v>364845</v>
      </c>
      <c r="U57">
        <f t="shared" si="13"/>
        <v>0</v>
      </c>
    </row>
    <row r="58" spans="1:21" hidden="1" x14ac:dyDescent="0.25">
      <c r="A58" t="s">
        <v>4268</v>
      </c>
      <c r="B58" t="s">
        <v>21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O58">
        <f t="shared" si="7"/>
        <v>0</v>
      </c>
      <c r="P58">
        <f t="shared" si="8"/>
        <v>0</v>
      </c>
      <c r="Q58">
        <f t="shared" si="9"/>
        <v>0</v>
      </c>
      <c r="R58">
        <f t="shared" si="10"/>
        <v>0</v>
      </c>
      <c r="S58">
        <f t="shared" si="11"/>
        <v>0</v>
      </c>
      <c r="T58">
        <f t="shared" si="12"/>
        <v>0</v>
      </c>
      <c r="U58">
        <f t="shared" si="13"/>
        <v>0</v>
      </c>
    </row>
    <row r="59" spans="1:21" hidden="1" x14ac:dyDescent="0.25">
      <c r="A59" t="s">
        <v>4269</v>
      </c>
      <c r="B59" t="s">
        <v>4144</v>
      </c>
      <c r="C59">
        <v>0</v>
      </c>
      <c r="D59">
        <v>0</v>
      </c>
      <c r="E59">
        <v>694250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O59">
        <f t="shared" si="7"/>
        <v>0</v>
      </c>
      <c r="P59">
        <f t="shared" si="8"/>
        <v>694250</v>
      </c>
      <c r="Q59">
        <f t="shared" si="9"/>
        <v>0</v>
      </c>
      <c r="R59">
        <f t="shared" si="10"/>
        <v>0</v>
      </c>
      <c r="S59">
        <f t="shared" si="11"/>
        <v>0</v>
      </c>
      <c r="T59">
        <f t="shared" si="12"/>
        <v>0</v>
      </c>
      <c r="U59">
        <f t="shared" si="13"/>
        <v>0</v>
      </c>
    </row>
    <row r="60" spans="1:21" hidden="1" x14ac:dyDescent="0.25">
      <c r="A60" t="s">
        <v>7330</v>
      </c>
      <c r="B60" t="s">
        <v>4044</v>
      </c>
      <c r="C60">
        <v>17975</v>
      </c>
      <c r="D60">
        <v>0</v>
      </c>
      <c r="E60">
        <v>0</v>
      </c>
      <c r="F60">
        <v>0</v>
      </c>
      <c r="G60">
        <v>0</v>
      </c>
      <c r="H60">
        <v>0</v>
      </c>
      <c r="I60">
        <v>17975</v>
      </c>
      <c r="J60">
        <v>52992.5</v>
      </c>
      <c r="K60">
        <v>85010</v>
      </c>
      <c r="L60">
        <v>144400</v>
      </c>
      <c r="M60">
        <v>146560</v>
      </c>
      <c r="O60">
        <f t="shared" si="7"/>
        <v>-17975</v>
      </c>
      <c r="P60">
        <f t="shared" si="8"/>
        <v>-17975</v>
      </c>
      <c r="Q60">
        <f t="shared" si="9"/>
        <v>-17975</v>
      </c>
      <c r="R60">
        <f t="shared" si="10"/>
        <v>0</v>
      </c>
      <c r="S60">
        <f t="shared" si="11"/>
        <v>35017.5</v>
      </c>
      <c r="T60">
        <f t="shared" si="12"/>
        <v>59390</v>
      </c>
      <c r="U60">
        <f t="shared" si="13"/>
        <v>61550</v>
      </c>
    </row>
    <row r="61" spans="1:21" hidden="1" x14ac:dyDescent="0.25">
      <c r="A61" t="s">
        <v>6887</v>
      </c>
      <c r="B61" t="s">
        <v>4045</v>
      </c>
      <c r="C61">
        <v>25450</v>
      </c>
      <c r="D61">
        <v>0</v>
      </c>
      <c r="E61">
        <v>0</v>
      </c>
      <c r="F61">
        <v>0</v>
      </c>
      <c r="G61">
        <v>0</v>
      </c>
      <c r="H61">
        <v>0</v>
      </c>
      <c r="I61">
        <v>25450</v>
      </c>
      <c r="J61">
        <v>601450</v>
      </c>
      <c r="K61">
        <v>0</v>
      </c>
      <c r="L61">
        <v>98095</v>
      </c>
      <c r="M61">
        <v>0</v>
      </c>
      <c r="O61">
        <f t="shared" si="7"/>
        <v>-25450</v>
      </c>
      <c r="P61">
        <f t="shared" si="8"/>
        <v>-25450</v>
      </c>
      <c r="Q61">
        <f t="shared" si="9"/>
        <v>-25450</v>
      </c>
      <c r="R61">
        <f t="shared" si="10"/>
        <v>0</v>
      </c>
      <c r="S61">
        <f t="shared" si="11"/>
        <v>576000</v>
      </c>
      <c r="T61">
        <f t="shared" si="12"/>
        <v>98095</v>
      </c>
      <c r="U61">
        <f t="shared" si="13"/>
        <v>0</v>
      </c>
    </row>
    <row r="62" spans="1:21" hidden="1" x14ac:dyDescent="0.25">
      <c r="A62" t="s">
        <v>4272</v>
      </c>
      <c r="B62" t="s">
        <v>4046</v>
      </c>
      <c r="C62">
        <v>60520</v>
      </c>
      <c r="D62">
        <v>0</v>
      </c>
      <c r="E62">
        <v>0</v>
      </c>
      <c r="F62">
        <v>0</v>
      </c>
      <c r="G62">
        <v>0</v>
      </c>
      <c r="H62">
        <v>0</v>
      </c>
      <c r="I62">
        <v>60520</v>
      </c>
      <c r="J62">
        <v>761950</v>
      </c>
      <c r="K62">
        <v>0</v>
      </c>
      <c r="L62">
        <v>0</v>
      </c>
      <c r="M62">
        <v>13299.5</v>
      </c>
      <c r="O62">
        <f t="shared" si="7"/>
        <v>-60520</v>
      </c>
      <c r="P62">
        <f t="shared" si="8"/>
        <v>-60520</v>
      </c>
      <c r="Q62">
        <f t="shared" si="9"/>
        <v>-60520</v>
      </c>
      <c r="R62">
        <f t="shared" si="10"/>
        <v>0</v>
      </c>
      <c r="S62">
        <f t="shared" si="11"/>
        <v>701430</v>
      </c>
      <c r="T62">
        <f t="shared" si="12"/>
        <v>0</v>
      </c>
      <c r="U62">
        <f t="shared" si="13"/>
        <v>13299.5</v>
      </c>
    </row>
    <row r="63" spans="1:21" hidden="1" x14ac:dyDescent="0.25">
      <c r="A63" t="s">
        <v>4273</v>
      </c>
      <c r="B63" t="s">
        <v>4047</v>
      </c>
      <c r="C63">
        <v>14245</v>
      </c>
      <c r="D63">
        <v>0</v>
      </c>
      <c r="E63">
        <v>905300</v>
      </c>
      <c r="F63">
        <v>64360</v>
      </c>
      <c r="G63">
        <v>0</v>
      </c>
      <c r="H63">
        <v>0</v>
      </c>
      <c r="I63">
        <v>14245</v>
      </c>
      <c r="J63">
        <v>192900</v>
      </c>
      <c r="K63">
        <v>0</v>
      </c>
      <c r="L63">
        <v>0</v>
      </c>
      <c r="M63">
        <v>0</v>
      </c>
      <c r="O63">
        <f t="shared" si="7"/>
        <v>-14245</v>
      </c>
      <c r="P63">
        <f t="shared" si="8"/>
        <v>891055</v>
      </c>
      <c r="Q63">
        <f t="shared" si="9"/>
        <v>50115</v>
      </c>
      <c r="R63">
        <f t="shared" si="10"/>
        <v>0</v>
      </c>
      <c r="S63">
        <f t="shared" si="11"/>
        <v>178655</v>
      </c>
      <c r="T63">
        <f t="shared" si="12"/>
        <v>0</v>
      </c>
      <c r="U63">
        <f t="shared" si="13"/>
        <v>0</v>
      </c>
    </row>
    <row r="64" spans="1:21" hidden="1" x14ac:dyDescent="0.25">
      <c r="A64" t="s">
        <v>4274</v>
      </c>
      <c r="B64" t="s">
        <v>22</v>
      </c>
      <c r="C64">
        <v>0</v>
      </c>
      <c r="D64">
        <v>0</v>
      </c>
      <c r="E64">
        <v>3319450</v>
      </c>
      <c r="F64">
        <v>6770550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O64">
        <f t="shared" si="7"/>
        <v>0</v>
      </c>
      <c r="P64">
        <f t="shared" si="8"/>
        <v>3319450</v>
      </c>
      <c r="Q64">
        <f t="shared" si="9"/>
        <v>6770550</v>
      </c>
      <c r="R64">
        <f t="shared" si="10"/>
        <v>0</v>
      </c>
      <c r="S64">
        <f t="shared" si="11"/>
        <v>0</v>
      </c>
      <c r="T64">
        <f t="shared" si="12"/>
        <v>0</v>
      </c>
      <c r="U64">
        <f t="shared" si="13"/>
        <v>0</v>
      </c>
    </row>
    <row r="65" spans="1:21" hidden="1" x14ac:dyDescent="0.25">
      <c r="A65" t="s">
        <v>4275</v>
      </c>
      <c r="B65" t="s">
        <v>23</v>
      </c>
      <c r="C65">
        <v>0</v>
      </c>
      <c r="D65">
        <v>0</v>
      </c>
      <c r="E65">
        <v>0</v>
      </c>
      <c r="F65">
        <v>0</v>
      </c>
      <c r="G65">
        <v>307150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O65">
        <f t="shared" si="7"/>
        <v>0</v>
      </c>
      <c r="P65">
        <f t="shared" si="8"/>
        <v>0</v>
      </c>
      <c r="Q65">
        <f t="shared" si="9"/>
        <v>0</v>
      </c>
      <c r="R65">
        <f t="shared" si="10"/>
        <v>-307150</v>
      </c>
      <c r="S65">
        <f t="shared" si="11"/>
        <v>0</v>
      </c>
      <c r="T65">
        <f t="shared" si="12"/>
        <v>0</v>
      </c>
      <c r="U65">
        <f t="shared" si="13"/>
        <v>0</v>
      </c>
    </row>
    <row r="66" spans="1:21" hidden="1" x14ac:dyDescent="0.25">
      <c r="A66" t="s">
        <v>4276</v>
      </c>
      <c r="B66" t="s">
        <v>24</v>
      </c>
      <c r="C66">
        <v>0</v>
      </c>
      <c r="D66">
        <v>0</v>
      </c>
      <c r="E66">
        <v>0</v>
      </c>
      <c r="F66">
        <v>0</v>
      </c>
      <c r="G66">
        <v>1232500000</v>
      </c>
      <c r="H66">
        <v>256550000</v>
      </c>
      <c r="I66">
        <v>0</v>
      </c>
      <c r="J66">
        <v>0</v>
      </c>
      <c r="K66">
        <v>0</v>
      </c>
      <c r="L66">
        <v>0</v>
      </c>
      <c r="M66">
        <v>0</v>
      </c>
      <c r="O66">
        <f t="shared" si="7"/>
        <v>0</v>
      </c>
      <c r="P66">
        <f t="shared" si="8"/>
        <v>0</v>
      </c>
      <c r="Q66">
        <f t="shared" si="9"/>
        <v>0</v>
      </c>
      <c r="R66">
        <f t="shared" si="10"/>
        <v>-975950000</v>
      </c>
      <c r="S66">
        <f t="shared" si="11"/>
        <v>0</v>
      </c>
      <c r="T66">
        <f t="shared" si="12"/>
        <v>0</v>
      </c>
      <c r="U66">
        <f t="shared" si="13"/>
        <v>0</v>
      </c>
    </row>
    <row r="67" spans="1:21" hidden="1" x14ac:dyDescent="0.25">
      <c r="A67" t="s">
        <v>4277</v>
      </c>
      <c r="B67" t="s">
        <v>4145</v>
      </c>
      <c r="C67" t="e">
        <v>#DIV/0!</v>
      </c>
      <c r="D67">
        <v>2958500000</v>
      </c>
      <c r="E67">
        <v>3070960000</v>
      </c>
      <c r="F67">
        <v>4305220000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O67" t="e">
        <f t="shared" ref="O67:Q130" si="14">D67-$C67</f>
        <v>#DIV/0!</v>
      </c>
      <c r="P67" t="e">
        <f t="shared" si="14"/>
        <v>#DIV/0!</v>
      </c>
      <c r="Q67" t="e">
        <f t="shared" si="14"/>
        <v>#DIV/0!</v>
      </c>
      <c r="R67">
        <f t="shared" ref="R67:R130" si="15">H67-G67</f>
        <v>0</v>
      </c>
      <c r="S67">
        <f t="shared" ref="S67:S130" si="16">J67-I67</f>
        <v>0</v>
      </c>
      <c r="T67">
        <f t="shared" ref="T67:T130" si="17">L67-K67</f>
        <v>0</v>
      </c>
      <c r="U67">
        <f t="shared" ref="U67:U130" si="18">M67-K67</f>
        <v>0</v>
      </c>
    </row>
    <row r="68" spans="1:21" hidden="1" x14ac:dyDescent="0.25">
      <c r="A68" t="s">
        <v>4278</v>
      </c>
      <c r="B68" t="s">
        <v>2547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51470</v>
      </c>
      <c r="K68">
        <v>0</v>
      </c>
      <c r="L68">
        <v>0</v>
      </c>
      <c r="M68">
        <v>0</v>
      </c>
      <c r="O68">
        <f t="shared" si="14"/>
        <v>0</v>
      </c>
      <c r="P68">
        <f t="shared" si="14"/>
        <v>0</v>
      </c>
      <c r="Q68">
        <f t="shared" si="14"/>
        <v>0</v>
      </c>
      <c r="R68">
        <f t="shared" si="15"/>
        <v>0</v>
      </c>
      <c r="S68">
        <f t="shared" si="16"/>
        <v>51470</v>
      </c>
      <c r="T68">
        <f t="shared" si="17"/>
        <v>0</v>
      </c>
      <c r="U68">
        <f t="shared" si="18"/>
        <v>0</v>
      </c>
    </row>
    <row r="69" spans="1:21" hidden="1" x14ac:dyDescent="0.25">
      <c r="A69" t="s">
        <v>4329</v>
      </c>
      <c r="B69" t="s">
        <v>4048</v>
      </c>
      <c r="C69">
        <v>3898500000</v>
      </c>
      <c r="D69">
        <v>0</v>
      </c>
      <c r="E69">
        <v>0</v>
      </c>
      <c r="F69">
        <v>0</v>
      </c>
      <c r="G69">
        <v>0</v>
      </c>
      <c r="H69">
        <v>0</v>
      </c>
      <c r="I69">
        <v>3898500000</v>
      </c>
      <c r="J69">
        <v>5716900000</v>
      </c>
      <c r="K69">
        <v>0</v>
      </c>
      <c r="L69">
        <v>4092500</v>
      </c>
      <c r="M69">
        <v>0</v>
      </c>
      <c r="O69">
        <f t="shared" si="14"/>
        <v>-3898500000</v>
      </c>
      <c r="P69">
        <f t="shared" si="14"/>
        <v>-3898500000</v>
      </c>
      <c r="Q69">
        <f t="shared" si="14"/>
        <v>-3898500000</v>
      </c>
      <c r="R69">
        <f t="shared" si="15"/>
        <v>0</v>
      </c>
      <c r="S69">
        <f t="shared" si="16"/>
        <v>1818400000</v>
      </c>
      <c r="T69">
        <f t="shared" si="17"/>
        <v>4092500</v>
      </c>
      <c r="U69">
        <f t="shared" si="18"/>
        <v>0</v>
      </c>
    </row>
    <row r="70" spans="1:21" hidden="1" x14ac:dyDescent="0.25">
      <c r="A70" t="s">
        <v>4280</v>
      </c>
      <c r="B70" t="s">
        <v>2548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O70">
        <f t="shared" si="14"/>
        <v>0</v>
      </c>
      <c r="P70">
        <f t="shared" si="14"/>
        <v>0</v>
      </c>
      <c r="Q70">
        <f t="shared" si="14"/>
        <v>0</v>
      </c>
      <c r="R70">
        <f t="shared" si="15"/>
        <v>0</v>
      </c>
      <c r="S70">
        <f t="shared" si="16"/>
        <v>0</v>
      </c>
      <c r="T70">
        <f t="shared" si="17"/>
        <v>0</v>
      </c>
      <c r="U70">
        <f t="shared" si="18"/>
        <v>0</v>
      </c>
    </row>
    <row r="71" spans="1:21" hidden="1" x14ac:dyDescent="0.25">
      <c r="A71" t="s">
        <v>4281</v>
      </c>
      <c r="B71" t="s">
        <v>2549</v>
      </c>
      <c r="C71">
        <v>45898</v>
      </c>
      <c r="D71">
        <v>0</v>
      </c>
      <c r="E71">
        <v>0</v>
      </c>
      <c r="F71">
        <v>0</v>
      </c>
      <c r="G71">
        <v>0</v>
      </c>
      <c r="H71">
        <v>0</v>
      </c>
      <c r="I71">
        <v>45898</v>
      </c>
      <c r="J71">
        <v>282495</v>
      </c>
      <c r="K71">
        <v>0</v>
      </c>
      <c r="L71">
        <v>0</v>
      </c>
      <c r="M71">
        <v>0</v>
      </c>
      <c r="O71">
        <f t="shared" si="14"/>
        <v>-45898</v>
      </c>
      <c r="P71">
        <f t="shared" si="14"/>
        <v>-45898</v>
      </c>
      <c r="Q71">
        <f t="shared" si="14"/>
        <v>-45898</v>
      </c>
      <c r="R71">
        <f t="shared" si="15"/>
        <v>0</v>
      </c>
      <c r="S71">
        <f t="shared" si="16"/>
        <v>236597</v>
      </c>
      <c r="T71">
        <f t="shared" si="17"/>
        <v>0</v>
      </c>
      <c r="U71">
        <f t="shared" si="18"/>
        <v>0</v>
      </c>
    </row>
    <row r="72" spans="1:21" hidden="1" x14ac:dyDescent="0.25">
      <c r="A72" t="s">
        <v>4282</v>
      </c>
      <c r="B72" t="s">
        <v>2550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2451350</v>
      </c>
      <c r="L72">
        <v>2450300</v>
      </c>
      <c r="M72">
        <v>2412800</v>
      </c>
      <c r="O72">
        <f t="shared" si="14"/>
        <v>0</v>
      </c>
      <c r="P72">
        <f t="shared" si="14"/>
        <v>0</v>
      </c>
      <c r="Q72">
        <f t="shared" si="14"/>
        <v>0</v>
      </c>
      <c r="R72">
        <f t="shared" si="15"/>
        <v>0</v>
      </c>
      <c r="S72">
        <f t="shared" si="16"/>
        <v>0</v>
      </c>
      <c r="T72">
        <f t="shared" si="17"/>
        <v>-1050</v>
      </c>
      <c r="U72">
        <f t="shared" si="18"/>
        <v>-38550</v>
      </c>
    </row>
    <row r="73" spans="1:21" hidden="1" x14ac:dyDescent="0.25">
      <c r="A73" t="s">
        <v>4283</v>
      </c>
      <c r="B73" t="s">
        <v>2393</v>
      </c>
      <c r="C73" t="e">
        <v>#DIV/0!</v>
      </c>
      <c r="D73">
        <v>295630</v>
      </c>
      <c r="E73">
        <v>1429750</v>
      </c>
      <c r="F73">
        <v>758100</v>
      </c>
      <c r="G73">
        <v>543670</v>
      </c>
      <c r="H73">
        <v>11007.5</v>
      </c>
      <c r="I73">
        <v>98554</v>
      </c>
      <c r="J73">
        <v>40758.5</v>
      </c>
      <c r="K73">
        <v>97042000</v>
      </c>
      <c r="L73">
        <v>73089500</v>
      </c>
      <c r="M73">
        <v>57595000</v>
      </c>
      <c r="O73" t="e">
        <f t="shared" si="14"/>
        <v>#DIV/0!</v>
      </c>
      <c r="P73" t="e">
        <f t="shared" si="14"/>
        <v>#DIV/0!</v>
      </c>
      <c r="Q73" t="e">
        <f t="shared" si="14"/>
        <v>#DIV/0!</v>
      </c>
      <c r="R73">
        <f t="shared" si="15"/>
        <v>-532662.5</v>
      </c>
      <c r="S73">
        <f t="shared" si="16"/>
        <v>-57795.5</v>
      </c>
      <c r="T73">
        <f t="shared" si="17"/>
        <v>-23952500</v>
      </c>
      <c r="U73">
        <f t="shared" si="18"/>
        <v>-39447000</v>
      </c>
    </row>
    <row r="74" spans="1:21" hidden="1" x14ac:dyDescent="0.25">
      <c r="A74" t="s">
        <v>4284</v>
      </c>
      <c r="B74" t="s">
        <v>25</v>
      </c>
      <c r="C74" t="e">
        <v>#DIV/0!</v>
      </c>
      <c r="D74">
        <v>113895</v>
      </c>
      <c r="E74">
        <v>15199</v>
      </c>
      <c r="F74">
        <v>724850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O74" t="e">
        <f t="shared" si="14"/>
        <v>#DIV/0!</v>
      </c>
      <c r="P74" t="e">
        <f t="shared" si="14"/>
        <v>#DIV/0!</v>
      </c>
      <c r="Q74" t="e">
        <f t="shared" si="14"/>
        <v>#DIV/0!</v>
      </c>
      <c r="R74">
        <f t="shared" si="15"/>
        <v>0</v>
      </c>
      <c r="S74">
        <f t="shared" si="16"/>
        <v>0</v>
      </c>
      <c r="T74">
        <f t="shared" si="17"/>
        <v>0</v>
      </c>
      <c r="U74">
        <f t="shared" si="18"/>
        <v>0</v>
      </c>
    </row>
    <row r="75" spans="1:21" hidden="1" x14ac:dyDescent="0.25">
      <c r="A75" t="s">
        <v>4285</v>
      </c>
      <c r="B75" t="s">
        <v>2551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54664</v>
      </c>
      <c r="L75">
        <v>24970.5</v>
      </c>
      <c r="M75">
        <v>6300.5</v>
      </c>
      <c r="O75">
        <f t="shared" si="14"/>
        <v>0</v>
      </c>
      <c r="P75">
        <f t="shared" si="14"/>
        <v>0</v>
      </c>
      <c r="Q75">
        <f t="shared" si="14"/>
        <v>0</v>
      </c>
      <c r="R75">
        <f t="shared" si="15"/>
        <v>0</v>
      </c>
      <c r="S75">
        <f t="shared" si="16"/>
        <v>0</v>
      </c>
      <c r="T75">
        <f t="shared" si="17"/>
        <v>-29693.5</v>
      </c>
      <c r="U75">
        <f t="shared" si="18"/>
        <v>-48363.5</v>
      </c>
    </row>
    <row r="76" spans="1:21" hidden="1" x14ac:dyDescent="0.25">
      <c r="A76" t="s">
        <v>4286</v>
      </c>
      <c r="B76" t="s">
        <v>2552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9034200</v>
      </c>
      <c r="L76">
        <v>7062800</v>
      </c>
      <c r="M76">
        <v>4786150</v>
      </c>
      <c r="O76">
        <f t="shared" si="14"/>
        <v>0</v>
      </c>
      <c r="P76">
        <f t="shared" si="14"/>
        <v>0</v>
      </c>
      <c r="Q76">
        <f t="shared" si="14"/>
        <v>0</v>
      </c>
      <c r="R76">
        <f t="shared" si="15"/>
        <v>0</v>
      </c>
      <c r="S76">
        <f t="shared" si="16"/>
        <v>0</v>
      </c>
      <c r="T76">
        <f t="shared" si="17"/>
        <v>-1971400</v>
      </c>
      <c r="U76">
        <f t="shared" si="18"/>
        <v>-4248050</v>
      </c>
    </row>
    <row r="77" spans="1:21" hidden="1" x14ac:dyDescent="0.25">
      <c r="A77" t="s">
        <v>4287</v>
      </c>
      <c r="B77" t="s">
        <v>26</v>
      </c>
      <c r="C77" t="e">
        <v>#DIV/0!</v>
      </c>
      <c r="D77">
        <v>279630</v>
      </c>
      <c r="E77">
        <v>0</v>
      </c>
      <c r="F77">
        <v>71755</v>
      </c>
      <c r="G77">
        <v>0</v>
      </c>
      <c r="H77">
        <v>0</v>
      </c>
      <c r="I77">
        <v>0</v>
      </c>
      <c r="J77">
        <v>0</v>
      </c>
      <c r="K77">
        <v>3786250</v>
      </c>
      <c r="L77">
        <v>3344900</v>
      </c>
      <c r="M77">
        <v>2383150</v>
      </c>
      <c r="O77" t="e">
        <f t="shared" si="14"/>
        <v>#DIV/0!</v>
      </c>
      <c r="P77" t="e">
        <f t="shared" si="14"/>
        <v>#DIV/0!</v>
      </c>
      <c r="Q77" t="e">
        <f t="shared" si="14"/>
        <v>#DIV/0!</v>
      </c>
      <c r="R77">
        <f t="shared" si="15"/>
        <v>0</v>
      </c>
      <c r="S77">
        <f t="shared" si="16"/>
        <v>0</v>
      </c>
      <c r="T77">
        <f t="shared" si="17"/>
        <v>-441350</v>
      </c>
      <c r="U77">
        <f t="shared" si="18"/>
        <v>-1403100</v>
      </c>
    </row>
    <row r="78" spans="1:21" hidden="1" x14ac:dyDescent="0.25">
      <c r="A78" t="s">
        <v>4288</v>
      </c>
      <c r="B78" t="s">
        <v>27</v>
      </c>
      <c r="C78" t="e">
        <v>#DIV/0!</v>
      </c>
      <c r="D78">
        <v>0</v>
      </c>
      <c r="E78">
        <v>0</v>
      </c>
      <c r="F78">
        <v>0</v>
      </c>
      <c r="G78">
        <v>154790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O78" t="e">
        <f t="shared" si="14"/>
        <v>#DIV/0!</v>
      </c>
      <c r="P78" t="e">
        <f t="shared" si="14"/>
        <v>#DIV/0!</v>
      </c>
      <c r="Q78" t="e">
        <f t="shared" si="14"/>
        <v>#DIV/0!</v>
      </c>
      <c r="R78">
        <f t="shared" si="15"/>
        <v>-154790</v>
      </c>
      <c r="S78">
        <f t="shared" si="16"/>
        <v>0</v>
      </c>
      <c r="T78">
        <f t="shared" si="17"/>
        <v>0</v>
      </c>
      <c r="U78">
        <f t="shared" si="18"/>
        <v>0</v>
      </c>
    </row>
    <row r="79" spans="1:21" hidden="1" x14ac:dyDescent="0.25">
      <c r="A79" t="s">
        <v>4289</v>
      </c>
      <c r="B79" t="s">
        <v>28</v>
      </c>
      <c r="C79" t="e">
        <v>#DIV/0!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O79" t="e">
        <f t="shared" si="14"/>
        <v>#DIV/0!</v>
      </c>
      <c r="P79" t="e">
        <f t="shared" si="14"/>
        <v>#DIV/0!</v>
      </c>
      <c r="Q79" t="e">
        <f t="shared" si="14"/>
        <v>#DIV/0!</v>
      </c>
      <c r="R79">
        <f t="shared" si="15"/>
        <v>0</v>
      </c>
      <c r="S79">
        <f t="shared" si="16"/>
        <v>0</v>
      </c>
      <c r="T79">
        <f t="shared" si="17"/>
        <v>0</v>
      </c>
      <c r="U79">
        <f t="shared" si="18"/>
        <v>0</v>
      </c>
    </row>
    <row r="80" spans="1:21" hidden="1" x14ac:dyDescent="0.25">
      <c r="A80" t="s">
        <v>4290</v>
      </c>
      <c r="B80" t="s">
        <v>2554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1221500</v>
      </c>
      <c r="L80">
        <v>733190</v>
      </c>
      <c r="M80">
        <v>583615</v>
      </c>
      <c r="O80">
        <f t="shared" si="14"/>
        <v>0</v>
      </c>
      <c r="P80">
        <f t="shared" si="14"/>
        <v>0</v>
      </c>
      <c r="Q80">
        <f t="shared" si="14"/>
        <v>0</v>
      </c>
      <c r="R80">
        <f t="shared" si="15"/>
        <v>0</v>
      </c>
      <c r="S80">
        <f t="shared" si="16"/>
        <v>0</v>
      </c>
      <c r="T80">
        <f t="shared" si="17"/>
        <v>-488310</v>
      </c>
      <c r="U80">
        <f t="shared" si="18"/>
        <v>-637885</v>
      </c>
    </row>
    <row r="81" spans="1:21" hidden="1" x14ac:dyDescent="0.25">
      <c r="A81" t="s">
        <v>4291</v>
      </c>
      <c r="B81" t="s">
        <v>2555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631935</v>
      </c>
      <c r="L81">
        <v>328155</v>
      </c>
      <c r="M81">
        <v>287645</v>
      </c>
      <c r="O81">
        <f t="shared" si="14"/>
        <v>0</v>
      </c>
      <c r="P81">
        <f t="shared" si="14"/>
        <v>0</v>
      </c>
      <c r="Q81">
        <f t="shared" si="14"/>
        <v>0</v>
      </c>
      <c r="R81">
        <f t="shared" si="15"/>
        <v>0</v>
      </c>
      <c r="S81">
        <f t="shared" si="16"/>
        <v>0</v>
      </c>
      <c r="T81">
        <f t="shared" si="17"/>
        <v>-303780</v>
      </c>
      <c r="U81">
        <f t="shared" si="18"/>
        <v>-344290</v>
      </c>
    </row>
    <row r="82" spans="1:21" hidden="1" x14ac:dyDescent="0.25">
      <c r="A82" t="s">
        <v>4292</v>
      </c>
      <c r="B82" t="s">
        <v>2556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202410</v>
      </c>
      <c r="L82">
        <v>197935</v>
      </c>
      <c r="M82">
        <v>239735</v>
      </c>
      <c r="O82">
        <f t="shared" si="14"/>
        <v>0</v>
      </c>
      <c r="P82">
        <f t="shared" si="14"/>
        <v>0</v>
      </c>
      <c r="Q82">
        <f t="shared" si="14"/>
        <v>0</v>
      </c>
      <c r="R82">
        <f t="shared" si="15"/>
        <v>0</v>
      </c>
      <c r="S82">
        <f t="shared" si="16"/>
        <v>0</v>
      </c>
      <c r="T82">
        <f t="shared" si="17"/>
        <v>-4475</v>
      </c>
      <c r="U82">
        <f t="shared" si="18"/>
        <v>37325</v>
      </c>
    </row>
    <row r="83" spans="1:21" hidden="1" x14ac:dyDescent="0.25">
      <c r="A83" t="s">
        <v>8110</v>
      </c>
      <c r="B83" t="s">
        <v>29</v>
      </c>
      <c r="C83" t="e">
        <v>#DIV/0!</v>
      </c>
      <c r="D83">
        <v>0</v>
      </c>
      <c r="E83">
        <v>1150160</v>
      </c>
      <c r="F83">
        <v>0</v>
      </c>
      <c r="G83">
        <v>0</v>
      </c>
      <c r="H83">
        <v>0</v>
      </c>
      <c r="I83">
        <v>0</v>
      </c>
      <c r="J83">
        <v>0</v>
      </c>
      <c r="K83">
        <v>23571.5</v>
      </c>
      <c r="L83">
        <v>37606</v>
      </c>
      <c r="M83">
        <v>28863</v>
      </c>
      <c r="O83" t="e">
        <f t="shared" si="14"/>
        <v>#DIV/0!</v>
      </c>
      <c r="P83" t="e">
        <f t="shared" si="14"/>
        <v>#DIV/0!</v>
      </c>
      <c r="Q83" t="e">
        <f t="shared" si="14"/>
        <v>#DIV/0!</v>
      </c>
      <c r="R83">
        <f t="shared" si="15"/>
        <v>0</v>
      </c>
      <c r="S83">
        <f t="shared" si="16"/>
        <v>0</v>
      </c>
      <c r="T83">
        <f t="shared" si="17"/>
        <v>14034.5</v>
      </c>
      <c r="U83">
        <f t="shared" si="18"/>
        <v>5291.5</v>
      </c>
    </row>
    <row r="84" spans="1:21" hidden="1" x14ac:dyDescent="0.25">
      <c r="A84" t="s">
        <v>4294</v>
      </c>
      <c r="B84" t="s">
        <v>30</v>
      </c>
      <c r="C84" t="e">
        <v>#DIV/0!</v>
      </c>
      <c r="D84">
        <v>7318.5</v>
      </c>
      <c r="E84">
        <v>89395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O84" t="e">
        <f t="shared" si="14"/>
        <v>#DIV/0!</v>
      </c>
      <c r="P84" t="e">
        <f t="shared" si="14"/>
        <v>#DIV/0!</v>
      </c>
      <c r="Q84" t="e">
        <f t="shared" si="14"/>
        <v>#DIV/0!</v>
      </c>
      <c r="R84">
        <f t="shared" si="15"/>
        <v>0</v>
      </c>
      <c r="S84">
        <f t="shared" si="16"/>
        <v>0</v>
      </c>
      <c r="T84">
        <f t="shared" si="17"/>
        <v>0</v>
      </c>
      <c r="U84">
        <f t="shared" si="18"/>
        <v>0</v>
      </c>
    </row>
    <row r="85" spans="1:21" hidden="1" x14ac:dyDescent="0.25">
      <c r="A85" t="s">
        <v>6784</v>
      </c>
      <c r="B85" t="s">
        <v>2557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956740</v>
      </c>
      <c r="L85">
        <v>1079675</v>
      </c>
      <c r="M85">
        <v>1008510</v>
      </c>
      <c r="O85">
        <f t="shared" si="14"/>
        <v>0</v>
      </c>
      <c r="P85">
        <f t="shared" si="14"/>
        <v>0</v>
      </c>
      <c r="Q85">
        <f t="shared" si="14"/>
        <v>0</v>
      </c>
      <c r="R85">
        <f t="shared" si="15"/>
        <v>0</v>
      </c>
      <c r="S85">
        <f t="shared" si="16"/>
        <v>0</v>
      </c>
      <c r="T85">
        <f t="shared" si="17"/>
        <v>122935</v>
      </c>
      <c r="U85">
        <f t="shared" si="18"/>
        <v>51770</v>
      </c>
    </row>
    <row r="86" spans="1:21" hidden="1" x14ac:dyDescent="0.25">
      <c r="A86" t="s">
        <v>4296</v>
      </c>
      <c r="B86" t="s">
        <v>31</v>
      </c>
      <c r="C86" t="e">
        <v>#DIV/0!</v>
      </c>
      <c r="D86">
        <v>0</v>
      </c>
      <c r="E86">
        <v>0</v>
      </c>
      <c r="F86">
        <v>0</v>
      </c>
      <c r="G86">
        <v>178720</v>
      </c>
      <c r="H86">
        <v>17450</v>
      </c>
      <c r="I86">
        <v>0</v>
      </c>
      <c r="J86">
        <v>0</v>
      </c>
      <c r="K86">
        <v>891605</v>
      </c>
      <c r="L86">
        <v>240101</v>
      </c>
      <c r="M86">
        <v>316766.5</v>
      </c>
      <c r="O86" t="e">
        <f t="shared" si="14"/>
        <v>#DIV/0!</v>
      </c>
      <c r="P86" t="e">
        <f t="shared" si="14"/>
        <v>#DIV/0!</v>
      </c>
      <c r="Q86" t="e">
        <f t="shared" si="14"/>
        <v>#DIV/0!</v>
      </c>
      <c r="R86">
        <f t="shared" si="15"/>
        <v>-161270</v>
      </c>
      <c r="S86">
        <f t="shared" si="16"/>
        <v>0</v>
      </c>
      <c r="T86">
        <f t="shared" si="17"/>
        <v>-651504</v>
      </c>
      <c r="U86">
        <f t="shared" si="18"/>
        <v>-574838.5</v>
      </c>
    </row>
    <row r="87" spans="1:21" hidden="1" x14ac:dyDescent="0.25">
      <c r="A87" t="s">
        <v>4297</v>
      </c>
      <c r="B87" t="s">
        <v>2558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105173500</v>
      </c>
      <c r="L87">
        <v>86087000</v>
      </c>
      <c r="M87">
        <v>86749500</v>
      </c>
      <c r="O87">
        <f t="shared" si="14"/>
        <v>0</v>
      </c>
      <c r="P87">
        <f t="shared" si="14"/>
        <v>0</v>
      </c>
      <c r="Q87">
        <f t="shared" si="14"/>
        <v>0</v>
      </c>
      <c r="R87">
        <f t="shared" si="15"/>
        <v>0</v>
      </c>
      <c r="S87">
        <f t="shared" si="16"/>
        <v>0</v>
      </c>
      <c r="T87">
        <f t="shared" si="17"/>
        <v>-19086500</v>
      </c>
      <c r="U87">
        <f t="shared" si="18"/>
        <v>-18424000</v>
      </c>
    </row>
    <row r="88" spans="1:21" hidden="1" x14ac:dyDescent="0.25">
      <c r="A88" t="s">
        <v>4298</v>
      </c>
      <c r="B88" t="s">
        <v>2559</v>
      </c>
      <c r="C88">
        <v>62963</v>
      </c>
      <c r="D88">
        <v>0</v>
      </c>
      <c r="E88">
        <v>0</v>
      </c>
      <c r="F88">
        <v>0</v>
      </c>
      <c r="G88">
        <v>0</v>
      </c>
      <c r="H88">
        <v>0</v>
      </c>
      <c r="I88">
        <v>62963</v>
      </c>
      <c r="J88">
        <v>151585</v>
      </c>
      <c r="K88">
        <v>5362250</v>
      </c>
      <c r="L88">
        <v>2542150</v>
      </c>
      <c r="M88">
        <v>5118850</v>
      </c>
      <c r="O88">
        <f t="shared" si="14"/>
        <v>-62963</v>
      </c>
      <c r="P88">
        <f t="shared" si="14"/>
        <v>-62963</v>
      </c>
      <c r="Q88">
        <f t="shared" si="14"/>
        <v>-62963</v>
      </c>
      <c r="R88">
        <f t="shared" si="15"/>
        <v>0</v>
      </c>
      <c r="S88">
        <f t="shared" si="16"/>
        <v>88622</v>
      </c>
      <c r="T88">
        <f t="shared" si="17"/>
        <v>-2820100</v>
      </c>
      <c r="U88">
        <f t="shared" si="18"/>
        <v>-243400</v>
      </c>
    </row>
    <row r="89" spans="1:21" hidden="1" x14ac:dyDescent="0.25">
      <c r="A89" t="s">
        <v>7690</v>
      </c>
      <c r="B89" t="s">
        <v>32</v>
      </c>
      <c r="C89" t="e">
        <v>#DIV/0!</v>
      </c>
      <c r="D89">
        <v>325625</v>
      </c>
      <c r="E89">
        <v>132785</v>
      </c>
      <c r="F89">
        <v>124212</v>
      </c>
      <c r="G89">
        <v>199510</v>
      </c>
      <c r="H89" t="e">
        <v>#DIV/0!</v>
      </c>
      <c r="I89">
        <v>0</v>
      </c>
      <c r="J89">
        <v>33256.5</v>
      </c>
      <c r="K89">
        <v>12514.5</v>
      </c>
      <c r="L89">
        <v>44899</v>
      </c>
      <c r="M89">
        <v>18637</v>
      </c>
      <c r="O89" t="e">
        <f t="shared" si="14"/>
        <v>#DIV/0!</v>
      </c>
      <c r="P89" t="e">
        <f t="shared" si="14"/>
        <v>#DIV/0!</v>
      </c>
      <c r="Q89" t="e">
        <f t="shared" si="14"/>
        <v>#DIV/0!</v>
      </c>
      <c r="R89" t="e">
        <f t="shared" si="15"/>
        <v>#DIV/0!</v>
      </c>
      <c r="S89">
        <f t="shared" si="16"/>
        <v>33256.5</v>
      </c>
      <c r="T89">
        <f t="shared" si="17"/>
        <v>32384.5</v>
      </c>
      <c r="U89">
        <f t="shared" si="18"/>
        <v>6122.5</v>
      </c>
    </row>
    <row r="90" spans="1:21" hidden="1" x14ac:dyDescent="0.25">
      <c r="A90" t="s">
        <v>4300</v>
      </c>
      <c r="B90" t="s">
        <v>33</v>
      </c>
      <c r="C90" t="e">
        <v>#DIV/0!</v>
      </c>
      <c r="D90">
        <v>1040025</v>
      </c>
      <c r="E90">
        <v>86850</v>
      </c>
      <c r="F90">
        <v>62340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O90" t="e">
        <f t="shared" si="14"/>
        <v>#DIV/0!</v>
      </c>
      <c r="P90" t="e">
        <f t="shared" si="14"/>
        <v>#DIV/0!</v>
      </c>
      <c r="Q90" t="e">
        <f t="shared" si="14"/>
        <v>#DIV/0!</v>
      </c>
      <c r="R90">
        <f t="shared" si="15"/>
        <v>0</v>
      </c>
      <c r="S90">
        <f t="shared" si="16"/>
        <v>0</v>
      </c>
      <c r="T90">
        <f t="shared" si="17"/>
        <v>0</v>
      </c>
      <c r="U90">
        <f t="shared" si="18"/>
        <v>0</v>
      </c>
    </row>
    <row r="91" spans="1:21" hidden="1" x14ac:dyDescent="0.25">
      <c r="A91" t="s">
        <v>4301</v>
      </c>
      <c r="B91" t="s">
        <v>4050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1072360</v>
      </c>
      <c r="L91">
        <v>849565</v>
      </c>
      <c r="M91">
        <v>653895</v>
      </c>
      <c r="O91">
        <f t="shared" si="14"/>
        <v>0</v>
      </c>
      <c r="P91">
        <f t="shared" si="14"/>
        <v>0</v>
      </c>
      <c r="Q91">
        <f t="shared" si="14"/>
        <v>0</v>
      </c>
      <c r="R91">
        <f t="shared" si="15"/>
        <v>0</v>
      </c>
      <c r="S91">
        <f t="shared" si="16"/>
        <v>0</v>
      </c>
      <c r="T91">
        <f t="shared" si="17"/>
        <v>-222795</v>
      </c>
      <c r="U91">
        <f t="shared" si="18"/>
        <v>-418465</v>
      </c>
    </row>
    <row r="92" spans="1:21" hidden="1" x14ac:dyDescent="0.25">
      <c r="A92" t="s">
        <v>5953</v>
      </c>
      <c r="B92" t="s">
        <v>34</v>
      </c>
      <c r="C92" t="e">
        <v>#DIV/0!</v>
      </c>
      <c r="D92">
        <v>0</v>
      </c>
      <c r="E92">
        <v>88610</v>
      </c>
      <c r="F92">
        <v>0</v>
      </c>
      <c r="G92">
        <v>38784</v>
      </c>
      <c r="H92">
        <v>0</v>
      </c>
      <c r="I92">
        <v>0</v>
      </c>
      <c r="J92">
        <v>0</v>
      </c>
      <c r="K92">
        <v>1315530</v>
      </c>
      <c r="L92">
        <v>1605650</v>
      </c>
      <c r="M92">
        <v>551550</v>
      </c>
      <c r="O92" t="e">
        <f t="shared" si="14"/>
        <v>#DIV/0!</v>
      </c>
      <c r="P92" t="e">
        <f t="shared" si="14"/>
        <v>#DIV/0!</v>
      </c>
      <c r="Q92" t="e">
        <f t="shared" si="14"/>
        <v>#DIV/0!</v>
      </c>
      <c r="R92">
        <f t="shared" si="15"/>
        <v>-38784</v>
      </c>
      <c r="S92">
        <f t="shared" si="16"/>
        <v>0</v>
      </c>
      <c r="T92">
        <f t="shared" si="17"/>
        <v>290120</v>
      </c>
      <c r="U92">
        <f t="shared" si="18"/>
        <v>-763980</v>
      </c>
    </row>
    <row r="93" spans="1:21" hidden="1" x14ac:dyDescent="0.25">
      <c r="A93" t="s">
        <v>4303</v>
      </c>
      <c r="B93" t="s">
        <v>2394</v>
      </c>
      <c r="C93" t="e">
        <v>#DIV/0!</v>
      </c>
      <c r="D93">
        <v>0</v>
      </c>
      <c r="E93">
        <v>80450</v>
      </c>
      <c r="F93">
        <v>35903.5</v>
      </c>
      <c r="G93" t="e">
        <v>#DIV/0!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O93" t="e">
        <f t="shared" si="14"/>
        <v>#DIV/0!</v>
      </c>
      <c r="P93" t="e">
        <f t="shared" si="14"/>
        <v>#DIV/0!</v>
      </c>
      <c r="Q93" t="e">
        <f t="shared" si="14"/>
        <v>#DIV/0!</v>
      </c>
      <c r="R93" t="e">
        <f t="shared" si="15"/>
        <v>#DIV/0!</v>
      </c>
      <c r="S93">
        <f t="shared" si="16"/>
        <v>0</v>
      </c>
      <c r="T93">
        <f t="shared" si="17"/>
        <v>0</v>
      </c>
      <c r="U93">
        <f t="shared" si="18"/>
        <v>0</v>
      </c>
    </row>
    <row r="94" spans="1:21" hidden="1" x14ac:dyDescent="0.25">
      <c r="A94" t="s">
        <v>4304</v>
      </c>
      <c r="B94" t="s">
        <v>4146</v>
      </c>
      <c r="C94" t="e">
        <v>#DIV/0!</v>
      </c>
      <c r="D94">
        <v>712500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O94" t="e">
        <f t="shared" si="14"/>
        <v>#DIV/0!</v>
      </c>
      <c r="P94" t="e">
        <f t="shared" si="14"/>
        <v>#DIV/0!</v>
      </c>
      <c r="Q94" t="e">
        <f t="shared" si="14"/>
        <v>#DIV/0!</v>
      </c>
      <c r="R94">
        <f t="shared" si="15"/>
        <v>0</v>
      </c>
      <c r="S94">
        <f t="shared" si="16"/>
        <v>0</v>
      </c>
      <c r="T94">
        <f t="shared" si="17"/>
        <v>0</v>
      </c>
      <c r="U94">
        <f t="shared" si="18"/>
        <v>0</v>
      </c>
    </row>
    <row r="95" spans="1:21" hidden="1" x14ac:dyDescent="0.25">
      <c r="A95" t="s">
        <v>4305</v>
      </c>
      <c r="B95" t="s">
        <v>35</v>
      </c>
      <c r="C95" t="e">
        <v>#DIV/0!</v>
      </c>
      <c r="D95">
        <v>0</v>
      </c>
      <c r="E95">
        <v>11847000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O95" t="e">
        <f t="shared" si="14"/>
        <v>#DIV/0!</v>
      </c>
      <c r="P95" t="e">
        <f t="shared" si="14"/>
        <v>#DIV/0!</v>
      </c>
      <c r="Q95" t="e">
        <f t="shared" si="14"/>
        <v>#DIV/0!</v>
      </c>
      <c r="R95">
        <f t="shared" si="15"/>
        <v>0</v>
      </c>
      <c r="S95">
        <f t="shared" si="16"/>
        <v>0</v>
      </c>
      <c r="T95">
        <f t="shared" si="17"/>
        <v>0</v>
      </c>
      <c r="U95">
        <f t="shared" si="18"/>
        <v>0</v>
      </c>
    </row>
    <row r="96" spans="1:21" hidden="1" x14ac:dyDescent="0.25">
      <c r="A96" t="s">
        <v>4306</v>
      </c>
      <c r="B96" t="s">
        <v>4101</v>
      </c>
      <c r="C96" t="e">
        <v>#DIV/0!</v>
      </c>
      <c r="D96">
        <v>22839500</v>
      </c>
      <c r="E96">
        <v>19077000</v>
      </c>
      <c r="F96">
        <v>28515500</v>
      </c>
      <c r="G96">
        <v>1339800</v>
      </c>
      <c r="H96">
        <v>225200</v>
      </c>
      <c r="I96">
        <v>651440</v>
      </c>
      <c r="J96">
        <v>0</v>
      </c>
      <c r="K96">
        <v>107737500</v>
      </c>
      <c r="L96">
        <v>84978000</v>
      </c>
      <c r="M96">
        <v>95928500</v>
      </c>
      <c r="O96" t="e">
        <f t="shared" si="14"/>
        <v>#DIV/0!</v>
      </c>
      <c r="P96" t="e">
        <f t="shared" si="14"/>
        <v>#DIV/0!</v>
      </c>
      <c r="Q96" t="e">
        <f t="shared" si="14"/>
        <v>#DIV/0!</v>
      </c>
      <c r="R96">
        <f t="shared" si="15"/>
        <v>-1114600</v>
      </c>
      <c r="S96">
        <f t="shared" si="16"/>
        <v>-651440</v>
      </c>
      <c r="T96">
        <f t="shared" si="17"/>
        <v>-22759500</v>
      </c>
      <c r="U96">
        <f t="shared" si="18"/>
        <v>-11809000</v>
      </c>
    </row>
    <row r="97" spans="1:21" hidden="1" x14ac:dyDescent="0.25">
      <c r="A97" t="s">
        <v>4307</v>
      </c>
      <c r="B97" t="s">
        <v>36</v>
      </c>
      <c r="C97" t="e">
        <v>#DIV/0!</v>
      </c>
      <c r="D97">
        <v>0</v>
      </c>
      <c r="E97">
        <v>4394550</v>
      </c>
      <c r="F97">
        <v>1117100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O97" t="e">
        <f t="shared" si="14"/>
        <v>#DIV/0!</v>
      </c>
      <c r="P97" t="e">
        <f t="shared" si="14"/>
        <v>#DIV/0!</v>
      </c>
      <c r="Q97" t="e">
        <f t="shared" si="14"/>
        <v>#DIV/0!</v>
      </c>
      <c r="R97">
        <f t="shared" si="15"/>
        <v>0</v>
      </c>
      <c r="S97">
        <f t="shared" si="16"/>
        <v>0</v>
      </c>
      <c r="T97">
        <f t="shared" si="17"/>
        <v>0</v>
      </c>
      <c r="U97">
        <f t="shared" si="18"/>
        <v>0</v>
      </c>
    </row>
    <row r="98" spans="1:21" hidden="1" x14ac:dyDescent="0.25">
      <c r="A98" t="s">
        <v>4308</v>
      </c>
      <c r="B98" t="s">
        <v>2560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18656500</v>
      </c>
      <c r="L98">
        <v>10873750</v>
      </c>
      <c r="M98">
        <v>7336500</v>
      </c>
      <c r="O98">
        <f t="shared" si="14"/>
        <v>0</v>
      </c>
      <c r="P98">
        <f t="shared" si="14"/>
        <v>0</v>
      </c>
      <c r="Q98">
        <f t="shared" si="14"/>
        <v>0</v>
      </c>
      <c r="R98">
        <f t="shared" si="15"/>
        <v>0</v>
      </c>
      <c r="S98">
        <f t="shared" si="16"/>
        <v>0</v>
      </c>
      <c r="T98">
        <f t="shared" si="17"/>
        <v>-7782750</v>
      </c>
      <c r="U98">
        <f t="shared" si="18"/>
        <v>-11320000</v>
      </c>
    </row>
    <row r="99" spans="1:21" hidden="1" x14ac:dyDescent="0.25">
      <c r="A99" t="s">
        <v>4309</v>
      </c>
      <c r="B99" t="s">
        <v>4051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262880</v>
      </c>
      <c r="L99">
        <v>250875</v>
      </c>
      <c r="M99">
        <v>226025</v>
      </c>
      <c r="O99">
        <f t="shared" si="14"/>
        <v>0</v>
      </c>
      <c r="P99">
        <f t="shared" si="14"/>
        <v>0</v>
      </c>
      <c r="Q99">
        <f t="shared" si="14"/>
        <v>0</v>
      </c>
      <c r="R99">
        <f t="shared" si="15"/>
        <v>0</v>
      </c>
      <c r="S99">
        <f t="shared" si="16"/>
        <v>0</v>
      </c>
      <c r="T99">
        <f t="shared" si="17"/>
        <v>-12005</v>
      </c>
      <c r="U99">
        <f t="shared" si="18"/>
        <v>-36855</v>
      </c>
    </row>
    <row r="100" spans="1:21" hidden="1" x14ac:dyDescent="0.25">
      <c r="A100" t="s">
        <v>4310</v>
      </c>
      <c r="B100" t="s">
        <v>2561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3048150</v>
      </c>
      <c r="L100">
        <v>1866550</v>
      </c>
      <c r="M100">
        <v>524495</v>
      </c>
      <c r="O100">
        <f t="shared" si="14"/>
        <v>0</v>
      </c>
      <c r="P100">
        <f t="shared" si="14"/>
        <v>0</v>
      </c>
      <c r="Q100">
        <f t="shared" si="14"/>
        <v>0</v>
      </c>
      <c r="R100">
        <f t="shared" si="15"/>
        <v>0</v>
      </c>
      <c r="S100">
        <f t="shared" si="16"/>
        <v>0</v>
      </c>
      <c r="T100">
        <f t="shared" si="17"/>
        <v>-1181600</v>
      </c>
      <c r="U100">
        <f t="shared" si="18"/>
        <v>-2523655</v>
      </c>
    </row>
    <row r="101" spans="1:21" hidden="1" x14ac:dyDescent="0.25">
      <c r="A101" t="s">
        <v>4311</v>
      </c>
      <c r="B101" t="s">
        <v>4052</v>
      </c>
      <c r="C101" t="e">
        <v>#DIV/0!</v>
      </c>
      <c r="D101">
        <v>5843200</v>
      </c>
      <c r="E101">
        <v>0</v>
      </c>
      <c r="F101">
        <v>878550</v>
      </c>
      <c r="G101">
        <v>7271600</v>
      </c>
      <c r="H101">
        <v>455730</v>
      </c>
      <c r="I101">
        <v>0</v>
      </c>
      <c r="J101">
        <v>0</v>
      </c>
      <c r="K101">
        <v>24677000</v>
      </c>
      <c r="L101">
        <v>15153500</v>
      </c>
      <c r="M101">
        <v>10614500</v>
      </c>
      <c r="O101" t="e">
        <f t="shared" si="14"/>
        <v>#DIV/0!</v>
      </c>
      <c r="P101" t="e">
        <f t="shared" si="14"/>
        <v>#DIV/0!</v>
      </c>
      <c r="Q101" t="e">
        <f t="shared" si="14"/>
        <v>#DIV/0!</v>
      </c>
      <c r="R101">
        <f t="shared" si="15"/>
        <v>-6815870</v>
      </c>
      <c r="S101">
        <f t="shared" si="16"/>
        <v>0</v>
      </c>
      <c r="T101">
        <f t="shared" si="17"/>
        <v>-9523500</v>
      </c>
      <c r="U101">
        <f t="shared" si="18"/>
        <v>-14062500</v>
      </c>
    </row>
    <row r="102" spans="1:21" hidden="1" x14ac:dyDescent="0.25">
      <c r="A102" t="s">
        <v>4312</v>
      </c>
      <c r="B102" t="s">
        <v>37</v>
      </c>
      <c r="C102" t="e">
        <v>#DIV/0!</v>
      </c>
      <c r="D102">
        <v>1814700</v>
      </c>
      <c r="E102">
        <v>161195</v>
      </c>
      <c r="F102">
        <v>159470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O102" t="e">
        <f t="shared" si="14"/>
        <v>#DIV/0!</v>
      </c>
      <c r="P102" t="e">
        <f t="shared" si="14"/>
        <v>#DIV/0!</v>
      </c>
      <c r="Q102" t="e">
        <f t="shared" si="14"/>
        <v>#DIV/0!</v>
      </c>
      <c r="R102">
        <f t="shared" si="15"/>
        <v>0</v>
      </c>
      <c r="S102">
        <f t="shared" si="16"/>
        <v>0</v>
      </c>
      <c r="T102">
        <f t="shared" si="17"/>
        <v>0</v>
      </c>
      <c r="U102">
        <f t="shared" si="18"/>
        <v>0</v>
      </c>
    </row>
    <row r="103" spans="1:21" hidden="1" x14ac:dyDescent="0.25">
      <c r="A103" t="s">
        <v>4313</v>
      </c>
      <c r="B103" t="s">
        <v>38</v>
      </c>
      <c r="C103" t="e">
        <v>#DIV/0!</v>
      </c>
      <c r="D103">
        <v>0</v>
      </c>
      <c r="E103">
        <v>0</v>
      </c>
      <c r="F103">
        <v>0</v>
      </c>
      <c r="G103">
        <v>88781</v>
      </c>
      <c r="H103">
        <v>0</v>
      </c>
      <c r="I103">
        <v>0</v>
      </c>
      <c r="J103">
        <v>0</v>
      </c>
      <c r="K103">
        <v>4882700</v>
      </c>
      <c r="L103">
        <v>2979300</v>
      </c>
      <c r="M103">
        <v>3612950</v>
      </c>
      <c r="O103" t="e">
        <f t="shared" si="14"/>
        <v>#DIV/0!</v>
      </c>
      <c r="P103" t="e">
        <f t="shared" si="14"/>
        <v>#DIV/0!</v>
      </c>
      <c r="Q103" t="e">
        <f t="shared" si="14"/>
        <v>#DIV/0!</v>
      </c>
      <c r="R103">
        <f t="shared" si="15"/>
        <v>-88781</v>
      </c>
      <c r="S103">
        <f t="shared" si="16"/>
        <v>0</v>
      </c>
      <c r="T103">
        <f t="shared" si="17"/>
        <v>-1903400</v>
      </c>
      <c r="U103">
        <f t="shared" si="18"/>
        <v>-1269750</v>
      </c>
    </row>
    <row r="104" spans="1:21" hidden="1" x14ac:dyDescent="0.25">
      <c r="A104" t="s">
        <v>4314</v>
      </c>
      <c r="B104" t="s">
        <v>39</v>
      </c>
      <c r="C104" t="e">
        <v>#DIV/0!</v>
      </c>
      <c r="D104">
        <v>39003500</v>
      </c>
      <c r="E104">
        <v>44076000</v>
      </c>
      <c r="F104">
        <v>40259500</v>
      </c>
      <c r="G104">
        <v>10077000</v>
      </c>
      <c r="H104">
        <v>1311465</v>
      </c>
      <c r="I104">
        <v>29931</v>
      </c>
      <c r="J104">
        <v>288800</v>
      </c>
      <c r="K104">
        <v>186960000</v>
      </c>
      <c r="L104">
        <v>85232000</v>
      </c>
      <c r="M104">
        <v>95039000</v>
      </c>
      <c r="O104" t="e">
        <f t="shared" si="14"/>
        <v>#DIV/0!</v>
      </c>
      <c r="P104" t="e">
        <f t="shared" si="14"/>
        <v>#DIV/0!</v>
      </c>
      <c r="Q104" t="e">
        <f t="shared" si="14"/>
        <v>#DIV/0!</v>
      </c>
      <c r="R104">
        <f t="shared" si="15"/>
        <v>-8765535</v>
      </c>
      <c r="S104">
        <f t="shared" si="16"/>
        <v>258869</v>
      </c>
      <c r="T104">
        <f t="shared" si="17"/>
        <v>-101728000</v>
      </c>
      <c r="U104">
        <f t="shared" si="18"/>
        <v>-91921000</v>
      </c>
    </row>
    <row r="105" spans="1:21" hidden="1" x14ac:dyDescent="0.25">
      <c r="A105" t="s">
        <v>4315</v>
      </c>
      <c r="B105" t="s">
        <v>40</v>
      </c>
      <c r="C105" t="e">
        <v>#DIV/0!</v>
      </c>
      <c r="D105">
        <v>0</v>
      </c>
      <c r="E105">
        <v>0</v>
      </c>
      <c r="F105">
        <v>0</v>
      </c>
      <c r="G105">
        <v>1998300</v>
      </c>
      <c r="H105">
        <v>154200</v>
      </c>
      <c r="I105">
        <v>71607</v>
      </c>
      <c r="J105">
        <v>25213</v>
      </c>
      <c r="K105">
        <v>157695000</v>
      </c>
      <c r="L105">
        <v>108560000</v>
      </c>
      <c r="M105">
        <v>84752000</v>
      </c>
      <c r="O105" t="e">
        <f t="shared" si="14"/>
        <v>#DIV/0!</v>
      </c>
      <c r="P105" t="e">
        <f t="shared" si="14"/>
        <v>#DIV/0!</v>
      </c>
      <c r="Q105" t="e">
        <f t="shared" si="14"/>
        <v>#DIV/0!</v>
      </c>
      <c r="R105">
        <f t="shared" si="15"/>
        <v>-1844100</v>
      </c>
      <c r="S105">
        <f t="shared" si="16"/>
        <v>-46394</v>
      </c>
      <c r="T105">
        <f t="shared" si="17"/>
        <v>-49135000</v>
      </c>
      <c r="U105">
        <f t="shared" si="18"/>
        <v>-72943000</v>
      </c>
    </row>
    <row r="106" spans="1:21" hidden="1" x14ac:dyDescent="0.25">
      <c r="A106" t="s">
        <v>4316</v>
      </c>
      <c r="B106" t="s">
        <v>41</v>
      </c>
      <c r="C106" t="e">
        <v>#DIV/0!</v>
      </c>
      <c r="D106">
        <v>354870000</v>
      </c>
      <c r="E106">
        <v>0</v>
      </c>
      <c r="F106">
        <v>0</v>
      </c>
      <c r="G106">
        <v>46795</v>
      </c>
      <c r="H106">
        <v>0</v>
      </c>
      <c r="I106">
        <v>0</v>
      </c>
      <c r="J106">
        <v>0</v>
      </c>
      <c r="K106">
        <v>772595</v>
      </c>
      <c r="L106">
        <v>370842</v>
      </c>
      <c r="M106">
        <v>289715</v>
      </c>
      <c r="O106" t="e">
        <f t="shared" si="14"/>
        <v>#DIV/0!</v>
      </c>
      <c r="P106" t="e">
        <f t="shared" si="14"/>
        <v>#DIV/0!</v>
      </c>
      <c r="Q106" t="e">
        <f t="shared" si="14"/>
        <v>#DIV/0!</v>
      </c>
      <c r="R106">
        <f t="shared" si="15"/>
        <v>-46795</v>
      </c>
      <c r="S106">
        <f t="shared" si="16"/>
        <v>0</v>
      </c>
      <c r="T106">
        <f t="shared" si="17"/>
        <v>-401753</v>
      </c>
      <c r="U106">
        <f t="shared" si="18"/>
        <v>-482880</v>
      </c>
    </row>
    <row r="107" spans="1:21" hidden="1" x14ac:dyDescent="0.25">
      <c r="A107" t="s">
        <v>4317</v>
      </c>
      <c r="B107" t="s">
        <v>42</v>
      </c>
      <c r="C107" t="e">
        <v>#DIV/0!</v>
      </c>
      <c r="D107">
        <v>105723</v>
      </c>
      <c r="E107">
        <v>0</v>
      </c>
      <c r="F107">
        <v>618800</v>
      </c>
      <c r="G107">
        <v>18335</v>
      </c>
      <c r="H107">
        <v>0</v>
      </c>
      <c r="I107">
        <v>26207</v>
      </c>
      <c r="J107">
        <v>19396.5</v>
      </c>
      <c r="K107">
        <v>5937250</v>
      </c>
      <c r="L107">
        <v>4951550</v>
      </c>
      <c r="M107">
        <v>3441700</v>
      </c>
      <c r="O107" t="e">
        <f t="shared" si="14"/>
        <v>#DIV/0!</v>
      </c>
      <c r="P107" t="e">
        <f t="shared" si="14"/>
        <v>#DIV/0!</v>
      </c>
      <c r="Q107" t="e">
        <f t="shared" si="14"/>
        <v>#DIV/0!</v>
      </c>
      <c r="R107">
        <f t="shared" si="15"/>
        <v>-18335</v>
      </c>
      <c r="S107">
        <f t="shared" si="16"/>
        <v>-6810.5</v>
      </c>
      <c r="T107">
        <f t="shared" si="17"/>
        <v>-985700</v>
      </c>
      <c r="U107">
        <f t="shared" si="18"/>
        <v>-2495550</v>
      </c>
    </row>
    <row r="108" spans="1:21" hidden="1" x14ac:dyDescent="0.25">
      <c r="A108" t="s">
        <v>4318</v>
      </c>
      <c r="B108" t="s">
        <v>43</v>
      </c>
      <c r="C108" t="e">
        <v>#DIV/0!</v>
      </c>
      <c r="D108">
        <v>0</v>
      </c>
      <c r="E108">
        <v>0</v>
      </c>
      <c r="F108">
        <v>0</v>
      </c>
      <c r="G108">
        <v>131750</v>
      </c>
      <c r="H108">
        <v>5984</v>
      </c>
      <c r="I108">
        <v>38332</v>
      </c>
      <c r="J108">
        <v>32614</v>
      </c>
      <c r="K108">
        <v>134680000</v>
      </c>
      <c r="L108">
        <v>113110000</v>
      </c>
      <c r="M108">
        <v>95465500</v>
      </c>
      <c r="O108" t="e">
        <f t="shared" si="14"/>
        <v>#DIV/0!</v>
      </c>
      <c r="P108" t="e">
        <f t="shared" si="14"/>
        <v>#DIV/0!</v>
      </c>
      <c r="Q108" t="e">
        <f t="shared" si="14"/>
        <v>#DIV/0!</v>
      </c>
      <c r="R108">
        <f t="shared" si="15"/>
        <v>-125766</v>
      </c>
      <c r="S108">
        <f t="shared" si="16"/>
        <v>-5718</v>
      </c>
      <c r="T108">
        <f t="shared" si="17"/>
        <v>-21570000</v>
      </c>
      <c r="U108">
        <f t="shared" si="18"/>
        <v>-39214500</v>
      </c>
    </row>
    <row r="109" spans="1:21" hidden="1" x14ac:dyDescent="0.25">
      <c r="A109" t="s">
        <v>4319</v>
      </c>
      <c r="B109" t="s">
        <v>2562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12717500</v>
      </c>
      <c r="L109">
        <v>11014650</v>
      </c>
      <c r="M109">
        <v>9495000</v>
      </c>
      <c r="O109">
        <f t="shared" si="14"/>
        <v>0</v>
      </c>
      <c r="P109">
        <f t="shared" si="14"/>
        <v>0</v>
      </c>
      <c r="Q109">
        <f t="shared" si="14"/>
        <v>0</v>
      </c>
      <c r="R109">
        <f t="shared" si="15"/>
        <v>0</v>
      </c>
      <c r="S109">
        <f t="shared" si="16"/>
        <v>0</v>
      </c>
      <c r="T109">
        <f t="shared" si="17"/>
        <v>-1702850</v>
      </c>
      <c r="U109">
        <f t="shared" si="18"/>
        <v>-3222500</v>
      </c>
    </row>
    <row r="110" spans="1:21" hidden="1" x14ac:dyDescent="0.25">
      <c r="A110" t="s">
        <v>4320</v>
      </c>
      <c r="B110" t="s">
        <v>2563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474505</v>
      </c>
      <c r="L110">
        <v>190855</v>
      </c>
      <c r="M110">
        <v>142957.5</v>
      </c>
      <c r="O110">
        <f t="shared" si="14"/>
        <v>0</v>
      </c>
      <c r="P110">
        <f t="shared" si="14"/>
        <v>0</v>
      </c>
      <c r="Q110">
        <f t="shared" si="14"/>
        <v>0</v>
      </c>
      <c r="R110">
        <f t="shared" si="15"/>
        <v>0</v>
      </c>
      <c r="S110">
        <f t="shared" si="16"/>
        <v>0</v>
      </c>
      <c r="T110">
        <f t="shared" si="17"/>
        <v>-283650</v>
      </c>
      <c r="U110">
        <f t="shared" si="18"/>
        <v>-331547.5</v>
      </c>
    </row>
    <row r="111" spans="1:21" hidden="1" x14ac:dyDescent="0.25">
      <c r="A111" t="s">
        <v>4321</v>
      </c>
      <c r="B111" t="s">
        <v>44</v>
      </c>
      <c r="C111" t="e">
        <v>#DIV/0!</v>
      </c>
      <c r="D111">
        <v>1963100</v>
      </c>
      <c r="E111">
        <v>0</v>
      </c>
      <c r="F111">
        <v>0</v>
      </c>
      <c r="G111">
        <v>2220600</v>
      </c>
      <c r="H111">
        <v>129738</v>
      </c>
      <c r="I111">
        <v>0</v>
      </c>
      <c r="J111">
        <v>153040</v>
      </c>
      <c r="K111">
        <v>754560000</v>
      </c>
      <c r="L111">
        <v>643855000</v>
      </c>
      <c r="M111">
        <v>467095000</v>
      </c>
      <c r="O111" t="e">
        <f t="shared" si="14"/>
        <v>#DIV/0!</v>
      </c>
      <c r="P111" t="e">
        <f t="shared" si="14"/>
        <v>#DIV/0!</v>
      </c>
      <c r="Q111" t="e">
        <f t="shared" si="14"/>
        <v>#DIV/0!</v>
      </c>
      <c r="R111">
        <f t="shared" si="15"/>
        <v>-2090862</v>
      </c>
      <c r="S111">
        <f t="shared" si="16"/>
        <v>153040</v>
      </c>
      <c r="T111">
        <f t="shared" si="17"/>
        <v>-110705000</v>
      </c>
      <c r="U111">
        <f t="shared" si="18"/>
        <v>-287465000</v>
      </c>
    </row>
    <row r="112" spans="1:21" hidden="1" x14ac:dyDescent="0.25">
      <c r="A112" t="s">
        <v>4322</v>
      </c>
      <c r="B112" t="s">
        <v>45</v>
      </c>
      <c r="C112" t="e">
        <v>#DIV/0!</v>
      </c>
      <c r="D112">
        <v>0</v>
      </c>
      <c r="E112">
        <v>0</v>
      </c>
      <c r="F112">
        <v>0</v>
      </c>
      <c r="G112">
        <v>29183</v>
      </c>
      <c r="H112">
        <v>0</v>
      </c>
      <c r="I112">
        <v>0</v>
      </c>
      <c r="J112">
        <v>24449.5</v>
      </c>
      <c r="K112">
        <v>1032615</v>
      </c>
      <c r="L112">
        <v>586520</v>
      </c>
      <c r="M112">
        <v>525975</v>
      </c>
      <c r="O112" t="e">
        <f t="shared" si="14"/>
        <v>#DIV/0!</v>
      </c>
      <c r="P112" t="e">
        <f t="shared" si="14"/>
        <v>#DIV/0!</v>
      </c>
      <c r="Q112" t="e">
        <f t="shared" si="14"/>
        <v>#DIV/0!</v>
      </c>
      <c r="R112">
        <f t="shared" si="15"/>
        <v>-29183</v>
      </c>
      <c r="S112">
        <f t="shared" si="16"/>
        <v>24449.5</v>
      </c>
      <c r="T112">
        <f t="shared" si="17"/>
        <v>-446095</v>
      </c>
      <c r="U112">
        <f t="shared" si="18"/>
        <v>-506640</v>
      </c>
    </row>
    <row r="113" spans="1:21" hidden="1" x14ac:dyDescent="0.25">
      <c r="A113" t="s">
        <v>6141</v>
      </c>
      <c r="B113" t="s">
        <v>2564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142015</v>
      </c>
      <c r="L113">
        <v>378730</v>
      </c>
      <c r="M113">
        <v>317033.5</v>
      </c>
      <c r="O113">
        <f t="shared" si="14"/>
        <v>0</v>
      </c>
      <c r="P113">
        <f t="shared" si="14"/>
        <v>0</v>
      </c>
      <c r="Q113">
        <f t="shared" si="14"/>
        <v>0</v>
      </c>
      <c r="R113">
        <f t="shared" si="15"/>
        <v>0</v>
      </c>
      <c r="S113">
        <f t="shared" si="16"/>
        <v>0</v>
      </c>
      <c r="T113">
        <f t="shared" si="17"/>
        <v>236715</v>
      </c>
      <c r="U113">
        <f t="shared" si="18"/>
        <v>175018.5</v>
      </c>
    </row>
    <row r="114" spans="1:21" hidden="1" x14ac:dyDescent="0.25">
      <c r="A114" t="s">
        <v>4324</v>
      </c>
      <c r="B114" t="s">
        <v>46</v>
      </c>
      <c r="C114" t="e">
        <v>#DIV/0!</v>
      </c>
      <c r="D114">
        <v>225730</v>
      </c>
      <c r="E114">
        <v>0</v>
      </c>
      <c r="F114">
        <v>67740</v>
      </c>
      <c r="G114">
        <v>295710</v>
      </c>
      <c r="H114">
        <v>12909</v>
      </c>
      <c r="I114">
        <v>0</v>
      </c>
      <c r="J114">
        <v>19156</v>
      </c>
      <c r="K114">
        <v>5433000</v>
      </c>
      <c r="L114">
        <v>3593900</v>
      </c>
      <c r="M114">
        <v>2246570</v>
      </c>
      <c r="O114" t="e">
        <f t="shared" si="14"/>
        <v>#DIV/0!</v>
      </c>
      <c r="P114" t="e">
        <f t="shared" si="14"/>
        <v>#DIV/0!</v>
      </c>
      <c r="Q114" t="e">
        <f t="shared" si="14"/>
        <v>#DIV/0!</v>
      </c>
      <c r="R114">
        <f t="shared" si="15"/>
        <v>-282801</v>
      </c>
      <c r="S114">
        <f t="shared" si="16"/>
        <v>19156</v>
      </c>
      <c r="T114">
        <f t="shared" si="17"/>
        <v>-1839100</v>
      </c>
      <c r="U114">
        <f t="shared" si="18"/>
        <v>-3186430</v>
      </c>
    </row>
    <row r="115" spans="1:21" hidden="1" x14ac:dyDescent="0.25">
      <c r="A115" t="s">
        <v>4325</v>
      </c>
      <c r="B115" t="s">
        <v>47</v>
      </c>
      <c r="C115" t="e">
        <v>#DIV/0!</v>
      </c>
      <c r="D115">
        <v>50380</v>
      </c>
      <c r="E115">
        <v>0</v>
      </c>
      <c r="F115">
        <v>0</v>
      </c>
      <c r="G115">
        <v>64995</v>
      </c>
      <c r="H115">
        <v>0</v>
      </c>
      <c r="I115">
        <v>0</v>
      </c>
      <c r="J115">
        <v>49652</v>
      </c>
      <c r="K115">
        <v>3391800</v>
      </c>
      <c r="L115">
        <v>1699200</v>
      </c>
      <c r="M115">
        <v>1899310</v>
      </c>
      <c r="O115" t="e">
        <f t="shared" si="14"/>
        <v>#DIV/0!</v>
      </c>
      <c r="P115" t="e">
        <f t="shared" si="14"/>
        <v>#DIV/0!</v>
      </c>
      <c r="Q115" t="e">
        <f t="shared" si="14"/>
        <v>#DIV/0!</v>
      </c>
      <c r="R115">
        <f t="shared" si="15"/>
        <v>-64995</v>
      </c>
      <c r="S115">
        <f t="shared" si="16"/>
        <v>49652</v>
      </c>
      <c r="T115">
        <f t="shared" si="17"/>
        <v>-1692600</v>
      </c>
      <c r="U115">
        <f t="shared" si="18"/>
        <v>-1492490</v>
      </c>
    </row>
    <row r="116" spans="1:21" hidden="1" x14ac:dyDescent="0.25">
      <c r="A116" t="s">
        <v>4326</v>
      </c>
      <c r="B116" t="s">
        <v>48</v>
      </c>
      <c r="C116" t="e">
        <v>#DIV/0!</v>
      </c>
      <c r="D116">
        <v>0</v>
      </c>
      <c r="E116">
        <v>0</v>
      </c>
      <c r="F116">
        <v>0</v>
      </c>
      <c r="G116">
        <v>184680</v>
      </c>
      <c r="H116">
        <v>0</v>
      </c>
      <c r="I116">
        <v>0</v>
      </c>
      <c r="J116">
        <v>0</v>
      </c>
      <c r="K116">
        <v>14824500</v>
      </c>
      <c r="L116">
        <v>13369000</v>
      </c>
      <c r="M116">
        <v>9495400</v>
      </c>
      <c r="O116" t="e">
        <f t="shared" si="14"/>
        <v>#DIV/0!</v>
      </c>
      <c r="P116" t="e">
        <f t="shared" si="14"/>
        <v>#DIV/0!</v>
      </c>
      <c r="Q116" t="e">
        <f t="shared" si="14"/>
        <v>#DIV/0!</v>
      </c>
      <c r="R116">
        <f t="shared" si="15"/>
        <v>-184680</v>
      </c>
      <c r="S116">
        <f t="shared" si="16"/>
        <v>0</v>
      </c>
      <c r="T116">
        <f t="shared" si="17"/>
        <v>-1455500</v>
      </c>
      <c r="U116">
        <f t="shared" si="18"/>
        <v>-5329100</v>
      </c>
    </row>
    <row r="117" spans="1:21" hidden="1" x14ac:dyDescent="0.25">
      <c r="A117" t="s">
        <v>4327</v>
      </c>
      <c r="B117" t="s">
        <v>49</v>
      </c>
      <c r="C117" t="e">
        <v>#DIV/0!</v>
      </c>
      <c r="D117">
        <v>0</v>
      </c>
      <c r="E117">
        <v>0</v>
      </c>
      <c r="F117">
        <v>0</v>
      </c>
      <c r="G117">
        <v>337170</v>
      </c>
      <c r="H117">
        <v>32586</v>
      </c>
      <c r="I117">
        <v>0</v>
      </c>
      <c r="J117">
        <v>0</v>
      </c>
      <c r="K117">
        <v>0</v>
      </c>
      <c r="L117">
        <v>0</v>
      </c>
      <c r="M117">
        <v>0</v>
      </c>
      <c r="O117" t="e">
        <f t="shared" si="14"/>
        <v>#DIV/0!</v>
      </c>
      <c r="P117" t="e">
        <f t="shared" si="14"/>
        <v>#DIV/0!</v>
      </c>
      <c r="Q117" t="e">
        <f t="shared" si="14"/>
        <v>#DIV/0!</v>
      </c>
      <c r="R117">
        <f t="shared" si="15"/>
        <v>-304584</v>
      </c>
      <c r="S117">
        <f t="shared" si="16"/>
        <v>0</v>
      </c>
      <c r="T117">
        <f t="shared" si="17"/>
        <v>0</v>
      </c>
      <c r="U117">
        <f t="shared" si="18"/>
        <v>0</v>
      </c>
    </row>
    <row r="118" spans="1:21" hidden="1" x14ac:dyDescent="0.25">
      <c r="A118" t="s">
        <v>4328</v>
      </c>
      <c r="B118" t="s">
        <v>50</v>
      </c>
      <c r="C118" t="e">
        <v>#DIV/0!</v>
      </c>
      <c r="D118">
        <v>0</v>
      </c>
      <c r="E118">
        <v>0</v>
      </c>
      <c r="F118">
        <v>69350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O118" t="e">
        <f t="shared" si="14"/>
        <v>#DIV/0!</v>
      </c>
      <c r="P118" t="e">
        <f t="shared" si="14"/>
        <v>#DIV/0!</v>
      </c>
      <c r="Q118" t="e">
        <f t="shared" si="14"/>
        <v>#DIV/0!</v>
      </c>
      <c r="R118">
        <f t="shared" si="15"/>
        <v>0</v>
      </c>
      <c r="S118">
        <f t="shared" si="16"/>
        <v>0</v>
      </c>
      <c r="T118">
        <f t="shared" si="17"/>
        <v>0</v>
      </c>
      <c r="U118">
        <f t="shared" si="18"/>
        <v>0</v>
      </c>
    </row>
    <row r="119" spans="1:21" hidden="1" x14ac:dyDescent="0.25">
      <c r="A119" t="s">
        <v>6447</v>
      </c>
      <c r="B119" t="s">
        <v>2565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499025</v>
      </c>
      <c r="L119">
        <v>689455</v>
      </c>
      <c r="M119">
        <v>532350</v>
      </c>
      <c r="O119">
        <f t="shared" si="14"/>
        <v>0</v>
      </c>
      <c r="P119">
        <f t="shared" si="14"/>
        <v>0</v>
      </c>
      <c r="Q119">
        <f t="shared" si="14"/>
        <v>0</v>
      </c>
      <c r="R119">
        <f t="shared" si="15"/>
        <v>0</v>
      </c>
      <c r="S119">
        <f t="shared" si="16"/>
        <v>0</v>
      </c>
      <c r="T119">
        <f t="shared" si="17"/>
        <v>190430</v>
      </c>
      <c r="U119">
        <f t="shared" si="18"/>
        <v>33325</v>
      </c>
    </row>
    <row r="120" spans="1:21" hidden="1" x14ac:dyDescent="0.25">
      <c r="A120" t="s">
        <v>4330</v>
      </c>
      <c r="B120" t="s">
        <v>51</v>
      </c>
      <c r="C120">
        <v>2291680333</v>
      </c>
      <c r="D120">
        <v>1108450</v>
      </c>
      <c r="E120">
        <v>0</v>
      </c>
      <c r="F120">
        <v>805150</v>
      </c>
      <c r="G120">
        <v>0</v>
      </c>
      <c r="H120">
        <v>0</v>
      </c>
      <c r="I120">
        <v>0</v>
      </c>
      <c r="J120">
        <v>1526150</v>
      </c>
      <c r="K120">
        <v>0</v>
      </c>
      <c r="L120">
        <v>0</v>
      </c>
      <c r="M120">
        <v>0</v>
      </c>
      <c r="O120">
        <f t="shared" si="14"/>
        <v>-2290571883</v>
      </c>
      <c r="P120">
        <f t="shared" si="14"/>
        <v>-2291680333</v>
      </c>
      <c r="Q120">
        <f t="shared" si="14"/>
        <v>-2290875183</v>
      </c>
      <c r="R120">
        <f t="shared" si="15"/>
        <v>0</v>
      </c>
      <c r="S120">
        <f t="shared" si="16"/>
        <v>1526150</v>
      </c>
      <c r="T120">
        <f t="shared" si="17"/>
        <v>0</v>
      </c>
      <c r="U120">
        <f t="shared" si="18"/>
        <v>0</v>
      </c>
    </row>
    <row r="121" spans="1:21" hidden="1" x14ac:dyDescent="0.25">
      <c r="A121" t="s">
        <v>4331</v>
      </c>
      <c r="B121" t="s">
        <v>52</v>
      </c>
      <c r="C121">
        <v>69899</v>
      </c>
      <c r="D121">
        <v>123396</v>
      </c>
      <c r="E121">
        <v>0</v>
      </c>
      <c r="F121">
        <v>79560</v>
      </c>
      <c r="G121">
        <v>192340</v>
      </c>
      <c r="H121">
        <v>14071</v>
      </c>
      <c r="I121">
        <v>0</v>
      </c>
      <c r="J121">
        <v>51804</v>
      </c>
      <c r="K121">
        <v>46359500</v>
      </c>
      <c r="L121">
        <v>35000500</v>
      </c>
      <c r="M121">
        <v>26021000</v>
      </c>
      <c r="O121">
        <f t="shared" si="14"/>
        <v>53497</v>
      </c>
      <c r="P121">
        <f t="shared" si="14"/>
        <v>-69899</v>
      </c>
      <c r="Q121">
        <f t="shared" si="14"/>
        <v>9661</v>
      </c>
      <c r="R121">
        <f t="shared" si="15"/>
        <v>-178269</v>
      </c>
      <c r="S121">
        <f t="shared" si="16"/>
        <v>51804</v>
      </c>
      <c r="T121">
        <f t="shared" si="17"/>
        <v>-11359000</v>
      </c>
      <c r="U121">
        <f t="shared" si="18"/>
        <v>-20338500</v>
      </c>
    </row>
    <row r="122" spans="1:21" hidden="1" x14ac:dyDescent="0.25">
      <c r="A122" t="s">
        <v>4332</v>
      </c>
      <c r="B122" t="s">
        <v>53</v>
      </c>
      <c r="C122">
        <v>198121.6667</v>
      </c>
      <c r="D122">
        <v>23897.5</v>
      </c>
      <c r="E122">
        <v>38900</v>
      </c>
      <c r="F122">
        <v>12574</v>
      </c>
      <c r="G122">
        <v>0</v>
      </c>
      <c r="H122">
        <v>0</v>
      </c>
      <c r="I122">
        <v>27755</v>
      </c>
      <c r="J122">
        <v>41614.5</v>
      </c>
      <c r="K122">
        <v>0</v>
      </c>
      <c r="L122">
        <v>0</v>
      </c>
      <c r="M122">
        <v>0</v>
      </c>
      <c r="O122">
        <f t="shared" si="14"/>
        <v>-174224.1667</v>
      </c>
      <c r="P122">
        <f t="shared" si="14"/>
        <v>-159221.6667</v>
      </c>
      <c r="Q122">
        <f t="shared" si="14"/>
        <v>-185547.6667</v>
      </c>
      <c r="R122">
        <f t="shared" si="15"/>
        <v>0</v>
      </c>
      <c r="S122">
        <f t="shared" si="16"/>
        <v>13859.5</v>
      </c>
      <c r="T122">
        <f t="shared" si="17"/>
        <v>0</v>
      </c>
      <c r="U122">
        <f t="shared" si="18"/>
        <v>0</v>
      </c>
    </row>
    <row r="123" spans="1:21" hidden="1" x14ac:dyDescent="0.25">
      <c r="A123" t="s">
        <v>4333</v>
      </c>
      <c r="B123" t="s">
        <v>54</v>
      </c>
      <c r="C123">
        <v>0</v>
      </c>
      <c r="D123">
        <v>0</v>
      </c>
      <c r="E123">
        <v>0</v>
      </c>
      <c r="F123">
        <v>0</v>
      </c>
      <c r="G123">
        <v>323460</v>
      </c>
      <c r="H123">
        <v>29926</v>
      </c>
      <c r="I123">
        <v>0</v>
      </c>
      <c r="J123">
        <v>0</v>
      </c>
      <c r="K123">
        <v>0</v>
      </c>
      <c r="L123">
        <v>0</v>
      </c>
      <c r="M123">
        <v>0</v>
      </c>
      <c r="O123">
        <f t="shared" si="14"/>
        <v>0</v>
      </c>
      <c r="P123">
        <f t="shared" si="14"/>
        <v>0</v>
      </c>
      <c r="Q123">
        <f t="shared" si="14"/>
        <v>0</v>
      </c>
      <c r="R123">
        <f t="shared" si="15"/>
        <v>-293534</v>
      </c>
      <c r="S123">
        <f t="shared" si="16"/>
        <v>0</v>
      </c>
      <c r="T123">
        <f t="shared" si="17"/>
        <v>0</v>
      </c>
      <c r="U123">
        <f t="shared" si="18"/>
        <v>0</v>
      </c>
    </row>
    <row r="124" spans="1:21" hidden="1" x14ac:dyDescent="0.25">
      <c r="A124" t="s">
        <v>4334</v>
      </c>
      <c r="B124" t="s">
        <v>55</v>
      </c>
      <c r="C124">
        <v>68232</v>
      </c>
      <c r="D124">
        <v>6038600</v>
      </c>
      <c r="E124">
        <v>515650</v>
      </c>
      <c r="F124">
        <v>1069950</v>
      </c>
      <c r="G124">
        <v>6040500</v>
      </c>
      <c r="H124">
        <v>816050</v>
      </c>
      <c r="I124">
        <v>68232</v>
      </c>
      <c r="J124">
        <v>187120</v>
      </c>
      <c r="K124">
        <v>0</v>
      </c>
      <c r="L124">
        <v>0</v>
      </c>
      <c r="M124">
        <v>0</v>
      </c>
      <c r="O124">
        <f t="shared" si="14"/>
        <v>5970368</v>
      </c>
      <c r="P124">
        <f t="shared" si="14"/>
        <v>447418</v>
      </c>
      <c r="Q124">
        <f t="shared" si="14"/>
        <v>1001718</v>
      </c>
      <c r="R124">
        <f t="shared" si="15"/>
        <v>-5224450</v>
      </c>
      <c r="S124">
        <f t="shared" si="16"/>
        <v>118888</v>
      </c>
      <c r="T124">
        <f t="shared" si="17"/>
        <v>0</v>
      </c>
      <c r="U124">
        <f t="shared" si="18"/>
        <v>0</v>
      </c>
    </row>
    <row r="125" spans="1:21" hidden="1" x14ac:dyDescent="0.25">
      <c r="A125" t="s">
        <v>4335</v>
      </c>
      <c r="B125" t="s">
        <v>56</v>
      </c>
      <c r="C125">
        <v>56203</v>
      </c>
      <c r="D125">
        <v>4811250</v>
      </c>
      <c r="E125">
        <v>1586355</v>
      </c>
      <c r="F125">
        <v>2282250</v>
      </c>
      <c r="G125">
        <v>428270</v>
      </c>
      <c r="H125">
        <v>28526</v>
      </c>
      <c r="I125">
        <v>56203</v>
      </c>
      <c r="J125">
        <v>149160</v>
      </c>
      <c r="K125">
        <v>64765</v>
      </c>
      <c r="L125">
        <v>0</v>
      </c>
      <c r="M125">
        <v>0</v>
      </c>
      <c r="O125">
        <f t="shared" si="14"/>
        <v>4755047</v>
      </c>
      <c r="P125">
        <f t="shared" si="14"/>
        <v>1530152</v>
      </c>
      <c r="Q125">
        <f t="shared" si="14"/>
        <v>2226047</v>
      </c>
      <c r="R125">
        <f t="shared" si="15"/>
        <v>-399744</v>
      </c>
      <c r="S125">
        <f t="shared" si="16"/>
        <v>92957</v>
      </c>
      <c r="T125">
        <f t="shared" si="17"/>
        <v>-64765</v>
      </c>
      <c r="U125">
        <f t="shared" si="18"/>
        <v>-64765</v>
      </c>
    </row>
    <row r="126" spans="1:21" hidden="1" x14ac:dyDescent="0.25">
      <c r="A126" t="s">
        <v>4336</v>
      </c>
      <c r="B126" t="s">
        <v>57</v>
      </c>
      <c r="C126">
        <v>0</v>
      </c>
      <c r="D126">
        <v>0</v>
      </c>
      <c r="E126">
        <v>0</v>
      </c>
      <c r="F126">
        <v>4395800</v>
      </c>
      <c r="G126">
        <v>0</v>
      </c>
      <c r="H126">
        <v>16763</v>
      </c>
      <c r="I126">
        <v>0</v>
      </c>
      <c r="J126">
        <v>0</v>
      </c>
      <c r="K126">
        <v>3554000</v>
      </c>
      <c r="L126">
        <v>2352450</v>
      </c>
      <c r="M126">
        <v>1545750</v>
      </c>
      <c r="O126">
        <f t="shared" si="14"/>
        <v>0</v>
      </c>
      <c r="P126">
        <f t="shared" si="14"/>
        <v>0</v>
      </c>
      <c r="Q126">
        <f t="shared" si="14"/>
        <v>4395800</v>
      </c>
      <c r="R126">
        <f t="shared" si="15"/>
        <v>16763</v>
      </c>
      <c r="S126">
        <f t="shared" si="16"/>
        <v>0</v>
      </c>
      <c r="T126">
        <f t="shared" si="17"/>
        <v>-1201550</v>
      </c>
      <c r="U126">
        <f t="shared" si="18"/>
        <v>-2008250</v>
      </c>
    </row>
    <row r="127" spans="1:21" hidden="1" x14ac:dyDescent="0.25">
      <c r="A127" t="s">
        <v>6751</v>
      </c>
      <c r="B127" t="s">
        <v>2566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776365</v>
      </c>
      <c r="L127">
        <v>902465</v>
      </c>
      <c r="M127">
        <v>794040</v>
      </c>
      <c r="O127">
        <f t="shared" si="14"/>
        <v>0</v>
      </c>
      <c r="P127">
        <f t="shared" si="14"/>
        <v>0</v>
      </c>
      <c r="Q127">
        <f t="shared" si="14"/>
        <v>0</v>
      </c>
      <c r="R127">
        <f t="shared" si="15"/>
        <v>0</v>
      </c>
      <c r="S127">
        <f t="shared" si="16"/>
        <v>0</v>
      </c>
      <c r="T127">
        <f t="shared" si="17"/>
        <v>126100</v>
      </c>
      <c r="U127">
        <f t="shared" si="18"/>
        <v>17675</v>
      </c>
    </row>
    <row r="128" spans="1:21" hidden="1" x14ac:dyDescent="0.25">
      <c r="A128" t="s">
        <v>4338</v>
      </c>
      <c r="B128" t="s">
        <v>2567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185065</v>
      </c>
      <c r="O128">
        <f t="shared" si="14"/>
        <v>0</v>
      </c>
      <c r="P128">
        <f t="shared" si="14"/>
        <v>0</v>
      </c>
      <c r="Q128">
        <f t="shared" si="14"/>
        <v>0</v>
      </c>
      <c r="R128">
        <f t="shared" si="15"/>
        <v>0</v>
      </c>
      <c r="S128">
        <f t="shared" si="16"/>
        <v>0</v>
      </c>
      <c r="T128">
        <f t="shared" si="17"/>
        <v>0</v>
      </c>
      <c r="U128">
        <f t="shared" si="18"/>
        <v>185065</v>
      </c>
    </row>
    <row r="129" spans="1:21" hidden="1" x14ac:dyDescent="0.25">
      <c r="A129" t="s">
        <v>4339</v>
      </c>
      <c r="B129" t="s">
        <v>2568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732280</v>
      </c>
      <c r="L129">
        <v>481320</v>
      </c>
      <c r="M129">
        <v>261665</v>
      </c>
      <c r="O129">
        <f t="shared" si="14"/>
        <v>0</v>
      </c>
      <c r="P129">
        <f t="shared" si="14"/>
        <v>0</v>
      </c>
      <c r="Q129">
        <f t="shared" si="14"/>
        <v>0</v>
      </c>
      <c r="R129">
        <f t="shared" si="15"/>
        <v>0</v>
      </c>
      <c r="S129">
        <f t="shared" si="16"/>
        <v>0</v>
      </c>
      <c r="T129">
        <f t="shared" si="17"/>
        <v>-250960</v>
      </c>
      <c r="U129">
        <f t="shared" si="18"/>
        <v>-470615</v>
      </c>
    </row>
    <row r="130" spans="1:21" hidden="1" x14ac:dyDescent="0.25">
      <c r="A130" t="s">
        <v>4340</v>
      </c>
      <c r="B130" t="s">
        <v>2569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1850250</v>
      </c>
      <c r="L130">
        <v>1244600</v>
      </c>
      <c r="M130">
        <v>971180</v>
      </c>
      <c r="O130">
        <f t="shared" si="14"/>
        <v>0</v>
      </c>
      <c r="P130">
        <f t="shared" si="14"/>
        <v>0</v>
      </c>
      <c r="Q130">
        <f t="shared" si="14"/>
        <v>0</v>
      </c>
      <c r="R130">
        <f t="shared" si="15"/>
        <v>0</v>
      </c>
      <c r="S130">
        <f t="shared" si="16"/>
        <v>0</v>
      </c>
      <c r="T130">
        <f t="shared" si="17"/>
        <v>-605650</v>
      </c>
      <c r="U130">
        <f t="shared" si="18"/>
        <v>-879070</v>
      </c>
    </row>
    <row r="131" spans="1:21" hidden="1" x14ac:dyDescent="0.25">
      <c r="A131" t="s">
        <v>4341</v>
      </c>
      <c r="B131" t="s">
        <v>2395</v>
      </c>
      <c r="C131">
        <v>34249.666669999999</v>
      </c>
      <c r="D131">
        <v>1442900</v>
      </c>
      <c r="E131">
        <v>584050</v>
      </c>
      <c r="F131">
        <v>656540</v>
      </c>
      <c r="G131">
        <v>330710</v>
      </c>
      <c r="H131">
        <v>28289.5</v>
      </c>
      <c r="I131">
        <v>19575</v>
      </c>
      <c r="J131">
        <v>133521</v>
      </c>
      <c r="K131">
        <v>45652500</v>
      </c>
      <c r="L131">
        <v>35781000</v>
      </c>
      <c r="M131">
        <v>27742500</v>
      </c>
      <c r="O131">
        <f t="shared" ref="O131:Q194" si="19">D131-$C131</f>
        <v>1408650.3333300001</v>
      </c>
      <c r="P131">
        <f t="shared" si="19"/>
        <v>549800.33333000005</v>
      </c>
      <c r="Q131">
        <f t="shared" si="19"/>
        <v>622290.33333000005</v>
      </c>
      <c r="R131">
        <f t="shared" ref="R131:R194" si="20">H131-G131</f>
        <v>-302420.5</v>
      </c>
      <c r="S131">
        <f t="shared" ref="S131:S194" si="21">J131-I131</f>
        <v>113946</v>
      </c>
      <c r="T131">
        <f t="shared" ref="T131:T194" si="22">L131-K131</f>
        <v>-9871500</v>
      </c>
      <c r="U131">
        <f t="shared" ref="U131:U194" si="23">M131-K131</f>
        <v>-17910000</v>
      </c>
    </row>
    <row r="132" spans="1:21" hidden="1" x14ac:dyDescent="0.25">
      <c r="A132" t="s">
        <v>4342</v>
      </c>
      <c r="B132" t="s">
        <v>58</v>
      </c>
      <c r="C132">
        <v>0</v>
      </c>
      <c r="D132">
        <v>0</v>
      </c>
      <c r="E132">
        <v>0</v>
      </c>
      <c r="F132">
        <v>20984.5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O132">
        <f t="shared" si="19"/>
        <v>0</v>
      </c>
      <c r="P132">
        <f t="shared" si="19"/>
        <v>0</v>
      </c>
      <c r="Q132">
        <f t="shared" si="19"/>
        <v>20984.5</v>
      </c>
      <c r="R132">
        <f t="shared" si="20"/>
        <v>0</v>
      </c>
      <c r="S132">
        <f t="shared" si="21"/>
        <v>0</v>
      </c>
      <c r="T132">
        <f t="shared" si="22"/>
        <v>0</v>
      </c>
      <c r="U132">
        <f t="shared" si="23"/>
        <v>0</v>
      </c>
    </row>
    <row r="133" spans="1:21" hidden="1" x14ac:dyDescent="0.25">
      <c r="A133" t="s">
        <v>4343</v>
      </c>
      <c r="B133" t="s">
        <v>2570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3659250</v>
      </c>
      <c r="L133">
        <v>2361700</v>
      </c>
      <c r="M133">
        <v>1283150</v>
      </c>
      <c r="O133">
        <f t="shared" si="19"/>
        <v>0</v>
      </c>
      <c r="P133">
        <f t="shared" si="19"/>
        <v>0</v>
      </c>
      <c r="Q133">
        <f t="shared" si="19"/>
        <v>0</v>
      </c>
      <c r="R133">
        <f t="shared" si="20"/>
        <v>0</v>
      </c>
      <c r="S133">
        <f t="shared" si="21"/>
        <v>0</v>
      </c>
      <c r="T133">
        <f t="shared" si="22"/>
        <v>-1297550</v>
      </c>
      <c r="U133">
        <f t="shared" si="23"/>
        <v>-2376100</v>
      </c>
    </row>
    <row r="134" spans="1:21" hidden="1" x14ac:dyDescent="0.25">
      <c r="A134" t="s">
        <v>4344</v>
      </c>
      <c r="B134" t="s">
        <v>59</v>
      </c>
      <c r="C134">
        <v>738320</v>
      </c>
      <c r="D134">
        <v>6602850</v>
      </c>
      <c r="E134">
        <v>10484750</v>
      </c>
      <c r="F134">
        <v>13584600</v>
      </c>
      <c r="G134">
        <v>414610</v>
      </c>
      <c r="H134">
        <v>0</v>
      </c>
      <c r="I134">
        <v>559520</v>
      </c>
      <c r="J134">
        <v>2633950</v>
      </c>
      <c r="K134">
        <v>7013800</v>
      </c>
      <c r="L134">
        <v>3905850</v>
      </c>
      <c r="M134">
        <v>3244715</v>
      </c>
      <c r="O134">
        <f t="shared" si="19"/>
        <v>5864530</v>
      </c>
      <c r="P134">
        <f t="shared" si="19"/>
        <v>9746430</v>
      </c>
      <c r="Q134">
        <f t="shared" si="19"/>
        <v>12846280</v>
      </c>
      <c r="R134">
        <f t="shared" si="20"/>
        <v>-414610</v>
      </c>
      <c r="S134">
        <f t="shared" si="21"/>
        <v>2074430</v>
      </c>
      <c r="T134">
        <f t="shared" si="22"/>
        <v>-3107950</v>
      </c>
      <c r="U134">
        <f t="shared" si="23"/>
        <v>-3769085</v>
      </c>
    </row>
    <row r="135" spans="1:21" hidden="1" x14ac:dyDescent="0.25">
      <c r="A135" t="s">
        <v>5779</v>
      </c>
      <c r="B135" t="s">
        <v>60</v>
      </c>
      <c r="C135">
        <v>379633.6667</v>
      </c>
      <c r="D135">
        <v>2430200</v>
      </c>
      <c r="E135">
        <v>245880</v>
      </c>
      <c r="F135">
        <v>311810</v>
      </c>
      <c r="G135">
        <v>168610</v>
      </c>
      <c r="H135">
        <v>5024.5</v>
      </c>
      <c r="I135">
        <v>21297</v>
      </c>
      <c r="J135">
        <v>45025.5</v>
      </c>
      <c r="K135">
        <v>957500</v>
      </c>
      <c r="L135">
        <v>1306150</v>
      </c>
      <c r="M135">
        <v>1086930</v>
      </c>
      <c r="O135">
        <f t="shared" si="19"/>
        <v>2050566.3333000001</v>
      </c>
      <c r="P135">
        <f t="shared" si="19"/>
        <v>-133753.6667</v>
      </c>
      <c r="Q135">
        <f t="shared" si="19"/>
        <v>-67823.666700000002</v>
      </c>
      <c r="R135">
        <f t="shared" si="20"/>
        <v>-163585.5</v>
      </c>
      <c r="S135">
        <f t="shared" si="21"/>
        <v>23728.5</v>
      </c>
      <c r="T135">
        <f t="shared" si="22"/>
        <v>348650</v>
      </c>
      <c r="U135">
        <f t="shared" si="23"/>
        <v>129430</v>
      </c>
    </row>
    <row r="136" spans="1:21" hidden="1" x14ac:dyDescent="0.25">
      <c r="A136" t="s">
        <v>4346</v>
      </c>
      <c r="B136" t="s">
        <v>61</v>
      </c>
      <c r="C136">
        <v>0</v>
      </c>
      <c r="D136">
        <v>0</v>
      </c>
      <c r="E136">
        <v>0</v>
      </c>
      <c r="F136">
        <v>18078.5</v>
      </c>
      <c r="G136">
        <v>54894</v>
      </c>
      <c r="H136">
        <v>0</v>
      </c>
      <c r="I136">
        <v>0</v>
      </c>
      <c r="J136">
        <v>0</v>
      </c>
      <c r="K136">
        <v>16195000</v>
      </c>
      <c r="L136">
        <v>11464500</v>
      </c>
      <c r="M136">
        <v>9425550</v>
      </c>
      <c r="O136">
        <f t="shared" si="19"/>
        <v>0</v>
      </c>
      <c r="P136">
        <f t="shared" si="19"/>
        <v>0</v>
      </c>
      <c r="Q136">
        <f t="shared" si="19"/>
        <v>18078.5</v>
      </c>
      <c r="R136">
        <f t="shared" si="20"/>
        <v>-54894</v>
      </c>
      <c r="S136">
        <f t="shared" si="21"/>
        <v>0</v>
      </c>
      <c r="T136">
        <f t="shared" si="22"/>
        <v>-4730500</v>
      </c>
      <c r="U136">
        <f t="shared" si="23"/>
        <v>-6769450</v>
      </c>
    </row>
    <row r="137" spans="1:21" hidden="1" x14ac:dyDescent="0.25">
      <c r="A137" t="s">
        <v>4347</v>
      </c>
      <c r="B137" t="s">
        <v>62</v>
      </c>
      <c r="C137">
        <v>0</v>
      </c>
      <c r="D137">
        <v>137075</v>
      </c>
      <c r="E137">
        <v>0</v>
      </c>
      <c r="F137">
        <v>35542</v>
      </c>
      <c r="G137">
        <v>33619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O137">
        <f t="shared" si="19"/>
        <v>137075</v>
      </c>
      <c r="P137">
        <f t="shared" si="19"/>
        <v>0</v>
      </c>
      <c r="Q137">
        <f t="shared" si="19"/>
        <v>35542</v>
      </c>
      <c r="R137">
        <f t="shared" si="20"/>
        <v>-33619</v>
      </c>
      <c r="S137">
        <f t="shared" si="21"/>
        <v>0</v>
      </c>
      <c r="T137">
        <f t="shared" si="22"/>
        <v>0</v>
      </c>
      <c r="U137">
        <f t="shared" si="23"/>
        <v>0</v>
      </c>
    </row>
    <row r="138" spans="1:21" hidden="1" x14ac:dyDescent="0.25">
      <c r="A138" t="s">
        <v>4348</v>
      </c>
      <c r="B138" t="s">
        <v>2571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56790</v>
      </c>
      <c r="L138">
        <v>12579</v>
      </c>
      <c r="M138">
        <v>45458</v>
      </c>
      <c r="O138">
        <f t="shared" si="19"/>
        <v>0</v>
      </c>
      <c r="P138">
        <f t="shared" si="19"/>
        <v>0</v>
      </c>
      <c r="Q138">
        <f t="shared" si="19"/>
        <v>0</v>
      </c>
      <c r="R138">
        <f t="shared" si="20"/>
        <v>0</v>
      </c>
      <c r="S138">
        <f t="shared" si="21"/>
        <v>0</v>
      </c>
      <c r="T138">
        <f t="shared" si="22"/>
        <v>-44211</v>
      </c>
      <c r="U138">
        <f t="shared" si="23"/>
        <v>-11332</v>
      </c>
    </row>
    <row r="139" spans="1:21" hidden="1" x14ac:dyDescent="0.25">
      <c r="A139" t="s">
        <v>4349</v>
      </c>
      <c r="B139" t="s">
        <v>2572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11191800</v>
      </c>
      <c r="L139">
        <v>10030050</v>
      </c>
      <c r="M139">
        <v>6514700</v>
      </c>
      <c r="O139">
        <f t="shared" si="19"/>
        <v>0</v>
      </c>
      <c r="P139">
        <f t="shared" si="19"/>
        <v>0</v>
      </c>
      <c r="Q139">
        <f t="shared" si="19"/>
        <v>0</v>
      </c>
      <c r="R139">
        <f t="shared" si="20"/>
        <v>0</v>
      </c>
      <c r="S139">
        <f t="shared" si="21"/>
        <v>0</v>
      </c>
      <c r="T139">
        <f t="shared" si="22"/>
        <v>-1161750</v>
      </c>
      <c r="U139">
        <f t="shared" si="23"/>
        <v>-4677100</v>
      </c>
    </row>
    <row r="140" spans="1:21" hidden="1" x14ac:dyDescent="0.25">
      <c r="A140" t="s">
        <v>4350</v>
      </c>
      <c r="B140" t="s">
        <v>63</v>
      </c>
      <c r="C140">
        <v>33265</v>
      </c>
      <c r="D140">
        <v>490835</v>
      </c>
      <c r="E140">
        <v>0</v>
      </c>
      <c r="F140">
        <v>0</v>
      </c>
      <c r="G140">
        <v>30682</v>
      </c>
      <c r="H140">
        <v>0</v>
      </c>
      <c r="I140">
        <v>33265</v>
      </c>
      <c r="J140">
        <v>385260</v>
      </c>
      <c r="K140">
        <v>25743.5</v>
      </c>
      <c r="L140">
        <v>0</v>
      </c>
      <c r="M140">
        <v>0</v>
      </c>
      <c r="O140">
        <f t="shared" si="19"/>
        <v>457570</v>
      </c>
      <c r="P140">
        <f t="shared" si="19"/>
        <v>-33265</v>
      </c>
      <c r="Q140">
        <f t="shared" si="19"/>
        <v>-33265</v>
      </c>
      <c r="R140">
        <f t="shared" si="20"/>
        <v>-30682</v>
      </c>
      <c r="S140">
        <f t="shared" si="21"/>
        <v>351995</v>
      </c>
      <c r="T140">
        <f t="shared" si="22"/>
        <v>-25743.5</v>
      </c>
      <c r="U140">
        <f t="shared" si="23"/>
        <v>-25743.5</v>
      </c>
    </row>
    <row r="141" spans="1:21" hidden="1" x14ac:dyDescent="0.25">
      <c r="A141" t="s">
        <v>4351</v>
      </c>
      <c r="B141" t="s">
        <v>64</v>
      </c>
      <c r="C141">
        <v>0</v>
      </c>
      <c r="D141">
        <v>952190</v>
      </c>
      <c r="E141">
        <v>177335</v>
      </c>
      <c r="F141">
        <v>369660</v>
      </c>
      <c r="G141">
        <v>194680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O141">
        <f t="shared" si="19"/>
        <v>952190</v>
      </c>
      <c r="P141">
        <f t="shared" si="19"/>
        <v>177335</v>
      </c>
      <c r="Q141">
        <f t="shared" si="19"/>
        <v>369660</v>
      </c>
      <c r="R141">
        <f t="shared" si="20"/>
        <v>-194680</v>
      </c>
      <c r="S141">
        <f t="shared" si="21"/>
        <v>0</v>
      </c>
      <c r="T141">
        <f t="shared" si="22"/>
        <v>0</v>
      </c>
      <c r="U141">
        <f t="shared" si="23"/>
        <v>0</v>
      </c>
    </row>
    <row r="142" spans="1:21" hidden="1" x14ac:dyDescent="0.25">
      <c r="A142" t="s">
        <v>4352</v>
      </c>
      <c r="B142" t="s">
        <v>65</v>
      </c>
      <c r="C142">
        <v>8769186.6669999994</v>
      </c>
      <c r="D142">
        <v>0</v>
      </c>
      <c r="E142">
        <v>0</v>
      </c>
      <c r="F142">
        <v>0</v>
      </c>
      <c r="G142">
        <v>137170</v>
      </c>
      <c r="H142">
        <v>23741.5</v>
      </c>
      <c r="I142">
        <v>0</v>
      </c>
      <c r="J142">
        <v>0</v>
      </c>
      <c r="K142">
        <v>5715950</v>
      </c>
      <c r="L142">
        <v>3868900</v>
      </c>
      <c r="M142">
        <v>2703800</v>
      </c>
      <c r="O142">
        <f t="shared" si="19"/>
        <v>-8769186.6669999994</v>
      </c>
      <c r="P142">
        <f t="shared" si="19"/>
        <v>-8769186.6669999994</v>
      </c>
      <c r="Q142">
        <f t="shared" si="19"/>
        <v>-8769186.6669999994</v>
      </c>
      <c r="R142">
        <f t="shared" si="20"/>
        <v>-113428.5</v>
      </c>
      <c r="S142">
        <f t="shared" si="21"/>
        <v>0</v>
      </c>
      <c r="T142">
        <f t="shared" si="22"/>
        <v>-1847050</v>
      </c>
      <c r="U142">
        <f t="shared" si="23"/>
        <v>-3012150</v>
      </c>
    </row>
    <row r="143" spans="1:21" hidden="1" x14ac:dyDescent="0.25">
      <c r="A143" t="s">
        <v>4353</v>
      </c>
      <c r="B143" t="s">
        <v>2573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19114000</v>
      </c>
      <c r="L143">
        <v>16539500</v>
      </c>
      <c r="M143">
        <v>10798550</v>
      </c>
      <c r="O143">
        <f t="shared" si="19"/>
        <v>0</v>
      </c>
      <c r="P143">
        <f t="shared" si="19"/>
        <v>0</v>
      </c>
      <c r="Q143">
        <f t="shared" si="19"/>
        <v>0</v>
      </c>
      <c r="R143">
        <f t="shared" si="20"/>
        <v>0</v>
      </c>
      <c r="S143">
        <f t="shared" si="21"/>
        <v>0</v>
      </c>
      <c r="T143">
        <f t="shared" si="22"/>
        <v>-2574500</v>
      </c>
      <c r="U143">
        <f t="shared" si="23"/>
        <v>-8315450</v>
      </c>
    </row>
    <row r="144" spans="1:21" hidden="1" x14ac:dyDescent="0.25">
      <c r="A144" t="s">
        <v>4354</v>
      </c>
      <c r="B144" t="s">
        <v>66</v>
      </c>
      <c r="C144">
        <v>11109</v>
      </c>
      <c r="D144">
        <v>535615</v>
      </c>
      <c r="E144">
        <v>0</v>
      </c>
      <c r="F144">
        <v>35277.5</v>
      </c>
      <c r="G144">
        <v>537570</v>
      </c>
      <c r="H144">
        <v>27999.5</v>
      </c>
      <c r="I144">
        <v>11109</v>
      </c>
      <c r="J144">
        <v>0</v>
      </c>
      <c r="K144">
        <v>3029400</v>
      </c>
      <c r="L144">
        <v>2083300</v>
      </c>
      <c r="M144">
        <v>1740295</v>
      </c>
      <c r="O144">
        <f t="shared" si="19"/>
        <v>524506</v>
      </c>
      <c r="P144">
        <f t="shared" si="19"/>
        <v>-11109</v>
      </c>
      <c r="Q144">
        <f t="shared" si="19"/>
        <v>24168.5</v>
      </c>
      <c r="R144">
        <f t="shared" si="20"/>
        <v>-509570.5</v>
      </c>
      <c r="S144">
        <f t="shared" si="21"/>
        <v>-11109</v>
      </c>
      <c r="T144">
        <f t="shared" si="22"/>
        <v>-946100</v>
      </c>
      <c r="U144">
        <f t="shared" si="23"/>
        <v>-1289105</v>
      </c>
    </row>
    <row r="145" spans="1:21" hidden="1" x14ac:dyDescent="0.25">
      <c r="A145" t="s">
        <v>4355</v>
      </c>
      <c r="B145" t="s">
        <v>67</v>
      </c>
      <c r="C145">
        <v>2242123</v>
      </c>
      <c r="D145">
        <v>1141905</v>
      </c>
      <c r="E145">
        <v>0</v>
      </c>
      <c r="F145">
        <v>2278510</v>
      </c>
      <c r="G145">
        <v>45803</v>
      </c>
      <c r="H145">
        <v>0</v>
      </c>
      <c r="I145">
        <v>11072</v>
      </c>
      <c r="J145">
        <v>0</v>
      </c>
      <c r="K145">
        <v>13014000</v>
      </c>
      <c r="L145">
        <v>8131950</v>
      </c>
      <c r="M145">
        <v>7115900</v>
      </c>
      <c r="O145">
        <f t="shared" si="19"/>
        <v>-1100218</v>
      </c>
      <c r="P145">
        <f t="shared" si="19"/>
        <v>-2242123</v>
      </c>
      <c r="Q145">
        <f t="shared" si="19"/>
        <v>36387</v>
      </c>
      <c r="R145">
        <f t="shared" si="20"/>
        <v>-45803</v>
      </c>
      <c r="S145">
        <f t="shared" si="21"/>
        <v>-11072</v>
      </c>
      <c r="T145">
        <f t="shared" si="22"/>
        <v>-4882050</v>
      </c>
      <c r="U145">
        <f t="shared" si="23"/>
        <v>-5898100</v>
      </c>
    </row>
    <row r="146" spans="1:21" hidden="1" x14ac:dyDescent="0.25">
      <c r="A146" t="s">
        <v>4356</v>
      </c>
      <c r="B146" t="s">
        <v>2574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20335000</v>
      </c>
      <c r="L146">
        <v>13542000</v>
      </c>
      <c r="M146">
        <v>11623950</v>
      </c>
      <c r="O146">
        <f t="shared" si="19"/>
        <v>0</v>
      </c>
      <c r="P146">
        <f t="shared" si="19"/>
        <v>0</v>
      </c>
      <c r="Q146">
        <f t="shared" si="19"/>
        <v>0</v>
      </c>
      <c r="R146">
        <f t="shared" si="20"/>
        <v>0</v>
      </c>
      <c r="S146">
        <f t="shared" si="21"/>
        <v>0</v>
      </c>
      <c r="T146">
        <f t="shared" si="22"/>
        <v>-6793000</v>
      </c>
      <c r="U146">
        <f t="shared" si="23"/>
        <v>-8711050</v>
      </c>
    </row>
    <row r="147" spans="1:21" hidden="1" x14ac:dyDescent="0.25">
      <c r="A147" t="s">
        <v>7225</v>
      </c>
      <c r="B147" t="s">
        <v>2575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28557</v>
      </c>
      <c r="L147">
        <v>100926.5</v>
      </c>
      <c r="M147">
        <v>74140</v>
      </c>
      <c r="O147">
        <f t="shared" si="19"/>
        <v>0</v>
      </c>
      <c r="P147">
        <f t="shared" si="19"/>
        <v>0</v>
      </c>
      <c r="Q147">
        <f t="shared" si="19"/>
        <v>0</v>
      </c>
      <c r="R147">
        <f t="shared" si="20"/>
        <v>0</v>
      </c>
      <c r="S147">
        <f t="shared" si="21"/>
        <v>0</v>
      </c>
      <c r="T147">
        <f t="shared" si="22"/>
        <v>72369.5</v>
      </c>
      <c r="U147">
        <f t="shared" si="23"/>
        <v>45583</v>
      </c>
    </row>
    <row r="148" spans="1:21" hidden="1" x14ac:dyDescent="0.25">
      <c r="A148" t="s">
        <v>4358</v>
      </c>
      <c r="B148" t="s">
        <v>2576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1047170</v>
      </c>
      <c r="L148">
        <v>803840</v>
      </c>
      <c r="M148">
        <v>785065</v>
      </c>
      <c r="O148">
        <f t="shared" si="19"/>
        <v>0</v>
      </c>
      <c r="P148">
        <f t="shared" si="19"/>
        <v>0</v>
      </c>
      <c r="Q148">
        <f t="shared" si="19"/>
        <v>0</v>
      </c>
      <c r="R148">
        <f t="shared" si="20"/>
        <v>0</v>
      </c>
      <c r="S148">
        <f t="shared" si="21"/>
        <v>0</v>
      </c>
      <c r="T148">
        <f t="shared" si="22"/>
        <v>-243330</v>
      </c>
      <c r="U148">
        <f t="shared" si="23"/>
        <v>-262105</v>
      </c>
    </row>
    <row r="149" spans="1:21" hidden="1" x14ac:dyDescent="0.25">
      <c r="A149" t="s">
        <v>4663</v>
      </c>
      <c r="B149" t="s">
        <v>2577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18085500</v>
      </c>
      <c r="L149">
        <v>19215000</v>
      </c>
      <c r="M149">
        <v>13560900</v>
      </c>
      <c r="O149">
        <f t="shared" si="19"/>
        <v>0</v>
      </c>
      <c r="P149">
        <f t="shared" si="19"/>
        <v>0</v>
      </c>
      <c r="Q149">
        <f t="shared" si="19"/>
        <v>0</v>
      </c>
      <c r="R149">
        <f t="shared" si="20"/>
        <v>0</v>
      </c>
      <c r="S149">
        <f t="shared" si="21"/>
        <v>0</v>
      </c>
      <c r="T149">
        <f t="shared" si="22"/>
        <v>1129500</v>
      </c>
      <c r="U149">
        <f t="shared" si="23"/>
        <v>-4524600</v>
      </c>
    </row>
    <row r="150" spans="1:21" hidden="1" x14ac:dyDescent="0.25">
      <c r="A150" t="s">
        <v>4360</v>
      </c>
      <c r="B150" t="s">
        <v>68</v>
      </c>
      <c r="C150">
        <v>1366376.6669999999</v>
      </c>
      <c r="D150">
        <v>0</v>
      </c>
      <c r="E150">
        <v>0</v>
      </c>
      <c r="F150">
        <v>0</v>
      </c>
      <c r="G150">
        <v>31880</v>
      </c>
      <c r="H150">
        <v>0</v>
      </c>
      <c r="I150">
        <v>0</v>
      </c>
      <c r="J150">
        <v>0</v>
      </c>
      <c r="K150">
        <v>1156355</v>
      </c>
      <c r="L150">
        <v>238490</v>
      </c>
      <c r="M150">
        <v>123470</v>
      </c>
      <c r="O150">
        <f t="shared" si="19"/>
        <v>-1366376.6669999999</v>
      </c>
      <c r="P150">
        <f t="shared" si="19"/>
        <v>-1366376.6669999999</v>
      </c>
      <c r="Q150">
        <f t="shared" si="19"/>
        <v>-1366376.6669999999</v>
      </c>
      <c r="R150">
        <f t="shared" si="20"/>
        <v>-31880</v>
      </c>
      <c r="S150">
        <f t="shared" si="21"/>
        <v>0</v>
      </c>
      <c r="T150">
        <f t="shared" si="22"/>
        <v>-917865</v>
      </c>
      <c r="U150">
        <f t="shared" si="23"/>
        <v>-1032885</v>
      </c>
    </row>
    <row r="151" spans="1:21" hidden="1" x14ac:dyDescent="0.25">
      <c r="A151" t="s">
        <v>4361</v>
      </c>
      <c r="B151" t="s">
        <v>69</v>
      </c>
      <c r="C151">
        <v>440490</v>
      </c>
      <c r="D151">
        <v>1232520</v>
      </c>
      <c r="E151">
        <v>2335175</v>
      </c>
      <c r="F151">
        <v>1101950</v>
      </c>
      <c r="G151">
        <v>560050</v>
      </c>
      <c r="H151">
        <v>40215</v>
      </c>
      <c r="I151">
        <v>440490</v>
      </c>
      <c r="J151">
        <v>2611500</v>
      </c>
      <c r="K151">
        <v>9273000</v>
      </c>
      <c r="L151">
        <v>8979150</v>
      </c>
      <c r="M151">
        <v>5871700</v>
      </c>
      <c r="O151">
        <f t="shared" si="19"/>
        <v>792030</v>
      </c>
      <c r="P151">
        <f t="shared" si="19"/>
        <v>1894685</v>
      </c>
      <c r="Q151">
        <f t="shared" si="19"/>
        <v>661460</v>
      </c>
      <c r="R151">
        <f t="shared" si="20"/>
        <v>-519835</v>
      </c>
      <c r="S151">
        <f t="shared" si="21"/>
        <v>2171010</v>
      </c>
      <c r="T151">
        <f t="shared" si="22"/>
        <v>-293850</v>
      </c>
      <c r="U151">
        <f t="shared" si="23"/>
        <v>-3401300</v>
      </c>
    </row>
    <row r="152" spans="1:21" hidden="1" x14ac:dyDescent="0.25">
      <c r="A152" t="s">
        <v>4362</v>
      </c>
      <c r="B152" t="s">
        <v>2578</v>
      </c>
      <c r="C152">
        <v>9564766.6669999994</v>
      </c>
      <c r="D152">
        <v>27744000</v>
      </c>
      <c r="E152">
        <v>44059500</v>
      </c>
      <c r="F152">
        <v>15686000</v>
      </c>
      <c r="G152">
        <v>3710500</v>
      </c>
      <c r="H152">
        <v>955810</v>
      </c>
      <c r="I152">
        <v>1277500</v>
      </c>
      <c r="J152">
        <v>3536900</v>
      </c>
      <c r="K152">
        <v>1604950000</v>
      </c>
      <c r="L152">
        <v>1134900000</v>
      </c>
      <c r="M152">
        <v>959665000</v>
      </c>
      <c r="O152">
        <f t="shared" si="19"/>
        <v>18179233.333000001</v>
      </c>
      <c r="P152">
        <f t="shared" si="19"/>
        <v>34494733.333000004</v>
      </c>
      <c r="Q152">
        <f t="shared" si="19"/>
        <v>6121233.3330000006</v>
      </c>
      <c r="R152">
        <f t="shared" si="20"/>
        <v>-2754690</v>
      </c>
      <c r="S152">
        <f t="shared" si="21"/>
        <v>2259400</v>
      </c>
      <c r="T152">
        <f t="shared" si="22"/>
        <v>-470050000</v>
      </c>
      <c r="U152">
        <f t="shared" si="23"/>
        <v>-645285000</v>
      </c>
    </row>
    <row r="153" spans="1:21" hidden="1" x14ac:dyDescent="0.25">
      <c r="A153" t="s">
        <v>4363</v>
      </c>
      <c r="B153" t="s">
        <v>70</v>
      </c>
      <c r="C153">
        <v>0</v>
      </c>
      <c r="D153">
        <v>793715</v>
      </c>
      <c r="E153">
        <v>0</v>
      </c>
      <c r="F153">
        <v>80825</v>
      </c>
      <c r="G153">
        <v>88080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O153">
        <f t="shared" si="19"/>
        <v>793715</v>
      </c>
      <c r="P153">
        <f t="shared" si="19"/>
        <v>0</v>
      </c>
      <c r="Q153">
        <f t="shared" si="19"/>
        <v>80825</v>
      </c>
      <c r="R153">
        <f t="shared" si="20"/>
        <v>-88080</v>
      </c>
      <c r="S153">
        <f t="shared" si="21"/>
        <v>0</v>
      </c>
      <c r="T153">
        <f t="shared" si="22"/>
        <v>0</v>
      </c>
      <c r="U153">
        <f t="shared" si="23"/>
        <v>0</v>
      </c>
    </row>
    <row r="154" spans="1:21" hidden="1" x14ac:dyDescent="0.25">
      <c r="A154" t="s">
        <v>4364</v>
      </c>
      <c r="B154" t="s">
        <v>2579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6700750</v>
      </c>
      <c r="L154">
        <v>5235450</v>
      </c>
      <c r="M154">
        <v>3658200</v>
      </c>
      <c r="O154">
        <f t="shared" si="19"/>
        <v>0</v>
      </c>
      <c r="P154">
        <f t="shared" si="19"/>
        <v>0</v>
      </c>
      <c r="Q154">
        <f t="shared" si="19"/>
        <v>0</v>
      </c>
      <c r="R154">
        <f t="shared" si="20"/>
        <v>0</v>
      </c>
      <c r="S154">
        <f t="shared" si="21"/>
        <v>0</v>
      </c>
      <c r="T154">
        <f t="shared" si="22"/>
        <v>-1465300</v>
      </c>
      <c r="U154">
        <f t="shared" si="23"/>
        <v>-3042550</v>
      </c>
    </row>
    <row r="155" spans="1:21" hidden="1" x14ac:dyDescent="0.25">
      <c r="A155" t="s">
        <v>4365</v>
      </c>
      <c r="B155" t="s">
        <v>71</v>
      </c>
      <c r="C155">
        <v>0</v>
      </c>
      <c r="D155">
        <v>0</v>
      </c>
      <c r="E155">
        <v>0</v>
      </c>
      <c r="F155">
        <v>0</v>
      </c>
      <c r="G155">
        <v>475920</v>
      </c>
      <c r="H155">
        <v>0</v>
      </c>
      <c r="I155">
        <v>0</v>
      </c>
      <c r="J155">
        <v>0</v>
      </c>
      <c r="K155">
        <v>8479200</v>
      </c>
      <c r="L155">
        <v>5603600</v>
      </c>
      <c r="M155">
        <v>5548750</v>
      </c>
      <c r="O155">
        <f t="shared" si="19"/>
        <v>0</v>
      </c>
      <c r="P155">
        <f t="shared" si="19"/>
        <v>0</v>
      </c>
      <c r="Q155">
        <f t="shared" si="19"/>
        <v>0</v>
      </c>
      <c r="R155">
        <f t="shared" si="20"/>
        <v>-475920</v>
      </c>
      <c r="S155">
        <f t="shared" si="21"/>
        <v>0</v>
      </c>
      <c r="T155">
        <f t="shared" si="22"/>
        <v>-2875600</v>
      </c>
      <c r="U155">
        <f t="shared" si="23"/>
        <v>-2930450</v>
      </c>
    </row>
    <row r="156" spans="1:21" hidden="1" x14ac:dyDescent="0.25">
      <c r="A156" t="s">
        <v>4366</v>
      </c>
      <c r="B156" t="s">
        <v>72</v>
      </c>
      <c r="C156">
        <v>0</v>
      </c>
      <c r="D156">
        <v>3027700</v>
      </c>
      <c r="E156">
        <v>3295900</v>
      </c>
      <c r="F156">
        <v>1781350</v>
      </c>
      <c r="G156">
        <v>105840</v>
      </c>
      <c r="H156">
        <v>27885</v>
      </c>
      <c r="I156">
        <v>0</v>
      </c>
      <c r="J156">
        <v>0</v>
      </c>
      <c r="K156">
        <v>16022500</v>
      </c>
      <c r="L156">
        <v>11581100</v>
      </c>
      <c r="M156">
        <v>6750000</v>
      </c>
      <c r="O156">
        <f t="shared" si="19"/>
        <v>3027700</v>
      </c>
      <c r="P156">
        <f t="shared" si="19"/>
        <v>3295900</v>
      </c>
      <c r="Q156">
        <f t="shared" si="19"/>
        <v>1781350</v>
      </c>
      <c r="R156">
        <f t="shared" si="20"/>
        <v>-77955</v>
      </c>
      <c r="S156">
        <f t="shared" si="21"/>
        <v>0</v>
      </c>
      <c r="T156">
        <f t="shared" si="22"/>
        <v>-4441400</v>
      </c>
      <c r="U156">
        <f t="shared" si="23"/>
        <v>-9272500</v>
      </c>
    </row>
    <row r="157" spans="1:21" hidden="1" x14ac:dyDescent="0.25">
      <c r="A157" t="s">
        <v>5877</v>
      </c>
      <c r="B157" t="s">
        <v>2580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363345</v>
      </c>
      <c r="L157">
        <v>673935</v>
      </c>
      <c r="M157">
        <v>438950</v>
      </c>
      <c r="O157">
        <f t="shared" si="19"/>
        <v>0</v>
      </c>
      <c r="P157">
        <f t="shared" si="19"/>
        <v>0</v>
      </c>
      <c r="Q157">
        <f t="shared" si="19"/>
        <v>0</v>
      </c>
      <c r="R157">
        <f t="shared" si="20"/>
        <v>0</v>
      </c>
      <c r="S157">
        <f t="shared" si="21"/>
        <v>0</v>
      </c>
      <c r="T157">
        <f t="shared" si="22"/>
        <v>310590</v>
      </c>
      <c r="U157">
        <f t="shared" si="23"/>
        <v>75605</v>
      </c>
    </row>
    <row r="158" spans="1:21" hidden="1" x14ac:dyDescent="0.25">
      <c r="A158" t="s">
        <v>4368</v>
      </c>
      <c r="B158" t="s">
        <v>73</v>
      </c>
      <c r="C158">
        <v>0</v>
      </c>
      <c r="D158">
        <v>94830</v>
      </c>
      <c r="E158">
        <v>6503000</v>
      </c>
      <c r="F158">
        <v>229820</v>
      </c>
      <c r="G158">
        <v>38890</v>
      </c>
      <c r="H158">
        <v>0</v>
      </c>
      <c r="I158">
        <v>0</v>
      </c>
      <c r="J158">
        <v>8300</v>
      </c>
      <c r="K158">
        <v>72826500</v>
      </c>
      <c r="L158">
        <v>51113500</v>
      </c>
      <c r="M158">
        <v>41057500</v>
      </c>
      <c r="O158">
        <f t="shared" si="19"/>
        <v>94830</v>
      </c>
      <c r="P158">
        <f t="shared" si="19"/>
        <v>6503000</v>
      </c>
      <c r="Q158">
        <f t="shared" si="19"/>
        <v>229820</v>
      </c>
      <c r="R158">
        <f t="shared" si="20"/>
        <v>-38890</v>
      </c>
      <c r="S158">
        <f t="shared" si="21"/>
        <v>8300</v>
      </c>
      <c r="T158">
        <f t="shared" si="22"/>
        <v>-21713000</v>
      </c>
      <c r="U158">
        <f t="shared" si="23"/>
        <v>-31769000</v>
      </c>
    </row>
    <row r="159" spans="1:21" hidden="1" x14ac:dyDescent="0.25">
      <c r="A159" t="s">
        <v>8268</v>
      </c>
      <c r="B159" t="s">
        <v>2581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236745</v>
      </c>
      <c r="L159">
        <v>244890</v>
      </c>
      <c r="M159">
        <v>638950</v>
      </c>
      <c r="O159">
        <f t="shared" si="19"/>
        <v>0</v>
      </c>
      <c r="P159">
        <f t="shared" si="19"/>
        <v>0</v>
      </c>
      <c r="Q159">
        <f t="shared" si="19"/>
        <v>0</v>
      </c>
      <c r="R159">
        <f t="shared" si="20"/>
        <v>0</v>
      </c>
      <c r="S159">
        <f t="shared" si="21"/>
        <v>0</v>
      </c>
      <c r="T159">
        <f t="shared" si="22"/>
        <v>8145</v>
      </c>
      <c r="U159">
        <f t="shared" si="23"/>
        <v>402205</v>
      </c>
    </row>
    <row r="160" spans="1:21" hidden="1" x14ac:dyDescent="0.25">
      <c r="A160" t="s">
        <v>6418</v>
      </c>
      <c r="B160" t="s">
        <v>74</v>
      </c>
      <c r="C160">
        <v>0</v>
      </c>
      <c r="D160">
        <v>153985</v>
      </c>
      <c r="E160">
        <v>0</v>
      </c>
      <c r="F160">
        <v>0</v>
      </c>
      <c r="G160">
        <v>88166</v>
      </c>
      <c r="H160">
        <v>19023</v>
      </c>
      <c r="I160">
        <v>0</v>
      </c>
      <c r="J160">
        <v>23695</v>
      </c>
      <c r="K160">
        <v>0</v>
      </c>
      <c r="L160">
        <v>199515</v>
      </c>
      <c r="M160">
        <v>460705</v>
      </c>
      <c r="O160">
        <f t="shared" si="19"/>
        <v>153985</v>
      </c>
      <c r="P160">
        <f t="shared" si="19"/>
        <v>0</v>
      </c>
      <c r="Q160">
        <f t="shared" si="19"/>
        <v>0</v>
      </c>
      <c r="R160">
        <f t="shared" si="20"/>
        <v>-69143</v>
      </c>
      <c r="S160">
        <f t="shared" si="21"/>
        <v>23695</v>
      </c>
      <c r="T160">
        <f t="shared" si="22"/>
        <v>199515</v>
      </c>
      <c r="U160">
        <f t="shared" si="23"/>
        <v>460705</v>
      </c>
    </row>
    <row r="161" spans="1:21" hidden="1" x14ac:dyDescent="0.25">
      <c r="A161" t="s">
        <v>4371</v>
      </c>
      <c r="B161" t="s">
        <v>2582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22491.5</v>
      </c>
      <c r="L161">
        <v>11317</v>
      </c>
      <c r="M161">
        <v>41608.5</v>
      </c>
      <c r="O161">
        <f t="shared" si="19"/>
        <v>0</v>
      </c>
      <c r="P161">
        <f t="shared" si="19"/>
        <v>0</v>
      </c>
      <c r="Q161">
        <f t="shared" si="19"/>
        <v>0</v>
      </c>
      <c r="R161">
        <f t="shared" si="20"/>
        <v>0</v>
      </c>
      <c r="S161">
        <f t="shared" si="21"/>
        <v>0</v>
      </c>
      <c r="T161">
        <f t="shared" si="22"/>
        <v>-11174.5</v>
      </c>
      <c r="U161">
        <f t="shared" si="23"/>
        <v>19117</v>
      </c>
    </row>
    <row r="162" spans="1:21" hidden="1" x14ac:dyDescent="0.25">
      <c r="A162" t="s">
        <v>4372</v>
      </c>
      <c r="B162" t="s">
        <v>75</v>
      </c>
      <c r="C162">
        <v>0</v>
      </c>
      <c r="D162">
        <v>0</v>
      </c>
      <c r="E162">
        <v>0</v>
      </c>
      <c r="F162">
        <v>0</v>
      </c>
      <c r="G162">
        <v>253110</v>
      </c>
      <c r="H162">
        <v>14318</v>
      </c>
      <c r="I162">
        <v>0</v>
      </c>
      <c r="J162">
        <v>0</v>
      </c>
      <c r="K162">
        <v>233060</v>
      </c>
      <c r="L162">
        <v>140942.5</v>
      </c>
      <c r="M162">
        <v>167050</v>
      </c>
      <c r="O162">
        <f t="shared" si="19"/>
        <v>0</v>
      </c>
      <c r="P162">
        <f t="shared" si="19"/>
        <v>0</v>
      </c>
      <c r="Q162">
        <f t="shared" si="19"/>
        <v>0</v>
      </c>
      <c r="R162">
        <f t="shared" si="20"/>
        <v>-238792</v>
      </c>
      <c r="S162">
        <f t="shared" si="21"/>
        <v>0</v>
      </c>
      <c r="T162">
        <f t="shared" si="22"/>
        <v>-92117.5</v>
      </c>
      <c r="U162">
        <f t="shared" si="23"/>
        <v>-66010</v>
      </c>
    </row>
    <row r="163" spans="1:21" hidden="1" x14ac:dyDescent="0.25">
      <c r="A163" t="s">
        <v>4373</v>
      </c>
      <c r="B163" t="s">
        <v>76</v>
      </c>
      <c r="C163">
        <v>358932</v>
      </c>
      <c r="D163">
        <v>1282100</v>
      </c>
      <c r="E163">
        <v>0</v>
      </c>
      <c r="F163">
        <v>162435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O163">
        <f t="shared" si="19"/>
        <v>923168</v>
      </c>
      <c r="P163">
        <f t="shared" si="19"/>
        <v>-358932</v>
      </c>
      <c r="Q163">
        <f t="shared" si="19"/>
        <v>-196497</v>
      </c>
      <c r="R163">
        <f t="shared" si="20"/>
        <v>0</v>
      </c>
      <c r="S163">
        <f t="shared" si="21"/>
        <v>0</v>
      </c>
      <c r="T163">
        <f t="shared" si="22"/>
        <v>0</v>
      </c>
      <c r="U163">
        <f t="shared" si="23"/>
        <v>0</v>
      </c>
    </row>
    <row r="164" spans="1:21" hidden="1" x14ac:dyDescent="0.25">
      <c r="A164" t="s">
        <v>7937</v>
      </c>
      <c r="B164" t="s">
        <v>77</v>
      </c>
      <c r="C164">
        <v>58640.666669999999</v>
      </c>
      <c r="D164">
        <v>24588.5</v>
      </c>
      <c r="E164">
        <v>6748450</v>
      </c>
      <c r="F164">
        <v>292865</v>
      </c>
      <c r="G164">
        <v>105440</v>
      </c>
      <c r="H164">
        <v>0</v>
      </c>
      <c r="I164">
        <v>0</v>
      </c>
      <c r="J164">
        <v>0</v>
      </c>
      <c r="K164">
        <v>20909.5</v>
      </c>
      <c r="L164">
        <v>43260.5</v>
      </c>
      <c r="M164">
        <v>25594</v>
      </c>
      <c r="O164">
        <f t="shared" si="19"/>
        <v>-34052.166669999999</v>
      </c>
      <c r="P164">
        <f t="shared" si="19"/>
        <v>6689809.3333299998</v>
      </c>
      <c r="Q164">
        <f t="shared" si="19"/>
        <v>234224.33332999999</v>
      </c>
      <c r="R164">
        <f t="shared" si="20"/>
        <v>-105440</v>
      </c>
      <c r="S164">
        <f t="shared" si="21"/>
        <v>0</v>
      </c>
      <c r="T164">
        <f t="shared" si="22"/>
        <v>22351</v>
      </c>
      <c r="U164">
        <f t="shared" si="23"/>
        <v>4684.5</v>
      </c>
    </row>
    <row r="165" spans="1:21" hidden="1" x14ac:dyDescent="0.25">
      <c r="A165" t="s">
        <v>4375</v>
      </c>
      <c r="B165" t="s">
        <v>78</v>
      </c>
      <c r="C165">
        <v>0</v>
      </c>
      <c r="D165">
        <v>0</v>
      </c>
      <c r="E165">
        <v>0</v>
      </c>
      <c r="F165">
        <v>144068.5</v>
      </c>
      <c r="G165">
        <v>44439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O165">
        <f t="shared" si="19"/>
        <v>0</v>
      </c>
      <c r="P165">
        <f t="shared" si="19"/>
        <v>0</v>
      </c>
      <c r="Q165">
        <f t="shared" si="19"/>
        <v>144068.5</v>
      </c>
      <c r="R165">
        <f t="shared" si="20"/>
        <v>-44439</v>
      </c>
      <c r="S165">
        <f t="shared" si="21"/>
        <v>0</v>
      </c>
      <c r="T165">
        <f t="shared" si="22"/>
        <v>0</v>
      </c>
      <c r="U165">
        <f t="shared" si="23"/>
        <v>0</v>
      </c>
    </row>
    <row r="166" spans="1:21" hidden="1" x14ac:dyDescent="0.25">
      <c r="A166" t="s">
        <v>4376</v>
      </c>
      <c r="B166" t="s">
        <v>79</v>
      </c>
      <c r="C166">
        <v>0</v>
      </c>
      <c r="D166">
        <v>0</v>
      </c>
      <c r="E166">
        <v>0</v>
      </c>
      <c r="F166">
        <v>0</v>
      </c>
      <c r="G166">
        <v>34299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O166">
        <f t="shared" si="19"/>
        <v>0</v>
      </c>
      <c r="P166">
        <f t="shared" si="19"/>
        <v>0</v>
      </c>
      <c r="Q166">
        <f t="shared" si="19"/>
        <v>0</v>
      </c>
      <c r="R166">
        <f t="shared" si="20"/>
        <v>-34299</v>
      </c>
      <c r="S166">
        <f t="shared" si="21"/>
        <v>0</v>
      </c>
      <c r="T166">
        <f t="shared" si="22"/>
        <v>0</v>
      </c>
      <c r="U166">
        <f t="shared" si="23"/>
        <v>0</v>
      </c>
    </row>
    <row r="167" spans="1:21" hidden="1" x14ac:dyDescent="0.25">
      <c r="A167" t="s">
        <v>6609</v>
      </c>
      <c r="B167" t="s">
        <v>2583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544645</v>
      </c>
      <c r="L167">
        <v>697820</v>
      </c>
      <c r="M167">
        <v>641420</v>
      </c>
      <c r="O167">
        <f t="shared" si="19"/>
        <v>0</v>
      </c>
      <c r="P167">
        <f t="shared" si="19"/>
        <v>0</v>
      </c>
      <c r="Q167">
        <f t="shared" si="19"/>
        <v>0</v>
      </c>
      <c r="R167">
        <f t="shared" si="20"/>
        <v>0</v>
      </c>
      <c r="S167">
        <f t="shared" si="21"/>
        <v>0</v>
      </c>
      <c r="T167">
        <f t="shared" si="22"/>
        <v>153175</v>
      </c>
      <c r="U167">
        <f t="shared" si="23"/>
        <v>96775</v>
      </c>
    </row>
    <row r="168" spans="1:21" hidden="1" x14ac:dyDescent="0.25">
      <c r="A168" t="s">
        <v>4378</v>
      </c>
      <c r="B168" t="s">
        <v>2584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477280</v>
      </c>
      <c r="L168">
        <v>239745</v>
      </c>
      <c r="M168">
        <v>95725</v>
      </c>
      <c r="O168">
        <f t="shared" si="19"/>
        <v>0</v>
      </c>
      <c r="P168">
        <f t="shared" si="19"/>
        <v>0</v>
      </c>
      <c r="Q168">
        <f t="shared" si="19"/>
        <v>0</v>
      </c>
      <c r="R168">
        <f t="shared" si="20"/>
        <v>0</v>
      </c>
      <c r="S168">
        <f t="shared" si="21"/>
        <v>0</v>
      </c>
      <c r="T168">
        <f t="shared" si="22"/>
        <v>-237535</v>
      </c>
      <c r="U168">
        <f t="shared" si="23"/>
        <v>-381555</v>
      </c>
    </row>
    <row r="169" spans="1:21" hidden="1" x14ac:dyDescent="0.25">
      <c r="A169" t="s">
        <v>4379</v>
      </c>
      <c r="B169" t="s">
        <v>2585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2054200</v>
      </c>
      <c r="L169">
        <v>1437900</v>
      </c>
      <c r="M169">
        <v>722455</v>
      </c>
      <c r="O169">
        <f t="shared" si="19"/>
        <v>0</v>
      </c>
      <c r="P169">
        <f t="shared" si="19"/>
        <v>0</v>
      </c>
      <c r="Q169">
        <f t="shared" si="19"/>
        <v>0</v>
      </c>
      <c r="R169">
        <f t="shared" si="20"/>
        <v>0</v>
      </c>
      <c r="S169">
        <f t="shared" si="21"/>
        <v>0</v>
      </c>
      <c r="T169">
        <f t="shared" si="22"/>
        <v>-616300</v>
      </c>
      <c r="U169">
        <f t="shared" si="23"/>
        <v>-1331745</v>
      </c>
    </row>
    <row r="170" spans="1:21" hidden="1" x14ac:dyDescent="0.25">
      <c r="A170" t="s">
        <v>4971</v>
      </c>
      <c r="B170" t="s">
        <v>80</v>
      </c>
      <c r="C170">
        <v>12661</v>
      </c>
      <c r="D170">
        <v>3123250</v>
      </c>
      <c r="E170">
        <v>269505</v>
      </c>
      <c r="F170">
        <v>727800</v>
      </c>
      <c r="G170">
        <v>2018100</v>
      </c>
      <c r="H170">
        <v>183761</v>
      </c>
      <c r="I170">
        <v>12661</v>
      </c>
      <c r="J170">
        <v>63675</v>
      </c>
      <c r="K170">
        <v>2448200</v>
      </c>
      <c r="L170">
        <v>3160200</v>
      </c>
      <c r="M170">
        <v>2453480</v>
      </c>
      <c r="O170">
        <f t="shared" si="19"/>
        <v>3110589</v>
      </c>
      <c r="P170">
        <f t="shared" si="19"/>
        <v>256844</v>
      </c>
      <c r="Q170">
        <f t="shared" si="19"/>
        <v>715139</v>
      </c>
      <c r="R170">
        <f t="shared" si="20"/>
        <v>-1834339</v>
      </c>
      <c r="S170">
        <f t="shared" si="21"/>
        <v>51014</v>
      </c>
      <c r="T170">
        <f t="shared" si="22"/>
        <v>712000</v>
      </c>
      <c r="U170">
        <f t="shared" si="23"/>
        <v>5280</v>
      </c>
    </row>
    <row r="171" spans="1:21" hidden="1" x14ac:dyDescent="0.25">
      <c r="A171" t="s">
        <v>4381</v>
      </c>
      <c r="B171" t="s">
        <v>4147</v>
      </c>
      <c r="C171">
        <v>643476.66669999994</v>
      </c>
      <c r="D171">
        <v>842100</v>
      </c>
      <c r="E171">
        <v>0</v>
      </c>
      <c r="F171">
        <v>0</v>
      </c>
      <c r="G171">
        <v>2094200</v>
      </c>
      <c r="H171">
        <v>265018.5</v>
      </c>
      <c r="I171">
        <v>0</v>
      </c>
      <c r="J171">
        <v>0</v>
      </c>
      <c r="K171">
        <v>0</v>
      </c>
      <c r="L171">
        <v>0</v>
      </c>
      <c r="M171">
        <v>0</v>
      </c>
      <c r="O171">
        <f t="shared" si="19"/>
        <v>198623.33330000006</v>
      </c>
      <c r="P171">
        <f t="shared" si="19"/>
        <v>-643476.66669999994</v>
      </c>
      <c r="Q171">
        <f t="shared" si="19"/>
        <v>-643476.66669999994</v>
      </c>
      <c r="R171">
        <f t="shared" si="20"/>
        <v>-1829181.5</v>
      </c>
      <c r="S171">
        <f t="shared" si="21"/>
        <v>0</v>
      </c>
      <c r="T171">
        <f t="shared" si="22"/>
        <v>0</v>
      </c>
      <c r="U171">
        <f t="shared" si="23"/>
        <v>0</v>
      </c>
    </row>
    <row r="172" spans="1:21" hidden="1" x14ac:dyDescent="0.25">
      <c r="A172" t="s">
        <v>4382</v>
      </c>
      <c r="B172" t="s">
        <v>81</v>
      </c>
      <c r="C172">
        <v>0</v>
      </c>
      <c r="D172">
        <v>897660</v>
      </c>
      <c r="E172">
        <v>0</v>
      </c>
      <c r="F172">
        <v>147595</v>
      </c>
      <c r="G172">
        <v>232140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O172">
        <f t="shared" si="19"/>
        <v>897660</v>
      </c>
      <c r="P172">
        <f t="shared" si="19"/>
        <v>0</v>
      </c>
      <c r="Q172">
        <f t="shared" si="19"/>
        <v>147595</v>
      </c>
      <c r="R172">
        <f t="shared" si="20"/>
        <v>-232140</v>
      </c>
      <c r="S172">
        <f t="shared" si="21"/>
        <v>0</v>
      </c>
      <c r="T172">
        <f t="shared" si="22"/>
        <v>0</v>
      </c>
      <c r="U172">
        <f t="shared" si="23"/>
        <v>0</v>
      </c>
    </row>
    <row r="173" spans="1:21" hidden="1" x14ac:dyDescent="0.25">
      <c r="A173" t="s">
        <v>4383</v>
      </c>
      <c r="B173" t="s">
        <v>82</v>
      </c>
      <c r="C173">
        <v>153646.6667</v>
      </c>
      <c r="D173">
        <v>0</v>
      </c>
      <c r="E173">
        <v>0</v>
      </c>
      <c r="F173">
        <v>16769</v>
      </c>
      <c r="G173">
        <v>13488</v>
      </c>
      <c r="H173">
        <v>0</v>
      </c>
      <c r="I173">
        <v>0</v>
      </c>
      <c r="J173">
        <v>0</v>
      </c>
      <c r="K173">
        <v>373170</v>
      </c>
      <c r="L173">
        <v>259370</v>
      </c>
      <c r="M173">
        <v>166004</v>
      </c>
      <c r="O173">
        <f t="shared" si="19"/>
        <v>-153646.6667</v>
      </c>
      <c r="P173">
        <f t="shared" si="19"/>
        <v>-153646.6667</v>
      </c>
      <c r="Q173">
        <f t="shared" si="19"/>
        <v>-136877.6667</v>
      </c>
      <c r="R173">
        <f t="shared" si="20"/>
        <v>-13488</v>
      </c>
      <c r="S173">
        <f t="shared" si="21"/>
        <v>0</v>
      </c>
      <c r="T173">
        <f t="shared" si="22"/>
        <v>-113800</v>
      </c>
      <c r="U173">
        <f t="shared" si="23"/>
        <v>-207166</v>
      </c>
    </row>
    <row r="174" spans="1:21" hidden="1" x14ac:dyDescent="0.25">
      <c r="A174" t="s">
        <v>4384</v>
      </c>
      <c r="B174" t="s">
        <v>83</v>
      </c>
      <c r="C174">
        <v>57123</v>
      </c>
      <c r="D174">
        <v>3358750</v>
      </c>
      <c r="E174">
        <v>218315</v>
      </c>
      <c r="F174">
        <v>1488180</v>
      </c>
      <c r="G174">
        <v>315000</v>
      </c>
      <c r="H174">
        <v>0</v>
      </c>
      <c r="I174">
        <v>57123</v>
      </c>
      <c r="J174">
        <v>67258.5</v>
      </c>
      <c r="K174">
        <v>43812000</v>
      </c>
      <c r="L174">
        <v>32053000</v>
      </c>
      <c r="M174">
        <v>28118500</v>
      </c>
      <c r="O174">
        <f t="shared" si="19"/>
        <v>3301627</v>
      </c>
      <c r="P174">
        <f t="shared" si="19"/>
        <v>161192</v>
      </c>
      <c r="Q174">
        <f t="shared" si="19"/>
        <v>1431057</v>
      </c>
      <c r="R174">
        <f t="shared" si="20"/>
        <v>-315000</v>
      </c>
      <c r="S174">
        <f t="shared" si="21"/>
        <v>10135.5</v>
      </c>
      <c r="T174">
        <f t="shared" si="22"/>
        <v>-11759000</v>
      </c>
      <c r="U174">
        <f t="shared" si="23"/>
        <v>-15693500</v>
      </c>
    </row>
    <row r="175" spans="1:21" hidden="1" x14ac:dyDescent="0.25">
      <c r="A175" t="s">
        <v>4385</v>
      </c>
      <c r="B175" t="s">
        <v>4053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712785</v>
      </c>
      <c r="L175">
        <v>564905</v>
      </c>
      <c r="M175">
        <v>364180</v>
      </c>
      <c r="O175">
        <f t="shared" si="19"/>
        <v>0</v>
      </c>
      <c r="P175">
        <f t="shared" si="19"/>
        <v>0</v>
      </c>
      <c r="Q175">
        <f t="shared" si="19"/>
        <v>0</v>
      </c>
      <c r="R175">
        <f t="shared" si="20"/>
        <v>0</v>
      </c>
      <c r="S175">
        <f t="shared" si="21"/>
        <v>0</v>
      </c>
      <c r="T175">
        <f t="shared" si="22"/>
        <v>-147880</v>
      </c>
      <c r="U175">
        <f t="shared" si="23"/>
        <v>-348605</v>
      </c>
    </row>
    <row r="176" spans="1:21" hidden="1" x14ac:dyDescent="0.25">
      <c r="A176" t="s">
        <v>4386</v>
      </c>
      <c r="B176" t="s">
        <v>2586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6314650</v>
      </c>
      <c r="L176">
        <v>4687700</v>
      </c>
      <c r="M176">
        <v>3004400</v>
      </c>
      <c r="O176">
        <f t="shared" si="19"/>
        <v>0</v>
      </c>
      <c r="P176">
        <f t="shared" si="19"/>
        <v>0</v>
      </c>
      <c r="Q176">
        <f t="shared" si="19"/>
        <v>0</v>
      </c>
      <c r="R176">
        <f t="shared" si="20"/>
        <v>0</v>
      </c>
      <c r="S176">
        <f t="shared" si="21"/>
        <v>0</v>
      </c>
      <c r="T176">
        <f t="shared" si="22"/>
        <v>-1626950</v>
      </c>
      <c r="U176">
        <f t="shared" si="23"/>
        <v>-3310250</v>
      </c>
    </row>
    <row r="177" spans="1:21" hidden="1" x14ac:dyDescent="0.25">
      <c r="A177" t="s">
        <v>4387</v>
      </c>
      <c r="B177" t="s">
        <v>2587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4147600</v>
      </c>
      <c r="L177">
        <v>2462350</v>
      </c>
      <c r="M177">
        <v>2026750</v>
      </c>
      <c r="O177">
        <f t="shared" si="19"/>
        <v>0</v>
      </c>
      <c r="P177">
        <f t="shared" si="19"/>
        <v>0</v>
      </c>
      <c r="Q177">
        <f t="shared" si="19"/>
        <v>0</v>
      </c>
      <c r="R177">
        <f t="shared" si="20"/>
        <v>0</v>
      </c>
      <c r="S177">
        <f t="shared" si="21"/>
        <v>0</v>
      </c>
      <c r="T177">
        <f t="shared" si="22"/>
        <v>-1685250</v>
      </c>
      <c r="U177">
        <f t="shared" si="23"/>
        <v>-2120850</v>
      </c>
    </row>
    <row r="178" spans="1:21" hidden="1" x14ac:dyDescent="0.25">
      <c r="A178" t="s">
        <v>4388</v>
      </c>
      <c r="B178" t="s">
        <v>84</v>
      </c>
      <c r="C178">
        <v>1470277.6669999999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6057</v>
      </c>
      <c r="K178">
        <v>13426000</v>
      </c>
      <c r="L178">
        <v>8932700</v>
      </c>
      <c r="M178">
        <v>6644700</v>
      </c>
      <c r="O178">
        <f t="shared" si="19"/>
        <v>-1470277.6669999999</v>
      </c>
      <c r="P178">
        <f t="shared" si="19"/>
        <v>-1470277.6669999999</v>
      </c>
      <c r="Q178">
        <f t="shared" si="19"/>
        <v>-1470277.6669999999</v>
      </c>
      <c r="R178">
        <f t="shared" si="20"/>
        <v>0</v>
      </c>
      <c r="S178">
        <f t="shared" si="21"/>
        <v>6057</v>
      </c>
      <c r="T178">
        <f t="shared" si="22"/>
        <v>-4493300</v>
      </c>
      <c r="U178">
        <f t="shared" si="23"/>
        <v>-6781300</v>
      </c>
    </row>
    <row r="179" spans="1:21" hidden="1" x14ac:dyDescent="0.25">
      <c r="A179" t="s">
        <v>4389</v>
      </c>
      <c r="B179" t="s">
        <v>85</v>
      </c>
      <c r="C179">
        <v>817003.33330000006</v>
      </c>
      <c r="D179">
        <v>0</v>
      </c>
      <c r="E179">
        <v>14430.5</v>
      </c>
      <c r="F179">
        <v>0</v>
      </c>
      <c r="G179" t="e">
        <v>#DIV/0!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O179">
        <f t="shared" si="19"/>
        <v>-817003.33330000006</v>
      </c>
      <c r="P179">
        <f t="shared" si="19"/>
        <v>-802572.83330000006</v>
      </c>
      <c r="Q179">
        <f t="shared" si="19"/>
        <v>-817003.33330000006</v>
      </c>
      <c r="R179" t="e">
        <f t="shared" si="20"/>
        <v>#DIV/0!</v>
      </c>
      <c r="S179">
        <f t="shared" si="21"/>
        <v>0</v>
      </c>
      <c r="T179">
        <f t="shared" si="22"/>
        <v>0</v>
      </c>
      <c r="U179">
        <f t="shared" si="23"/>
        <v>0</v>
      </c>
    </row>
    <row r="180" spans="1:21" hidden="1" x14ac:dyDescent="0.25">
      <c r="A180" t="s">
        <v>8266</v>
      </c>
      <c r="B180" t="s">
        <v>2588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47867.5</v>
      </c>
      <c r="L180">
        <v>56013.5</v>
      </c>
      <c r="M180">
        <v>27262.5</v>
      </c>
      <c r="O180">
        <f t="shared" si="19"/>
        <v>0</v>
      </c>
      <c r="P180">
        <f t="shared" si="19"/>
        <v>0</v>
      </c>
      <c r="Q180">
        <f t="shared" si="19"/>
        <v>0</v>
      </c>
      <c r="R180">
        <f t="shared" si="20"/>
        <v>0</v>
      </c>
      <c r="S180">
        <f t="shared" si="21"/>
        <v>0</v>
      </c>
      <c r="T180">
        <f t="shared" si="22"/>
        <v>8146</v>
      </c>
      <c r="U180">
        <f t="shared" si="23"/>
        <v>-20605</v>
      </c>
    </row>
    <row r="181" spans="1:21" hidden="1" x14ac:dyDescent="0.25">
      <c r="A181" t="s">
        <v>4391</v>
      </c>
      <c r="B181" t="s">
        <v>2589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6662250</v>
      </c>
      <c r="L181">
        <v>4472900</v>
      </c>
      <c r="M181">
        <v>4145400</v>
      </c>
      <c r="O181">
        <f t="shared" si="19"/>
        <v>0</v>
      </c>
      <c r="P181">
        <f t="shared" si="19"/>
        <v>0</v>
      </c>
      <c r="Q181">
        <f t="shared" si="19"/>
        <v>0</v>
      </c>
      <c r="R181">
        <f t="shared" si="20"/>
        <v>0</v>
      </c>
      <c r="S181">
        <f t="shared" si="21"/>
        <v>0</v>
      </c>
      <c r="T181">
        <f t="shared" si="22"/>
        <v>-2189350</v>
      </c>
      <c r="U181">
        <f t="shared" si="23"/>
        <v>-2516850</v>
      </c>
    </row>
    <row r="182" spans="1:21" hidden="1" x14ac:dyDescent="0.25">
      <c r="A182" t="s">
        <v>4392</v>
      </c>
      <c r="B182" t="s">
        <v>86</v>
      </c>
      <c r="C182">
        <v>0</v>
      </c>
      <c r="D182">
        <v>0</v>
      </c>
      <c r="E182">
        <v>0</v>
      </c>
      <c r="F182">
        <v>0</v>
      </c>
      <c r="G182">
        <v>83462</v>
      </c>
      <c r="H182">
        <v>0</v>
      </c>
      <c r="I182">
        <v>0</v>
      </c>
      <c r="J182">
        <v>0</v>
      </c>
      <c r="K182">
        <v>7195850</v>
      </c>
      <c r="L182">
        <v>5014250</v>
      </c>
      <c r="M182">
        <v>3692940</v>
      </c>
      <c r="O182">
        <f t="shared" si="19"/>
        <v>0</v>
      </c>
      <c r="P182">
        <f t="shared" si="19"/>
        <v>0</v>
      </c>
      <c r="Q182">
        <f t="shared" si="19"/>
        <v>0</v>
      </c>
      <c r="R182">
        <f t="shared" si="20"/>
        <v>-83462</v>
      </c>
      <c r="S182">
        <f t="shared" si="21"/>
        <v>0</v>
      </c>
      <c r="T182">
        <f t="shared" si="22"/>
        <v>-2181600</v>
      </c>
      <c r="U182">
        <f t="shared" si="23"/>
        <v>-3502910</v>
      </c>
    </row>
    <row r="183" spans="1:21" hidden="1" x14ac:dyDescent="0.25">
      <c r="A183" t="s">
        <v>4393</v>
      </c>
      <c r="B183" t="s">
        <v>87</v>
      </c>
      <c r="C183">
        <v>222086.6667</v>
      </c>
      <c r="D183">
        <v>76639.5</v>
      </c>
      <c r="E183">
        <v>0</v>
      </c>
      <c r="F183">
        <v>10574.5</v>
      </c>
      <c r="G183">
        <v>29652</v>
      </c>
      <c r="H183">
        <v>0</v>
      </c>
      <c r="I183">
        <v>0</v>
      </c>
      <c r="J183">
        <v>0</v>
      </c>
      <c r="K183">
        <v>1206305</v>
      </c>
      <c r="L183">
        <v>384455</v>
      </c>
      <c r="M183">
        <v>428075</v>
      </c>
      <c r="O183">
        <f t="shared" si="19"/>
        <v>-145447.1667</v>
      </c>
      <c r="P183">
        <f t="shared" si="19"/>
        <v>-222086.6667</v>
      </c>
      <c r="Q183">
        <f t="shared" si="19"/>
        <v>-211512.1667</v>
      </c>
      <c r="R183">
        <f t="shared" si="20"/>
        <v>-29652</v>
      </c>
      <c r="S183">
        <f t="shared" si="21"/>
        <v>0</v>
      </c>
      <c r="T183">
        <f t="shared" si="22"/>
        <v>-821850</v>
      </c>
      <c r="U183">
        <f t="shared" si="23"/>
        <v>-778230</v>
      </c>
    </row>
    <row r="184" spans="1:21" hidden="1" x14ac:dyDescent="0.25">
      <c r="A184" t="s">
        <v>4394</v>
      </c>
      <c r="B184" t="s">
        <v>88</v>
      </c>
      <c r="C184">
        <v>0</v>
      </c>
      <c r="D184">
        <v>0</v>
      </c>
      <c r="E184">
        <v>121790</v>
      </c>
      <c r="F184">
        <v>38592.5</v>
      </c>
      <c r="G184">
        <v>1171900</v>
      </c>
      <c r="H184">
        <v>57089.5</v>
      </c>
      <c r="I184">
        <v>0</v>
      </c>
      <c r="J184">
        <v>0</v>
      </c>
      <c r="K184">
        <v>0</v>
      </c>
      <c r="L184">
        <v>0</v>
      </c>
      <c r="M184">
        <v>0</v>
      </c>
      <c r="O184">
        <f t="shared" si="19"/>
        <v>0</v>
      </c>
      <c r="P184">
        <f t="shared" si="19"/>
        <v>121790</v>
      </c>
      <c r="Q184">
        <f t="shared" si="19"/>
        <v>38592.5</v>
      </c>
      <c r="R184">
        <f t="shared" si="20"/>
        <v>-1114810.5</v>
      </c>
      <c r="S184">
        <f t="shared" si="21"/>
        <v>0</v>
      </c>
      <c r="T184">
        <f t="shared" si="22"/>
        <v>0</v>
      </c>
      <c r="U184">
        <f t="shared" si="23"/>
        <v>0</v>
      </c>
    </row>
    <row r="185" spans="1:21" hidden="1" x14ac:dyDescent="0.25">
      <c r="A185" t="s">
        <v>6476</v>
      </c>
      <c r="B185" t="s">
        <v>89</v>
      </c>
      <c r="C185">
        <v>2542930</v>
      </c>
      <c r="D185">
        <v>167160000</v>
      </c>
      <c r="E185">
        <v>59366000</v>
      </c>
      <c r="F185">
        <v>46584500</v>
      </c>
      <c r="G185">
        <v>27515</v>
      </c>
      <c r="H185">
        <v>4024</v>
      </c>
      <c r="I185">
        <v>1731400</v>
      </c>
      <c r="J185">
        <v>11594500</v>
      </c>
      <c r="K185">
        <v>70180</v>
      </c>
      <c r="L185">
        <v>250080</v>
      </c>
      <c r="M185">
        <v>275980</v>
      </c>
      <c r="O185">
        <f t="shared" si="19"/>
        <v>164617070</v>
      </c>
      <c r="P185">
        <f t="shared" si="19"/>
        <v>56823070</v>
      </c>
      <c r="Q185">
        <f t="shared" si="19"/>
        <v>44041570</v>
      </c>
      <c r="R185">
        <f t="shared" si="20"/>
        <v>-23491</v>
      </c>
      <c r="S185">
        <f t="shared" si="21"/>
        <v>9863100</v>
      </c>
      <c r="T185">
        <f t="shared" si="22"/>
        <v>179900</v>
      </c>
      <c r="U185">
        <f t="shared" si="23"/>
        <v>205800</v>
      </c>
    </row>
    <row r="186" spans="1:21" hidden="1" x14ac:dyDescent="0.25">
      <c r="A186" t="s">
        <v>4396</v>
      </c>
      <c r="B186" t="s">
        <v>90</v>
      </c>
      <c r="C186">
        <v>373013.3333</v>
      </c>
      <c r="D186">
        <v>2565750</v>
      </c>
      <c r="E186">
        <v>0</v>
      </c>
      <c r="F186">
        <v>76300</v>
      </c>
      <c r="G186">
        <v>3411900</v>
      </c>
      <c r="H186">
        <v>260305</v>
      </c>
      <c r="I186">
        <v>144360</v>
      </c>
      <c r="J186">
        <v>63185</v>
      </c>
      <c r="K186">
        <v>238080000</v>
      </c>
      <c r="L186">
        <v>172820000</v>
      </c>
      <c r="M186">
        <v>133065000</v>
      </c>
      <c r="O186">
        <f t="shared" si="19"/>
        <v>2192736.6666999999</v>
      </c>
      <c r="P186">
        <f t="shared" si="19"/>
        <v>-373013.3333</v>
      </c>
      <c r="Q186">
        <f t="shared" si="19"/>
        <v>-296713.3333</v>
      </c>
      <c r="R186">
        <f t="shared" si="20"/>
        <v>-3151595</v>
      </c>
      <c r="S186">
        <f t="shared" si="21"/>
        <v>-81175</v>
      </c>
      <c r="T186">
        <f t="shared" si="22"/>
        <v>-65260000</v>
      </c>
      <c r="U186">
        <f t="shared" si="23"/>
        <v>-105015000</v>
      </c>
    </row>
    <row r="187" spans="1:21" hidden="1" x14ac:dyDescent="0.25">
      <c r="A187" t="s">
        <v>4397</v>
      </c>
      <c r="B187" t="s">
        <v>2590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3933600</v>
      </c>
      <c r="L187">
        <v>1130595</v>
      </c>
      <c r="M187">
        <v>707020</v>
      </c>
      <c r="O187">
        <f t="shared" si="19"/>
        <v>0</v>
      </c>
      <c r="P187">
        <f t="shared" si="19"/>
        <v>0</v>
      </c>
      <c r="Q187">
        <f t="shared" si="19"/>
        <v>0</v>
      </c>
      <c r="R187">
        <f t="shared" si="20"/>
        <v>0</v>
      </c>
      <c r="S187">
        <f t="shared" si="21"/>
        <v>0</v>
      </c>
      <c r="T187">
        <f t="shared" si="22"/>
        <v>-2803005</v>
      </c>
      <c r="U187">
        <f t="shared" si="23"/>
        <v>-3226580</v>
      </c>
    </row>
    <row r="188" spans="1:21" hidden="1" x14ac:dyDescent="0.25">
      <c r="A188" t="s">
        <v>4398</v>
      </c>
      <c r="B188" t="s">
        <v>2591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1344055</v>
      </c>
      <c r="L188">
        <v>1267065</v>
      </c>
      <c r="M188">
        <v>202295</v>
      </c>
      <c r="O188">
        <f t="shared" si="19"/>
        <v>0</v>
      </c>
      <c r="P188">
        <f t="shared" si="19"/>
        <v>0</v>
      </c>
      <c r="Q188">
        <f t="shared" si="19"/>
        <v>0</v>
      </c>
      <c r="R188">
        <f t="shared" si="20"/>
        <v>0</v>
      </c>
      <c r="S188">
        <f t="shared" si="21"/>
        <v>0</v>
      </c>
      <c r="T188">
        <f t="shared" si="22"/>
        <v>-76990</v>
      </c>
      <c r="U188">
        <f t="shared" si="23"/>
        <v>-1141760</v>
      </c>
    </row>
    <row r="189" spans="1:21" hidden="1" x14ac:dyDescent="0.25">
      <c r="A189" t="s">
        <v>4399</v>
      </c>
      <c r="B189" t="s">
        <v>2592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6713000</v>
      </c>
      <c r="L189">
        <v>4518750</v>
      </c>
      <c r="M189">
        <v>3347150</v>
      </c>
      <c r="O189">
        <f t="shared" si="19"/>
        <v>0</v>
      </c>
      <c r="P189">
        <f t="shared" si="19"/>
        <v>0</v>
      </c>
      <c r="Q189">
        <f t="shared" si="19"/>
        <v>0</v>
      </c>
      <c r="R189">
        <f t="shared" si="20"/>
        <v>0</v>
      </c>
      <c r="S189">
        <f t="shared" si="21"/>
        <v>0</v>
      </c>
      <c r="T189">
        <f t="shared" si="22"/>
        <v>-2194250</v>
      </c>
      <c r="U189">
        <f t="shared" si="23"/>
        <v>-3365850</v>
      </c>
    </row>
    <row r="190" spans="1:21" hidden="1" x14ac:dyDescent="0.25">
      <c r="A190" t="s">
        <v>4400</v>
      </c>
      <c r="B190" t="s">
        <v>91</v>
      </c>
      <c r="C190">
        <v>69384</v>
      </c>
      <c r="D190">
        <v>910530</v>
      </c>
      <c r="E190">
        <v>1990265</v>
      </c>
      <c r="F190">
        <v>824655</v>
      </c>
      <c r="G190">
        <v>2797600</v>
      </c>
      <c r="H190">
        <v>147865</v>
      </c>
      <c r="I190">
        <v>69384</v>
      </c>
      <c r="J190">
        <v>8900</v>
      </c>
      <c r="K190">
        <v>18274500</v>
      </c>
      <c r="L190">
        <v>12335000</v>
      </c>
      <c r="M190">
        <v>9492300</v>
      </c>
      <c r="O190">
        <f t="shared" si="19"/>
        <v>841146</v>
      </c>
      <c r="P190">
        <f t="shared" si="19"/>
        <v>1920881</v>
      </c>
      <c r="Q190">
        <f t="shared" si="19"/>
        <v>755271</v>
      </c>
      <c r="R190">
        <f t="shared" si="20"/>
        <v>-2649735</v>
      </c>
      <c r="S190">
        <f t="shared" si="21"/>
        <v>-60484</v>
      </c>
      <c r="T190">
        <f t="shared" si="22"/>
        <v>-5939500</v>
      </c>
      <c r="U190">
        <f t="shared" si="23"/>
        <v>-8782200</v>
      </c>
    </row>
    <row r="191" spans="1:21" hidden="1" x14ac:dyDescent="0.25">
      <c r="A191" t="s">
        <v>4401</v>
      </c>
      <c r="B191" t="s">
        <v>92</v>
      </c>
      <c r="C191">
        <v>0</v>
      </c>
      <c r="D191">
        <v>56041.5</v>
      </c>
      <c r="E191">
        <v>0</v>
      </c>
      <c r="F191">
        <v>3604800</v>
      </c>
      <c r="G191">
        <v>45083</v>
      </c>
      <c r="H191">
        <v>0</v>
      </c>
      <c r="I191">
        <v>0</v>
      </c>
      <c r="J191">
        <v>0</v>
      </c>
      <c r="K191">
        <v>75507</v>
      </c>
      <c r="L191">
        <v>60462</v>
      </c>
      <c r="M191">
        <v>260953.5</v>
      </c>
      <c r="O191">
        <f t="shared" si="19"/>
        <v>56041.5</v>
      </c>
      <c r="P191">
        <f t="shared" si="19"/>
        <v>0</v>
      </c>
      <c r="Q191">
        <f t="shared" si="19"/>
        <v>3604800</v>
      </c>
      <c r="R191">
        <f t="shared" si="20"/>
        <v>-45083</v>
      </c>
      <c r="S191">
        <f t="shared" si="21"/>
        <v>0</v>
      </c>
      <c r="T191">
        <f t="shared" si="22"/>
        <v>-15045</v>
      </c>
      <c r="U191">
        <f t="shared" si="23"/>
        <v>185446.5</v>
      </c>
    </row>
    <row r="192" spans="1:21" hidden="1" x14ac:dyDescent="0.25">
      <c r="A192" t="s">
        <v>4402</v>
      </c>
      <c r="B192" t="s">
        <v>2396</v>
      </c>
      <c r="C192">
        <v>0</v>
      </c>
      <c r="D192">
        <v>355975</v>
      </c>
      <c r="E192">
        <v>0</v>
      </c>
      <c r="F192">
        <v>243385</v>
      </c>
      <c r="G192">
        <v>2039400</v>
      </c>
      <c r="H192">
        <v>170248.5</v>
      </c>
      <c r="I192">
        <v>0</v>
      </c>
      <c r="J192">
        <v>0</v>
      </c>
      <c r="K192">
        <v>0</v>
      </c>
      <c r="L192">
        <v>0</v>
      </c>
      <c r="M192">
        <v>0</v>
      </c>
      <c r="O192">
        <f t="shared" si="19"/>
        <v>355975</v>
      </c>
      <c r="P192">
        <f t="shared" si="19"/>
        <v>0</v>
      </c>
      <c r="Q192">
        <f t="shared" si="19"/>
        <v>243385</v>
      </c>
      <c r="R192">
        <f t="shared" si="20"/>
        <v>-1869151.5</v>
      </c>
      <c r="S192">
        <f t="shared" si="21"/>
        <v>0</v>
      </c>
      <c r="T192">
        <f t="shared" si="22"/>
        <v>0</v>
      </c>
      <c r="U192">
        <f t="shared" si="23"/>
        <v>0</v>
      </c>
    </row>
    <row r="193" spans="1:21" hidden="1" x14ac:dyDescent="0.25">
      <c r="A193" t="s">
        <v>4403</v>
      </c>
      <c r="B193" t="s">
        <v>93</v>
      </c>
      <c r="C193">
        <v>1263866.6669999999</v>
      </c>
      <c r="D193">
        <v>3731150</v>
      </c>
      <c r="E193">
        <v>0</v>
      </c>
      <c r="F193">
        <v>64430</v>
      </c>
      <c r="G193">
        <v>167960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O193">
        <f t="shared" si="19"/>
        <v>2467283.3330000001</v>
      </c>
      <c r="P193">
        <f t="shared" si="19"/>
        <v>-1263866.6669999999</v>
      </c>
      <c r="Q193">
        <f t="shared" si="19"/>
        <v>-1199436.6669999999</v>
      </c>
      <c r="R193">
        <f t="shared" si="20"/>
        <v>-167960</v>
      </c>
      <c r="S193">
        <f t="shared" si="21"/>
        <v>0</v>
      </c>
      <c r="T193">
        <f t="shared" si="22"/>
        <v>0</v>
      </c>
      <c r="U193">
        <f t="shared" si="23"/>
        <v>0</v>
      </c>
    </row>
    <row r="194" spans="1:21" hidden="1" x14ac:dyDescent="0.25">
      <c r="A194" t="s">
        <v>4404</v>
      </c>
      <c r="B194" t="s">
        <v>94</v>
      </c>
      <c r="C194">
        <v>0</v>
      </c>
      <c r="D194">
        <v>3235465</v>
      </c>
      <c r="E194">
        <v>0</v>
      </c>
      <c r="F194">
        <v>1422115</v>
      </c>
      <c r="G194">
        <v>91951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O194">
        <f t="shared" si="19"/>
        <v>3235465</v>
      </c>
      <c r="P194">
        <f t="shared" si="19"/>
        <v>0</v>
      </c>
      <c r="Q194">
        <f t="shared" si="19"/>
        <v>1422115</v>
      </c>
      <c r="R194">
        <f t="shared" si="20"/>
        <v>-91951</v>
      </c>
      <c r="S194">
        <f t="shared" si="21"/>
        <v>0</v>
      </c>
      <c r="T194">
        <f t="shared" si="22"/>
        <v>0</v>
      </c>
      <c r="U194">
        <f t="shared" si="23"/>
        <v>0</v>
      </c>
    </row>
    <row r="195" spans="1:21" hidden="1" x14ac:dyDescent="0.25">
      <c r="A195" t="s">
        <v>4405</v>
      </c>
      <c r="B195" t="s">
        <v>95</v>
      </c>
      <c r="C195">
        <v>195816.6667</v>
      </c>
      <c r="D195">
        <v>978505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O195">
        <f t="shared" ref="O195:Q258" si="24">D195-$C195</f>
        <v>782688.33330000006</v>
      </c>
      <c r="P195">
        <f t="shared" si="24"/>
        <v>-195816.6667</v>
      </c>
      <c r="Q195">
        <f t="shared" si="24"/>
        <v>-195816.6667</v>
      </c>
      <c r="R195">
        <f t="shared" ref="R195:R258" si="25">H195-G195</f>
        <v>0</v>
      </c>
      <c r="S195">
        <f t="shared" ref="S195:S258" si="26">J195-I195</f>
        <v>0</v>
      </c>
      <c r="T195">
        <f t="shared" ref="T195:T258" si="27">L195-K195</f>
        <v>0</v>
      </c>
      <c r="U195">
        <f t="shared" ref="U195:U258" si="28">M195-K195</f>
        <v>0</v>
      </c>
    </row>
    <row r="196" spans="1:21" hidden="1" x14ac:dyDescent="0.25">
      <c r="A196" t="s">
        <v>4406</v>
      </c>
      <c r="B196" t="s">
        <v>96</v>
      </c>
      <c r="C196">
        <v>0</v>
      </c>
      <c r="D196">
        <v>0</v>
      </c>
      <c r="E196">
        <v>0</v>
      </c>
      <c r="F196">
        <v>0</v>
      </c>
      <c r="G196">
        <v>751830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O196">
        <f t="shared" si="24"/>
        <v>0</v>
      </c>
      <c r="P196">
        <f t="shared" si="24"/>
        <v>0</v>
      </c>
      <c r="Q196">
        <f t="shared" si="24"/>
        <v>0</v>
      </c>
      <c r="R196">
        <f t="shared" si="25"/>
        <v>-751830</v>
      </c>
      <c r="S196">
        <f t="shared" si="26"/>
        <v>0</v>
      </c>
      <c r="T196">
        <f t="shared" si="27"/>
        <v>0</v>
      </c>
      <c r="U196">
        <f t="shared" si="28"/>
        <v>0</v>
      </c>
    </row>
    <row r="197" spans="1:21" hidden="1" x14ac:dyDescent="0.25">
      <c r="A197" t="s">
        <v>4407</v>
      </c>
      <c r="B197" t="s">
        <v>97</v>
      </c>
      <c r="C197">
        <v>130220</v>
      </c>
      <c r="D197">
        <v>0</v>
      </c>
      <c r="E197">
        <v>0</v>
      </c>
      <c r="F197">
        <v>0</v>
      </c>
      <c r="G197">
        <v>113640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O197">
        <f t="shared" si="24"/>
        <v>-130220</v>
      </c>
      <c r="P197">
        <f t="shared" si="24"/>
        <v>-130220</v>
      </c>
      <c r="Q197">
        <f t="shared" si="24"/>
        <v>-130220</v>
      </c>
      <c r="R197">
        <f t="shared" si="25"/>
        <v>-113640</v>
      </c>
      <c r="S197">
        <f t="shared" si="26"/>
        <v>0</v>
      </c>
      <c r="T197">
        <f t="shared" si="27"/>
        <v>0</v>
      </c>
      <c r="U197">
        <f t="shared" si="28"/>
        <v>0</v>
      </c>
    </row>
    <row r="198" spans="1:21" hidden="1" x14ac:dyDescent="0.25">
      <c r="A198" t="s">
        <v>4408</v>
      </c>
      <c r="B198" t="s">
        <v>2593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42646</v>
      </c>
      <c r="K198">
        <v>1180400</v>
      </c>
      <c r="L198">
        <v>817345</v>
      </c>
      <c r="M198">
        <v>435025</v>
      </c>
      <c r="O198">
        <f t="shared" si="24"/>
        <v>0</v>
      </c>
      <c r="P198">
        <f t="shared" si="24"/>
        <v>0</v>
      </c>
      <c r="Q198">
        <f t="shared" si="24"/>
        <v>0</v>
      </c>
      <c r="R198">
        <f t="shared" si="25"/>
        <v>0</v>
      </c>
      <c r="S198">
        <f t="shared" si="26"/>
        <v>42646</v>
      </c>
      <c r="T198">
        <f t="shared" si="27"/>
        <v>-363055</v>
      </c>
      <c r="U198">
        <f t="shared" si="28"/>
        <v>-745375</v>
      </c>
    </row>
    <row r="199" spans="1:21" hidden="1" x14ac:dyDescent="0.25">
      <c r="A199" t="s">
        <v>4409</v>
      </c>
      <c r="B199" t="s">
        <v>4054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39157.5</v>
      </c>
      <c r="L199">
        <v>12074.5</v>
      </c>
      <c r="M199">
        <v>26637</v>
      </c>
      <c r="O199">
        <f t="shared" si="24"/>
        <v>0</v>
      </c>
      <c r="P199">
        <f t="shared" si="24"/>
        <v>0</v>
      </c>
      <c r="Q199">
        <f t="shared" si="24"/>
        <v>0</v>
      </c>
      <c r="R199">
        <f t="shared" si="25"/>
        <v>0</v>
      </c>
      <c r="S199">
        <f t="shared" si="26"/>
        <v>0</v>
      </c>
      <c r="T199">
        <f t="shared" si="27"/>
        <v>-27083</v>
      </c>
      <c r="U199">
        <f t="shared" si="28"/>
        <v>-12520.5</v>
      </c>
    </row>
    <row r="200" spans="1:21" hidden="1" x14ac:dyDescent="0.25">
      <c r="A200" t="s">
        <v>4410</v>
      </c>
      <c r="B200" t="s">
        <v>2594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865095</v>
      </c>
      <c r="L200">
        <v>405770</v>
      </c>
      <c r="M200">
        <v>346765</v>
      </c>
      <c r="O200">
        <f t="shared" si="24"/>
        <v>0</v>
      </c>
      <c r="P200">
        <f t="shared" si="24"/>
        <v>0</v>
      </c>
      <c r="Q200">
        <f t="shared" si="24"/>
        <v>0</v>
      </c>
      <c r="R200">
        <f t="shared" si="25"/>
        <v>0</v>
      </c>
      <c r="S200">
        <f t="shared" si="26"/>
        <v>0</v>
      </c>
      <c r="T200">
        <f t="shared" si="27"/>
        <v>-459325</v>
      </c>
      <c r="U200">
        <f t="shared" si="28"/>
        <v>-518330</v>
      </c>
    </row>
    <row r="201" spans="1:21" hidden="1" x14ac:dyDescent="0.25">
      <c r="A201" t="s">
        <v>4411</v>
      </c>
      <c r="B201" t="s">
        <v>2595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77199</v>
      </c>
      <c r="L201">
        <v>54015.5</v>
      </c>
      <c r="M201">
        <v>30968</v>
      </c>
      <c r="O201">
        <f t="shared" si="24"/>
        <v>0</v>
      </c>
      <c r="P201">
        <f t="shared" si="24"/>
        <v>0</v>
      </c>
      <c r="Q201">
        <f t="shared" si="24"/>
        <v>0</v>
      </c>
      <c r="R201">
        <f t="shared" si="25"/>
        <v>0</v>
      </c>
      <c r="S201">
        <f t="shared" si="26"/>
        <v>0</v>
      </c>
      <c r="T201">
        <f t="shared" si="27"/>
        <v>-23183.5</v>
      </c>
      <c r="U201">
        <f t="shared" si="28"/>
        <v>-46231</v>
      </c>
    </row>
    <row r="202" spans="1:21" hidden="1" x14ac:dyDescent="0.25">
      <c r="A202" t="s">
        <v>4412</v>
      </c>
      <c r="B202" t="s">
        <v>2596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4444700</v>
      </c>
      <c r="L202">
        <v>2204650</v>
      </c>
      <c r="M202">
        <v>1331215</v>
      </c>
      <c r="O202">
        <f t="shared" si="24"/>
        <v>0</v>
      </c>
      <c r="P202">
        <f t="shared" si="24"/>
        <v>0</v>
      </c>
      <c r="Q202">
        <f t="shared" si="24"/>
        <v>0</v>
      </c>
      <c r="R202">
        <f t="shared" si="25"/>
        <v>0</v>
      </c>
      <c r="S202">
        <f t="shared" si="26"/>
        <v>0</v>
      </c>
      <c r="T202">
        <f t="shared" si="27"/>
        <v>-2240050</v>
      </c>
      <c r="U202">
        <f t="shared" si="28"/>
        <v>-3113485</v>
      </c>
    </row>
    <row r="203" spans="1:21" hidden="1" x14ac:dyDescent="0.25">
      <c r="A203" t="s">
        <v>4907</v>
      </c>
      <c r="B203" t="s">
        <v>4055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755700</v>
      </c>
      <c r="M203">
        <v>0</v>
      </c>
      <c r="O203">
        <f t="shared" si="24"/>
        <v>0</v>
      </c>
      <c r="P203">
        <f t="shared" si="24"/>
        <v>0</v>
      </c>
      <c r="Q203">
        <f t="shared" si="24"/>
        <v>0</v>
      </c>
      <c r="R203">
        <f t="shared" si="25"/>
        <v>0</v>
      </c>
      <c r="S203">
        <f t="shared" si="26"/>
        <v>0</v>
      </c>
      <c r="T203">
        <f t="shared" si="27"/>
        <v>755700</v>
      </c>
      <c r="U203">
        <f t="shared" si="28"/>
        <v>0</v>
      </c>
    </row>
    <row r="204" spans="1:21" hidden="1" x14ac:dyDescent="0.25">
      <c r="A204" t="s">
        <v>4414</v>
      </c>
      <c r="B204" t="s">
        <v>2597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427980</v>
      </c>
      <c r="K204">
        <v>39634</v>
      </c>
      <c r="L204">
        <v>33547</v>
      </c>
      <c r="M204">
        <v>7268</v>
      </c>
      <c r="O204">
        <f t="shared" si="24"/>
        <v>0</v>
      </c>
      <c r="P204">
        <f t="shared" si="24"/>
        <v>0</v>
      </c>
      <c r="Q204">
        <f t="shared" si="24"/>
        <v>0</v>
      </c>
      <c r="R204">
        <f t="shared" si="25"/>
        <v>0</v>
      </c>
      <c r="S204">
        <f t="shared" si="26"/>
        <v>427980</v>
      </c>
      <c r="T204">
        <f t="shared" si="27"/>
        <v>-6087</v>
      </c>
      <c r="U204">
        <f t="shared" si="28"/>
        <v>-32366</v>
      </c>
    </row>
    <row r="205" spans="1:21" hidden="1" x14ac:dyDescent="0.25">
      <c r="A205" t="s">
        <v>4415</v>
      </c>
      <c r="B205" t="s">
        <v>4056</v>
      </c>
      <c r="C205">
        <v>771333.33330000006</v>
      </c>
      <c r="D205">
        <v>1749500</v>
      </c>
      <c r="E205">
        <v>364565</v>
      </c>
      <c r="F205">
        <v>54130000</v>
      </c>
      <c r="G205">
        <v>436120</v>
      </c>
      <c r="H205">
        <v>45399</v>
      </c>
      <c r="I205">
        <v>244810</v>
      </c>
      <c r="J205">
        <v>171620</v>
      </c>
      <c r="K205">
        <v>3245350</v>
      </c>
      <c r="L205">
        <v>1015350</v>
      </c>
      <c r="M205">
        <v>493300</v>
      </c>
      <c r="O205">
        <f t="shared" si="24"/>
        <v>978166.66669999994</v>
      </c>
      <c r="P205">
        <f t="shared" si="24"/>
        <v>-406768.33330000006</v>
      </c>
      <c r="Q205">
        <f t="shared" si="24"/>
        <v>53358666.666699998</v>
      </c>
      <c r="R205">
        <f t="shared" si="25"/>
        <v>-390721</v>
      </c>
      <c r="S205">
        <f t="shared" si="26"/>
        <v>-73190</v>
      </c>
      <c r="T205">
        <f t="shared" si="27"/>
        <v>-2230000</v>
      </c>
      <c r="U205">
        <f t="shared" si="28"/>
        <v>-2752050</v>
      </c>
    </row>
    <row r="206" spans="1:21" hidden="1" x14ac:dyDescent="0.25">
      <c r="A206" t="s">
        <v>4416</v>
      </c>
      <c r="B206" t="s">
        <v>2598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4488200</v>
      </c>
      <c r="L206">
        <v>2533750</v>
      </c>
      <c r="M206">
        <v>1999650</v>
      </c>
      <c r="O206">
        <f t="shared" si="24"/>
        <v>0</v>
      </c>
      <c r="P206">
        <f t="shared" si="24"/>
        <v>0</v>
      </c>
      <c r="Q206">
        <f t="shared" si="24"/>
        <v>0</v>
      </c>
      <c r="R206">
        <f t="shared" si="25"/>
        <v>0</v>
      </c>
      <c r="S206">
        <f t="shared" si="26"/>
        <v>0</v>
      </c>
      <c r="T206">
        <f t="shared" si="27"/>
        <v>-1954450</v>
      </c>
      <c r="U206">
        <f t="shared" si="28"/>
        <v>-2488550</v>
      </c>
    </row>
    <row r="207" spans="1:21" hidden="1" x14ac:dyDescent="0.25">
      <c r="A207" t="s">
        <v>4417</v>
      </c>
      <c r="B207" t="s">
        <v>98</v>
      </c>
      <c r="C207">
        <v>13862790</v>
      </c>
      <c r="D207">
        <v>0</v>
      </c>
      <c r="E207">
        <v>444470</v>
      </c>
      <c r="F207">
        <v>46924.5</v>
      </c>
      <c r="G207">
        <v>53054</v>
      </c>
      <c r="H207">
        <v>0</v>
      </c>
      <c r="I207">
        <v>0</v>
      </c>
      <c r="J207">
        <v>9262</v>
      </c>
      <c r="K207">
        <v>241935000</v>
      </c>
      <c r="L207">
        <v>169520000</v>
      </c>
      <c r="M207">
        <v>127497000</v>
      </c>
      <c r="O207">
        <f t="shared" si="24"/>
        <v>-13862790</v>
      </c>
      <c r="P207">
        <f t="shared" si="24"/>
        <v>-13418320</v>
      </c>
      <c r="Q207">
        <f t="shared" si="24"/>
        <v>-13815865.5</v>
      </c>
      <c r="R207">
        <f t="shared" si="25"/>
        <v>-53054</v>
      </c>
      <c r="S207">
        <f t="shared" si="26"/>
        <v>9262</v>
      </c>
      <c r="T207">
        <f t="shared" si="27"/>
        <v>-72415000</v>
      </c>
      <c r="U207">
        <f t="shared" si="28"/>
        <v>-114438000</v>
      </c>
    </row>
    <row r="208" spans="1:21" hidden="1" x14ac:dyDescent="0.25">
      <c r="A208" t="s">
        <v>4418</v>
      </c>
      <c r="B208" t="s">
        <v>2397</v>
      </c>
      <c r="C208">
        <v>389990.3333</v>
      </c>
      <c r="D208">
        <v>473455</v>
      </c>
      <c r="E208">
        <v>0</v>
      </c>
      <c r="F208">
        <v>1095405</v>
      </c>
      <c r="G208">
        <v>329190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O208">
        <f t="shared" si="24"/>
        <v>83464.666700000002</v>
      </c>
      <c r="P208">
        <f t="shared" si="24"/>
        <v>-389990.3333</v>
      </c>
      <c r="Q208">
        <f t="shared" si="24"/>
        <v>705414.66669999994</v>
      </c>
      <c r="R208">
        <f t="shared" si="25"/>
        <v>-329190</v>
      </c>
      <c r="S208">
        <f t="shared" si="26"/>
        <v>0</v>
      </c>
      <c r="T208">
        <f t="shared" si="27"/>
        <v>0</v>
      </c>
      <c r="U208">
        <f t="shared" si="28"/>
        <v>0</v>
      </c>
    </row>
    <row r="209" spans="1:21" hidden="1" x14ac:dyDescent="0.25">
      <c r="A209" t="s">
        <v>4419</v>
      </c>
      <c r="B209" t="s">
        <v>2599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286735</v>
      </c>
      <c r="L209">
        <v>160985</v>
      </c>
      <c r="M209">
        <v>90570.5</v>
      </c>
      <c r="O209">
        <f t="shared" si="24"/>
        <v>0</v>
      </c>
      <c r="P209">
        <f t="shared" si="24"/>
        <v>0</v>
      </c>
      <c r="Q209">
        <f t="shared" si="24"/>
        <v>0</v>
      </c>
      <c r="R209">
        <f t="shared" si="25"/>
        <v>0</v>
      </c>
      <c r="S209">
        <f t="shared" si="26"/>
        <v>0</v>
      </c>
      <c r="T209">
        <f t="shared" si="27"/>
        <v>-125750</v>
      </c>
      <c r="U209">
        <f t="shared" si="28"/>
        <v>-196164.5</v>
      </c>
    </row>
    <row r="210" spans="1:21" hidden="1" x14ac:dyDescent="0.25">
      <c r="A210" t="s">
        <v>4420</v>
      </c>
      <c r="B210" t="s">
        <v>99</v>
      </c>
      <c r="C210">
        <v>735030</v>
      </c>
      <c r="D210">
        <v>9344250</v>
      </c>
      <c r="E210">
        <v>10833500</v>
      </c>
      <c r="F210">
        <v>3329850</v>
      </c>
      <c r="G210">
        <v>2956000</v>
      </c>
      <c r="H210">
        <v>296635</v>
      </c>
      <c r="I210">
        <v>735030</v>
      </c>
      <c r="J210">
        <v>461170</v>
      </c>
      <c r="K210">
        <v>699445</v>
      </c>
      <c r="L210">
        <v>498245</v>
      </c>
      <c r="M210">
        <v>268145</v>
      </c>
      <c r="O210">
        <f t="shared" si="24"/>
        <v>8609220</v>
      </c>
      <c r="P210">
        <f t="shared" si="24"/>
        <v>10098470</v>
      </c>
      <c r="Q210">
        <f t="shared" si="24"/>
        <v>2594820</v>
      </c>
      <c r="R210">
        <f t="shared" si="25"/>
        <v>-2659365</v>
      </c>
      <c r="S210">
        <f t="shared" si="26"/>
        <v>-273860</v>
      </c>
      <c r="T210">
        <f t="shared" si="27"/>
        <v>-201200</v>
      </c>
      <c r="U210">
        <f t="shared" si="28"/>
        <v>-431300</v>
      </c>
    </row>
    <row r="211" spans="1:21" hidden="1" x14ac:dyDescent="0.25">
      <c r="A211" t="s">
        <v>4421</v>
      </c>
      <c r="B211" t="s">
        <v>100</v>
      </c>
      <c r="C211">
        <v>604678.5</v>
      </c>
      <c r="D211">
        <v>796411.5</v>
      </c>
      <c r="E211">
        <v>0</v>
      </c>
      <c r="F211">
        <v>246265</v>
      </c>
      <c r="G211">
        <v>189690</v>
      </c>
      <c r="H211">
        <v>24197.5</v>
      </c>
      <c r="I211">
        <v>0</v>
      </c>
      <c r="J211">
        <v>50111.5</v>
      </c>
      <c r="K211">
        <v>62968500</v>
      </c>
      <c r="L211">
        <v>41172000</v>
      </c>
      <c r="M211">
        <v>30289500</v>
      </c>
      <c r="O211">
        <f t="shared" si="24"/>
        <v>191733</v>
      </c>
      <c r="P211">
        <f t="shared" si="24"/>
        <v>-604678.5</v>
      </c>
      <c r="Q211">
        <f t="shared" si="24"/>
        <v>-358413.5</v>
      </c>
      <c r="R211">
        <f t="shared" si="25"/>
        <v>-165492.5</v>
      </c>
      <c r="S211">
        <f t="shared" si="26"/>
        <v>50111.5</v>
      </c>
      <c r="T211">
        <f t="shared" si="27"/>
        <v>-21796500</v>
      </c>
      <c r="U211">
        <f t="shared" si="28"/>
        <v>-32679000</v>
      </c>
    </row>
    <row r="212" spans="1:21" hidden="1" x14ac:dyDescent="0.25">
      <c r="A212" t="s">
        <v>4422</v>
      </c>
      <c r="B212" t="s">
        <v>101</v>
      </c>
      <c r="C212">
        <v>289280</v>
      </c>
      <c r="D212">
        <v>78521.5</v>
      </c>
      <c r="E212">
        <v>1643300</v>
      </c>
      <c r="F212">
        <v>84215</v>
      </c>
      <c r="G212">
        <v>57031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O212">
        <f t="shared" si="24"/>
        <v>-210758.5</v>
      </c>
      <c r="P212">
        <f t="shared" si="24"/>
        <v>1354020</v>
      </c>
      <c r="Q212">
        <f t="shared" si="24"/>
        <v>-205065</v>
      </c>
      <c r="R212">
        <f t="shared" si="25"/>
        <v>-57031</v>
      </c>
      <c r="S212">
        <f t="shared" si="26"/>
        <v>0</v>
      </c>
      <c r="T212">
        <f t="shared" si="27"/>
        <v>0</v>
      </c>
      <c r="U212">
        <f t="shared" si="28"/>
        <v>0</v>
      </c>
    </row>
    <row r="213" spans="1:21" hidden="1" x14ac:dyDescent="0.25">
      <c r="A213" t="s">
        <v>4423</v>
      </c>
      <c r="B213" t="s">
        <v>2600</v>
      </c>
      <c r="C213">
        <v>14499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14499</v>
      </c>
      <c r="J213">
        <v>28858.5</v>
      </c>
      <c r="K213">
        <v>3439300</v>
      </c>
      <c r="L213">
        <v>2604100</v>
      </c>
      <c r="M213">
        <v>1874390</v>
      </c>
      <c r="O213">
        <f t="shared" si="24"/>
        <v>-14499</v>
      </c>
      <c r="P213">
        <f t="shared" si="24"/>
        <v>-14499</v>
      </c>
      <c r="Q213">
        <f t="shared" si="24"/>
        <v>-14499</v>
      </c>
      <c r="R213">
        <f t="shared" si="25"/>
        <v>0</v>
      </c>
      <c r="S213">
        <f t="shared" si="26"/>
        <v>14359.5</v>
      </c>
      <c r="T213">
        <f t="shared" si="27"/>
        <v>-835200</v>
      </c>
      <c r="U213">
        <f t="shared" si="28"/>
        <v>-1564910</v>
      </c>
    </row>
    <row r="214" spans="1:21" hidden="1" x14ac:dyDescent="0.25">
      <c r="A214" t="s">
        <v>4424</v>
      </c>
      <c r="B214" t="s">
        <v>102</v>
      </c>
      <c r="C214">
        <v>169008</v>
      </c>
      <c r="D214">
        <v>1882850</v>
      </c>
      <c r="E214">
        <v>0</v>
      </c>
      <c r="F214">
        <v>829865</v>
      </c>
      <c r="G214">
        <v>348140</v>
      </c>
      <c r="H214" t="e">
        <v>#DIV/0!</v>
      </c>
      <c r="I214">
        <v>31658</v>
      </c>
      <c r="J214">
        <v>58565.5</v>
      </c>
      <c r="K214">
        <v>0</v>
      </c>
      <c r="L214">
        <v>0</v>
      </c>
      <c r="M214">
        <v>11313</v>
      </c>
      <c r="O214">
        <f t="shared" si="24"/>
        <v>1713842</v>
      </c>
      <c r="P214">
        <f t="shared" si="24"/>
        <v>-169008</v>
      </c>
      <c r="Q214">
        <f t="shared" si="24"/>
        <v>660857</v>
      </c>
      <c r="R214" t="e">
        <f t="shared" si="25"/>
        <v>#DIV/0!</v>
      </c>
      <c r="S214">
        <f t="shared" si="26"/>
        <v>26907.5</v>
      </c>
      <c r="T214">
        <f t="shared" si="27"/>
        <v>0</v>
      </c>
      <c r="U214">
        <f t="shared" si="28"/>
        <v>11313</v>
      </c>
    </row>
    <row r="215" spans="1:21" hidden="1" x14ac:dyDescent="0.25">
      <c r="A215" t="s">
        <v>4425</v>
      </c>
      <c r="B215" t="s">
        <v>103</v>
      </c>
      <c r="C215">
        <v>0</v>
      </c>
      <c r="D215">
        <v>299355</v>
      </c>
      <c r="E215">
        <v>16668000</v>
      </c>
      <c r="F215">
        <v>46755</v>
      </c>
      <c r="G215">
        <v>54797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O215">
        <f t="shared" si="24"/>
        <v>299355</v>
      </c>
      <c r="P215">
        <f t="shared" si="24"/>
        <v>16668000</v>
      </c>
      <c r="Q215">
        <f t="shared" si="24"/>
        <v>46755</v>
      </c>
      <c r="R215">
        <f t="shared" si="25"/>
        <v>-54797</v>
      </c>
      <c r="S215">
        <f t="shared" si="26"/>
        <v>0</v>
      </c>
      <c r="T215">
        <f t="shared" si="27"/>
        <v>0</v>
      </c>
      <c r="U215">
        <f t="shared" si="28"/>
        <v>0</v>
      </c>
    </row>
    <row r="216" spans="1:21" hidden="1" x14ac:dyDescent="0.25">
      <c r="A216" t="s">
        <v>5051</v>
      </c>
      <c r="B216" t="s">
        <v>2601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43977.5</v>
      </c>
      <c r="K216">
        <v>3979850</v>
      </c>
      <c r="L216">
        <v>4633000</v>
      </c>
      <c r="M216">
        <v>3876550</v>
      </c>
      <c r="O216">
        <f t="shared" si="24"/>
        <v>0</v>
      </c>
      <c r="P216">
        <f t="shared" si="24"/>
        <v>0</v>
      </c>
      <c r="Q216">
        <f t="shared" si="24"/>
        <v>0</v>
      </c>
      <c r="R216">
        <f t="shared" si="25"/>
        <v>0</v>
      </c>
      <c r="S216">
        <f t="shared" si="26"/>
        <v>43977.5</v>
      </c>
      <c r="T216">
        <f t="shared" si="27"/>
        <v>653150</v>
      </c>
      <c r="U216">
        <f t="shared" si="28"/>
        <v>-103300</v>
      </c>
    </row>
    <row r="217" spans="1:21" hidden="1" x14ac:dyDescent="0.25">
      <c r="A217" t="s">
        <v>4427</v>
      </c>
      <c r="B217" t="s">
        <v>104</v>
      </c>
      <c r="C217">
        <v>424840</v>
      </c>
      <c r="D217">
        <v>28427500</v>
      </c>
      <c r="E217">
        <v>5948500</v>
      </c>
      <c r="F217">
        <v>9345250</v>
      </c>
      <c r="G217">
        <v>3427700</v>
      </c>
      <c r="H217">
        <v>139794</v>
      </c>
      <c r="I217">
        <v>424840</v>
      </c>
      <c r="J217">
        <v>5089450</v>
      </c>
      <c r="K217">
        <v>54620000</v>
      </c>
      <c r="L217">
        <v>39138500</v>
      </c>
      <c r="M217">
        <v>31787000</v>
      </c>
      <c r="O217">
        <f t="shared" si="24"/>
        <v>28002660</v>
      </c>
      <c r="P217">
        <f t="shared" si="24"/>
        <v>5523660</v>
      </c>
      <c r="Q217">
        <f t="shared" si="24"/>
        <v>8920410</v>
      </c>
      <c r="R217">
        <f t="shared" si="25"/>
        <v>-3287906</v>
      </c>
      <c r="S217">
        <f t="shared" si="26"/>
        <v>4664610</v>
      </c>
      <c r="T217">
        <f t="shared" si="27"/>
        <v>-15481500</v>
      </c>
      <c r="U217">
        <f t="shared" si="28"/>
        <v>-22833000</v>
      </c>
    </row>
    <row r="218" spans="1:21" hidden="1" x14ac:dyDescent="0.25">
      <c r="A218" t="s">
        <v>4428</v>
      </c>
      <c r="B218" t="s">
        <v>105</v>
      </c>
      <c r="C218">
        <v>217570</v>
      </c>
      <c r="D218">
        <v>0</v>
      </c>
      <c r="E218">
        <v>0</v>
      </c>
      <c r="F218">
        <v>87020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O218">
        <f t="shared" si="24"/>
        <v>-217570</v>
      </c>
      <c r="P218">
        <f t="shared" si="24"/>
        <v>-217570</v>
      </c>
      <c r="Q218">
        <f t="shared" si="24"/>
        <v>-130550</v>
      </c>
      <c r="R218">
        <f t="shared" si="25"/>
        <v>0</v>
      </c>
      <c r="S218">
        <f t="shared" si="26"/>
        <v>0</v>
      </c>
      <c r="T218">
        <f t="shared" si="27"/>
        <v>0</v>
      </c>
      <c r="U218">
        <f t="shared" si="28"/>
        <v>0</v>
      </c>
    </row>
    <row r="219" spans="1:21" hidden="1" x14ac:dyDescent="0.25">
      <c r="A219" t="s">
        <v>4429</v>
      </c>
      <c r="B219" t="s">
        <v>106</v>
      </c>
      <c r="C219">
        <v>0</v>
      </c>
      <c r="D219">
        <v>19597.5</v>
      </c>
      <c r="E219">
        <v>59155</v>
      </c>
      <c r="F219">
        <v>0</v>
      </c>
      <c r="G219">
        <v>33100</v>
      </c>
      <c r="H219">
        <v>0</v>
      </c>
      <c r="I219">
        <v>0</v>
      </c>
      <c r="J219">
        <v>0</v>
      </c>
      <c r="K219">
        <v>58881500</v>
      </c>
      <c r="L219">
        <v>39962000</v>
      </c>
      <c r="M219">
        <v>30819000</v>
      </c>
      <c r="O219">
        <f t="shared" si="24"/>
        <v>19597.5</v>
      </c>
      <c r="P219">
        <f t="shared" si="24"/>
        <v>59155</v>
      </c>
      <c r="Q219">
        <f t="shared" si="24"/>
        <v>0</v>
      </c>
      <c r="R219">
        <f t="shared" si="25"/>
        <v>-33100</v>
      </c>
      <c r="S219">
        <f t="shared" si="26"/>
        <v>0</v>
      </c>
      <c r="T219">
        <f t="shared" si="27"/>
        <v>-18919500</v>
      </c>
      <c r="U219">
        <f t="shared" si="28"/>
        <v>-28062500</v>
      </c>
    </row>
    <row r="220" spans="1:21" hidden="1" x14ac:dyDescent="0.25">
      <c r="A220" t="s">
        <v>4430</v>
      </c>
      <c r="B220" t="s">
        <v>107</v>
      </c>
      <c r="C220">
        <v>0</v>
      </c>
      <c r="D220">
        <v>0</v>
      </c>
      <c r="E220">
        <v>0</v>
      </c>
      <c r="F220">
        <v>51085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O220">
        <f t="shared" si="24"/>
        <v>0</v>
      </c>
      <c r="P220">
        <f t="shared" si="24"/>
        <v>0</v>
      </c>
      <c r="Q220">
        <f t="shared" si="24"/>
        <v>51085</v>
      </c>
      <c r="R220">
        <f t="shared" si="25"/>
        <v>0</v>
      </c>
      <c r="S220">
        <f t="shared" si="26"/>
        <v>0</v>
      </c>
      <c r="T220">
        <f t="shared" si="27"/>
        <v>0</v>
      </c>
      <c r="U220">
        <f t="shared" si="28"/>
        <v>0</v>
      </c>
    </row>
    <row r="221" spans="1:21" hidden="1" x14ac:dyDescent="0.25">
      <c r="A221" t="s">
        <v>4431</v>
      </c>
      <c r="B221" t="s">
        <v>108</v>
      </c>
      <c r="C221">
        <v>427376.6667</v>
      </c>
      <c r="D221">
        <v>60925</v>
      </c>
      <c r="E221">
        <v>0</v>
      </c>
      <c r="F221">
        <v>0</v>
      </c>
      <c r="G221">
        <v>21776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O221">
        <f t="shared" si="24"/>
        <v>-366451.6667</v>
      </c>
      <c r="P221">
        <f t="shared" si="24"/>
        <v>-427376.6667</v>
      </c>
      <c r="Q221">
        <f t="shared" si="24"/>
        <v>-427376.6667</v>
      </c>
      <c r="R221">
        <f t="shared" si="25"/>
        <v>-21776</v>
      </c>
      <c r="S221">
        <f t="shared" si="26"/>
        <v>0</v>
      </c>
      <c r="T221">
        <f t="shared" si="27"/>
        <v>0</v>
      </c>
      <c r="U221">
        <f t="shared" si="28"/>
        <v>0</v>
      </c>
    </row>
    <row r="222" spans="1:21" hidden="1" x14ac:dyDescent="0.25">
      <c r="A222" t="s">
        <v>4432</v>
      </c>
      <c r="B222" t="s">
        <v>109</v>
      </c>
      <c r="C222">
        <v>730934</v>
      </c>
      <c r="D222">
        <v>0</v>
      </c>
      <c r="E222">
        <v>0</v>
      </c>
      <c r="F222">
        <v>0</v>
      </c>
      <c r="G222">
        <v>100000</v>
      </c>
      <c r="H222">
        <v>10456</v>
      </c>
      <c r="I222">
        <v>0</v>
      </c>
      <c r="J222">
        <v>0</v>
      </c>
      <c r="K222">
        <v>0</v>
      </c>
      <c r="L222">
        <v>0</v>
      </c>
      <c r="M222">
        <v>0</v>
      </c>
      <c r="O222">
        <f t="shared" si="24"/>
        <v>-730934</v>
      </c>
      <c r="P222">
        <f t="shared" si="24"/>
        <v>-730934</v>
      </c>
      <c r="Q222">
        <f t="shared" si="24"/>
        <v>-730934</v>
      </c>
      <c r="R222">
        <f t="shared" si="25"/>
        <v>-89544</v>
      </c>
      <c r="S222">
        <f t="shared" si="26"/>
        <v>0</v>
      </c>
      <c r="T222">
        <f t="shared" si="27"/>
        <v>0</v>
      </c>
      <c r="U222">
        <f t="shared" si="28"/>
        <v>0</v>
      </c>
    </row>
    <row r="223" spans="1:21" hidden="1" x14ac:dyDescent="0.25">
      <c r="A223" t="s">
        <v>4433</v>
      </c>
      <c r="B223" t="s">
        <v>2602</v>
      </c>
      <c r="C223">
        <v>27126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27126</v>
      </c>
      <c r="J223">
        <v>249755</v>
      </c>
      <c r="K223">
        <v>365045</v>
      </c>
      <c r="L223">
        <v>360150</v>
      </c>
      <c r="M223">
        <v>368480</v>
      </c>
      <c r="O223">
        <f t="shared" si="24"/>
        <v>-27126</v>
      </c>
      <c r="P223">
        <f t="shared" si="24"/>
        <v>-27126</v>
      </c>
      <c r="Q223">
        <f t="shared" si="24"/>
        <v>-27126</v>
      </c>
      <c r="R223">
        <f t="shared" si="25"/>
        <v>0</v>
      </c>
      <c r="S223">
        <f t="shared" si="26"/>
        <v>222629</v>
      </c>
      <c r="T223">
        <f t="shared" si="27"/>
        <v>-4895</v>
      </c>
      <c r="U223">
        <f t="shared" si="28"/>
        <v>3435</v>
      </c>
    </row>
    <row r="224" spans="1:21" hidden="1" x14ac:dyDescent="0.25">
      <c r="A224" t="s">
        <v>4434</v>
      </c>
      <c r="B224" t="s">
        <v>2603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117506</v>
      </c>
      <c r="L224">
        <v>71709.5</v>
      </c>
      <c r="M224">
        <v>92043.5</v>
      </c>
      <c r="O224">
        <f t="shared" si="24"/>
        <v>0</v>
      </c>
      <c r="P224">
        <f t="shared" si="24"/>
        <v>0</v>
      </c>
      <c r="Q224">
        <f t="shared" si="24"/>
        <v>0</v>
      </c>
      <c r="R224">
        <f t="shared" si="25"/>
        <v>0</v>
      </c>
      <c r="S224">
        <f t="shared" si="26"/>
        <v>0</v>
      </c>
      <c r="T224">
        <f t="shared" si="27"/>
        <v>-45796.5</v>
      </c>
      <c r="U224">
        <f t="shared" si="28"/>
        <v>-25462.5</v>
      </c>
    </row>
    <row r="225" spans="1:21" hidden="1" x14ac:dyDescent="0.25">
      <c r="A225" t="s">
        <v>4435</v>
      </c>
      <c r="B225" t="s">
        <v>2604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7774400</v>
      </c>
      <c r="L225">
        <v>3462250</v>
      </c>
      <c r="M225">
        <v>2207950</v>
      </c>
      <c r="O225">
        <f t="shared" si="24"/>
        <v>0</v>
      </c>
      <c r="P225">
        <f t="shared" si="24"/>
        <v>0</v>
      </c>
      <c r="Q225">
        <f t="shared" si="24"/>
        <v>0</v>
      </c>
      <c r="R225">
        <f t="shared" si="25"/>
        <v>0</v>
      </c>
      <c r="S225">
        <f t="shared" si="26"/>
        <v>0</v>
      </c>
      <c r="T225">
        <f t="shared" si="27"/>
        <v>-4312150</v>
      </c>
      <c r="U225">
        <f t="shared" si="28"/>
        <v>-5566450</v>
      </c>
    </row>
    <row r="226" spans="1:21" hidden="1" x14ac:dyDescent="0.25">
      <c r="A226" t="s">
        <v>4436</v>
      </c>
      <c r="B226" t="s">
        <v>110</v>
      </c>
      <c r="C226">
        <v>0</v>
      </c>
      <c r="D226">
        <v>0</v>
      </c>
      <c r="E226">
        <v>0</v>
      </c>
      <c r="F226">
        <v>3467400</v>
      </c>
      <c r="G226">
        <v>478030</v>
      </c>
      <c r="H226">
        <v>58685</v>
      </c>
      <c r="I226">
        <v>0</v>
      </c>
      <c r="J226">
        <v>34337.5</v>
      </c>
      <c r="K226">
        <v>2813500</v>
      </c>
      <c r="L226">
        <v>2126150</v>
      </c>
      <c r="M226">
        <v>1375450</v>
      </c>
      <c r="O226">
        <f t="shared" si="24"/>
        <v>0</v>
      </c>
      <c r="P226">
        <f t="shared" si="24"/>
        <v>0</v>
      </c>
      <c r="Q226">
        <f t="shared" si="24"/>
        <v>3467400</v>
      </c>
      <c r="R226">
        <f t="shared" si="25"/>
        <v>-419345</v>
      </c>
      <c r="S226">
        <f t="shared" si="26"/>
        <v>34337.5</v>
      </c>
      <c r="T226">
        <f t="shared" si="27"/>
        <v>-687350</v>
      </c>
      <c r="U226">
        <f t="shared" si="28"/>
        <v>-1438050</v>
      </c>
    </row>
    <row r="227" spans="1:21" hidden="1" x14ac:dyDescent="0.25">
      <c r="A227" t="s">
        <v>4437</v>
      </c>
      <c r="B227" t="s">
        <v>111</v>
      </c>
      <c r="C227">
        <v>16996.5</v>
      </c>
      <c r="D227">
        <v>100220</v>
      </c>
      <c r="E227">
        <v>0</v>
      </c>
      <c r="F227">
        <v>2003850</v>
      </c>
      <c r="G227">
        <v>396970</v>
      </c>
      <c r="H227">
        <v>43511</v>
      </c>
      <c r="I227">
        <v>0</v>
      </c>
      <c r="J227">
        <v>0</v>
      </c>
      <c r="K227">
        <v>7042850</v>
      </c>
      <c r="L227">
        <v>5136950</v>
      </c>
      <c r="M227">
        <v>4172050</v>
      </c>
      <c r="O227">
        <f t="shared" si="24"/>
        <v>83223.5</v>
      </c>
      <c r="P227">
        <f t="shared" si="24"/>
        <v>-16996.5</v>
      </c>
      <c r="Q227">
        <f t="shared" si="24"/>
        <v>1986853.5</v>
      </c>
      <c r="R227">
        <f t="shared" si="25"/>
        <v>-353459</v>
      </c>
      <c r="S227">
        <f t="shared" si="26"/>
        <v>0</v>
      </c>
      <c r="T227">
        <f t="shared" si="27"/>
        <v>-1905900</v>
      </c>
      <c r="U227">
        <f t="shared" si="28"/>
        <v>-2870800</v>
      </c>
    </row>
    <row r="228" spans="1:21" hidden="1" x14ac:dyDescent="0.25">
      <c r="A228" t="s">
        <v>4438</v>
      </c>
      <c r="B228" t="s">
        <v>112</v>
      </c>
      <c r="C228">
        <v>2173370.6669999999</v>
      </c>
      <c r="D228">
        <v>1812270</v>
      </c>
      <c r="E228">
        <v>0</v>
      </c>
      <c r="F228">
        <v>4837900</v>
      </c>
      <c r="G228">
        <v>1598400</v>
      </c>
      <c r="H228">
        <v>71769.5</v>
      </c>
      <c r="I228">
        <v>58010</v>
      </c>
      <c r="J228">
        <v>157763</v>
      </c>
      <c r="K228">
        <v>5607700</v>
      </c>
      <c r="L228">
        <v>4984700</v>
      </c>
      <c r="M228">
        <v>3818750</v>
      </c>
      <c r="O228">
        <f t="shared" si="24"/>
        <v>-361100.6669999999</v>
      </c>
      <c r="P228">
        <f t="shared" si="24"/>
        <v>-2173370.6669999999</v>
      </c>
      <c r="Q228">
        <f t="shared" si="24"/>
        <v>2664529.3330000001</v>
      </c>
      <c r="R228">
        <f t="shared" si="25"/>
        <v>-1526630.5</v>
      </c>
      <c r="S228">
        <f t="shared" si="26"/>
        <v>99753</v>
      </c>
      <c r="T228">
        <f t="shared" si="27"/>
        <v>-623000</v>
      </c>
      <c r="U228">
        <f t="shared" si="28"/>
        <v>-1788950</v>
      </c>
    </row>
    <row r="229" spans="1:21" hidden="1" x14ac:dyDescent="0.25">
      <c r="A229" t="s">
        <v>4439</v>
      </c>
      <c r="B229" t="s">
        <v>2605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7729800</v>
      </c>
      <c r="L229">
        <v>6294350</v>
      </c>
      <c r="M229">
        <v>4569050</v>
      </c>
      <c r="O229">
        <f t="shared" si="24"/>
        <v>0</v>
      </c>
      <c r="P229">
        <f t="shared" si="24"/>
        <v>0</v>
      </c>
      <c r="Q229">
        <f t="shared" si="24"/>
        <v>0</v>
      </c>
      <c r="R229">
        <f t="shared" si="25"/>
        <v>0</v>
      </c>
      <c r="S229">
        <f t="shared" si="26"/>
        <v>0</v>
      </c>
      <c r="T229">
        <f t="shared" si="27"/>
        <v>-1435450</v>
      </c>
      <c r="U229">
        <f t="shared" si="28"/>
        <v>-3160750</v>
      </c>
    </row>
    <row r="230" spans="1:21" hidden="1" x14ac:dyDescent="0.25">
      <c r="A230" t="s">
        <v>4440</v>
      </c>
      <c r="B230" t="s">
        <v>113</v>
      </c>
      <c r="C230">
        <v>268410</v>
      </c>
      <c r="D230">
        <v>5231450</v>
      </c>
      <c r="E230">
        <v>3778850</v>
      </c>
      <c r="F230">
        <v>1091675</v>
      </c>
      <c r="G230">
        <v>883200</v>
      </c>
      <c r="H230">
        <v>61217.5</v>
      </c>
      <c r="I230">
        <v>268410</v>
      </c>
      <c r="J230">
        <v>1397900</v>
      </c>
      <c r="K230">
        <v>30652500</v>
      </c>
      <c r="L230">
        <v>20896000</v>
      </c>
      <c r="M230">
        <v>17195000</v>
      </c>
      <c r="O230">
        <f t="shared" si="24"/>
        <v>4963040</v>
      </c>
      <c r="P230">
        <f t="shared" si="24"/>
        <v>3510440</v>
      </c>
      <c r="Q230">
        <f t="shared" si="24"/>
        <v>823265</v>
      </c>
      <c r="R230">
        <f t="shared" si="25"/>
        <v>-821982.5</v>
      </c>
      <c r="S230">
        <f t="shared" si="26"/>
        <v>1129490</v>
      </c>
      <c r="T230">
        <f t="shared" si="27"/>
        <v>-9756500</v>
      </c>
      <c r="U230">
        <f t="shared" si="28"/>
        <v>-13457500</v>
      </c>
    </row>
    <row r="231" spans="1:21" hidden="1" x14ac:dyDescent="0.25">
      <c r="A231" t="s">
        <v>4441</v>
      </c>
      <c r="B231" t="s">
        <v>2973</v>
      </c>
      <c r="C231">
        <v>0</v>
      </c>
      <c r="D231">
        <v>0</v>
      </c>
      <c r="E231">
        <v>0</v>
      </c>
      <c r="F231">
        <v>0</v>
      </c>
      <c r="G231">
        <v>51372</v>
      </c>
      <c r="H231">
        <v>0</v>
      </c>
      <c r="I231">
        <v>0</v>
      </c>
      <c r="J231">
        <v>0</v>
      </c>
      <c r="K231">
        <v>12923000</v>
      </c>
      <c r="L231">
        <v>10181850</v>
      </c>
      <c r="M231">
        <v>7827900</v>
      </c>
      <c r="O231">
        <f t="shared" si="24"/>
        <v>0</v>
      </c>
      <c r="P231">
        <f t="shared" si="24"/>
        <v>0</v>
      </c>
      <c r="Q231">
        <f t="shared" si="24"/>
        <v>0</v>
      </c>
      <c r="R231">
        <f t="shared" si="25"/>
        <v>-51372</v>
      </c>
      <c r="S231">
        <f t="shared" si="26"/>
        <v>0</v>
      </c>
      <c r="T231">
        <f t="shared" si="27"/>
        <v>-2741150</v>
      </c>
      <c r="U231">
        <f t="shared" si="28"/>
        <v>-5095100</v>
      </c>
    </row>
    <row r="232" spans="1:21" hidden="1" x14ac:dyDescent="0.25">
      <c r="A232" t="s">
        <v>4442</v>
      </c>
      <c r="B232" t="s">
        <v>114</v>
      </c>
      <c r="C232">
        <v>0</v>
      </c>
      <c r="D232">
        <v>302745</v>
      </c>
      <c r="E232">
        <v>2448800</v>
      </c>
      <c r="F232">
        <v>259940</v>
      </c>
      <c r="G232">
        <v>42287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O232">
        <f t="shared" si="24"/>
        <v>302745</v>
      </c>
      <c r="P232">
        <f t="shared" si="24"/>
        <v>2448800</v>
      </c>
      <c r="Q232">
        <f t="shared" si="24"/>
        <v>259940</v>
      </c>
      <c r="R232">
        <f t="shared" si="25"/>
        <v>-42287</v>
      </c>
      <c r="S232">
        <f t="shared" si="26"/>
        <v>0</v>
      </c>
      <c r="T232">
        <f t="shared" si="27"/>
        <v>0</v>
      </c>
      <c r="U232">
        <f t="shared" si="28"/>
        <v>0</v>
      </c>
    </row>
    <row r="233" spans="1:21" hidden="1" x14ac:dyDescent="0.25">
      <c r="A233" t="s">
        <v>4443</v>
      </c>
      <c r="B233" t="s">
        <v>2606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137705</v>
      </c>
      <c r="L233">
        <v>104840</v>
      </c>
      <c r="M233">
        <v>21045.5</v>
      </c>
      <c r="O233">
        <f t="shared" si="24"/>
        <v>0</v>
      </c>
      <c r="P233">
        <f t="shared" si="24"/>
        <v>0</v>
      </c>
      <c r="Q233">
        <f t="shared" si="24"/>
        <v>0</v>
      </c>
      <c r="R233">
        <f t="shared" si="25"/>
        <v>0</v>
      </c>
      <c r="S233">
        <f t="shared" si="26"/>
        <v>0</v>
      </c>
      <c r="T233">
        <f t="shared" si="27"/>
        <v>-32865</v>
      </c>
      <c r="U233">
        <f t="shared" si="28"/>
        <v>-116659.5</v>
      </c>
    </row>
    <row r="234" spans="1:21" hidden="1" x14ac:dyDescent="0.25">
      <c r="A234" t="s">
        <v>8171</v>
      </c>
      <c r="B234" t="s">
        <v>115</v>
      </c>
      <c r="C234">
        <v>0</v>
      </c>
      <c r="D234">
        <v>150850</v>
      </c>
      <c r="E234">
        <v>63880</v>
      </c>
      <c r="F234">
        <v>135545</v>
      </c>
      <c r="G234">
        <v>0</v>
      </c>
      <c r="H234">
        <v>0</v>
      </c>
      <c r="I234">
        <v>0</v>
      </c>
      <c r="J234">
        <v>0</v>
      </c>
      <c r="K234">
        <v>397125</v>
      </c>
      <c r="L234">
        <v>406395</v>
      </c>
      <c r="M234">
        <v>590975</v>
      </c>
      <c r="O234">
        <f t="shared" si="24"/>
        <v>150850</v>
      </c>
      <c r="P234">
        <f t="shared" si="24"/>
        <v>63880</v>
      </c>
      <c r="Q234">
        <f t="shared" si="24"/>
        <v>135545</v>
      </c>
      <c r="R234">
        <f t="shared" si="25"/>
        <v>0</v>
      </c>
      <c r="S234">
        <f t="shared" si="26"/>
        <v>0</v>
      </c>
      <c r="T234">
        <f t="shared" si="27"/>
        <v>9270</v>
      </c>
      <c r="U234">
        <f t="shared" si="28"/>
        <v>193850</v>
      </c>
    </row>
    <row r="235" spans="1:21" hidden="1" x14ac:dyDescent="0.25">
      <c r="A235" t="s">
        <v>4445</v>
      </c>
      <c r="B235" t="s">
        <v>116</v>
      </c>
      <c r="C235">
        <v>0</v>
      </c>
      <c r="D235">
        <v>1995250</v>
      </c>
      <c r="E235">
        <v>0</v>
      </c>
      <c r="F235">
        <v>1054770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O235">
        <f t="shared" si="24"/>
        <v>1995250</v>
      </c>
      <c r="P235">
        <f t="shared" si="24"/>
        <v>0</v>
      </c>
      <c r="Q235">
        <f t="shared" si="24"/>
        <v>1054770</v>
      </c>
      <c r="R235">
        <f t="shared" si="25"/>
        <v>0</v>
      </c>
      <c r="S235">
        <f t="shared" si="26"/>
        <v>0</v>
      </c>
      <c r="T235">
        <f t="shared" si="27"/>
        <v>0</v>
      </c>
      <c r="U235">
        <f t="shared" si="28"/>
        <v>0</v>
      </c>
    </row>
    <row r="236" spans="1:21" hidden="1" x14ac:dyDescent="0.25">
      <c r="A236" t="s">
        <v>4446</v>
      </c>
      <c r="B236" t="s">
        <v>117</v>
      </c>
      <c r="C236">
        <v>82961246.670000002</v>
      </c>
      <c r="D236">
        <v>431675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O236">
        <f t="shared" si="24"/>
        <v>-82529571.670000002</v>
      </c>
      <c r="P236">
        <f t="shared" si="24"/>
        <v>-82961246.670000002</v>
      </c>
      <c r="Q236">
        <f t="shared" si="24"/>
        <v>-82961246.670000002</v>
      </c>
      <c r="R236">
        <f t="shared" si="25"/>
        <v>0</v>
      </c>
      <c r="S236">
        <f t="shared" si="26"/>
        <v>0</v>
      </c>
      <c r="T236">
        <f t="shared" si="27"/>
        <v>0</v>
      </c>
      <c r="U236">
        <f t="shared" si="28"/>
        <v>0</v>
      </c>
    </row>
    <row r="237" spans="1:21" hidden="1" x14ac:dyDescent="0.25">
      <c r="A237" t="s">
        <v>8169</v>
      </c>
      <c r="B237" t="s">
        <v>118</v>
      </c>
      <c r="C237">
        <v>801493.33330000006</v>
      </c>
      <c r="D237">
        <v>17068</v>
      </c>
      <c r="E237">
        <v>0</v>
      </c>
      <c r="F237">
        <v>0</v>
      </c>
      <c r="G237" t="e">
        <v>#DIV/0!</v>
      </c>
      <c r="H237">
        <v>0</v>
      </c>
      <c r="I237">
        <v>0</v>
      </c>
      <c r="J237">
        <v>0</v>
      </c>
      <c r="K237">
        <v>0</v>
      </c>
      <c r="L237">
        <v>9274</v>
      </c>
      <c r="M237">
        <v>35609</v>
      </c>
      <c r="O237">
        <f t="shared" si="24"/>
        <v>-784425.33330000006</v>
      </c>
      <c r="P237">
        <f t="shared" si="24"/>
        <v>-801493.33330000006</v>
      </c>
      <c r="Q237">
        <f t="shared" si="24"/>
        <v>-801493.33330000006</v>
      </c>
      <c r="R237" t="e">
        <f t="shared" si="25"/>
        <v>#DIV/0!</v>
      </c>
      <c r="S237">
        <f t="shared" si="26"/>
        <v>0</v>
      </c>
      <c r="T237">
        <f t="shared" si="27"/>
        <v>9274</v>
      </c>
      <c r="U237">
        <f t="shared" si="28"/>
        <v>35609</v>
      </c>
    </row>
    <row r="238" spans="1:21" hidden="1" x14ac:dyDescent="0.25">
      <c r="A238" t="s">
        <v>6762</v>
      </c>
      <c r="B238" t="s">
        <v>119</v>
      </c>
      <c r="C238">
        <v>714789</v>
      </c>
      <c r="D238">
        <v>8009000</v>
      </c>
      <c r="E238">
        <v>2813850</v>
      </c>
      <c r="F238">
        <v>2509800</v>
      </c>
      <c r="G238">
        <v>299500</v>
      </c>
      <c r="H238">
        <v>21786</v>
      </c>
      <c r="I238">
        <v>34414</v>
      </c>
      <c r="J238">
        <v>392445</v>
      </c>
      <c r="K238">
        <v>218995</v>
      </c>
      <c r="L238">
        <v>345055</v>
      </c>
      <c r="M238">
        <v>66596.5</v>
      </c>
      <c r="O238">
        <f t="shared" si="24"/>
        <v>7294211</v>
      </c>
      <c r="P238">
        <f t="shared" si="24"/>
        <v>2099061</v>
      </c>
      <c r="Q238">
        <f t="shared" si="24"/>
        <v>1795011</v>
      </c>
      <c r="R238">
        <f t="shared" si="25"/>
        <v>-277714</v>
      </c>
      <c r="S238">
        <f t="shared" si="26"/>
        <v>358031</v>
      </c>
      <c r="T238">
        <f t="shared" si="27"/>
        <v>126060</v>
      </c>
      <c r="U238">
        <f t="shared" si="28"/>
        <v>-152398.5</v>
      </c>
    </row>
    <row r="239" spans="1:21" hidden="1" x14ac:dyDescent="0.25">
      <c r="A239" t="s">
        <v>4449</v>
      </c>
      <c r="B239" t="s">
        <v>120</v>
      </c>
      <c r="C239">
        <v>47156.5</v>
      </c>
      <c r="D239">
        <v>3498650</v>
      </c>
      <c r="E239">
        <v>1195900</v>
      </c>
      <c r="F239">
        <v>0</v>
      </c>
      <c r="G239">
        <v>7754100</v>
      </c>
      <c r="H239">
        <v>402895</v>
      </c>
      <c r="I239">
        <v>0</v>
      </c>
      <c r="J239">
        <v>0</v>
      </c>
      <c r="K239">
        <v>0</v>
      </c>
      <c r="L239">
        <v>0</v>
      </c>
      <c r="M239">
        <v>0</v>
      </c>
      <c r="O239">
        <f t="shared" si="24"/>
        <v>3451493.5</v>
      </c>
      <c r="P239">
        <f t="shared" si="24"/>
        <v>1148743.5</v>
      </c>
      <c r="Q239">
        <f t="shared" si="24"/>
        <v>-47156.5</v>
      </c>
      <c r="R239">
        <f t="shared" si="25"/>
        <v>-7351205</v>
      </c>
      <c r="S239">
        <f t="shared" si="26"/>
        <v>0</v>
      </c>
      <c r="T239">
        <f t="shared" si="27"/>
        <v>0</v>
      </c>
      <c r="U239">
        <f t="shared" si="28"/>
        <v>0</v>
      </c>
    </row>
    <row r="240" spans="1:21" hidden="1" x14ac:dyDescent="0.25">
      <c r="A240" t="s">
        <v>6522</v>
      </c>
      <c r="B240" t="s">
        <v>2607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232000</v>
      </c>
      <c r="L240">
        <v>398905</v>
      </c>
      <c r="M240">
        <v>446490</v>
      </c>
      <c r="O240">
        <f t="shared" si="24"/>
        <v>0</v>
      </c>
      <c r="P240">
        <f t="shared" si="24"/>
        <v>0</v>
      </c>
      <c r="Q240">
        <f t="shared" si="24"/>
        <v>0</v>
      </c>
      <c r="R240">
        <f t="shared" si="25"/>
        <v>0</v>
      </c>
      <c r="S240">
        <f t="shared" si="26"/>
        <v>0</v>
      </c>
      <c r="T240">
        <f t="shared" si="27"/>
        <v>166905</v>
      </c>
      <c r="U240">
        <f t="shared" si="28"/>
        <v>214490</v>
      </c>
    </row>
    <row r="241" spans="1:21" hidden="1" x14ac:dyDescent="0.25">
      <c r="A241" t="s">
        <v>4451</v>
      </c>
      <c r="B241" t="s">
        <v>121</v>
      </c>
      <c r="C241">
        <v>0</v>
      </c>
      <c r="D241">
        <v>332615</v>
      </c>
      <c r="E241">
        <v>0</v>
      </c>
      <c r="F241">
        <v>13477</v>
      </c>
      <c r="G241">
        <v>309550</v>
      </c>
      <c r="H241">
        <v>12196.5</v>
      </c>
      <c r="I241">
        <v>0</v>
      </c>
      <c r="J241">
        <v>0</v>
      </c>
      <c r="K241">
        <v>13000500</v>
      </c>
      <c r="L241">
        <v>8037450</v>
      </c>
      <c r="M241">
        <v>6385850</v>
      </c>
      <c r="O241">
        <f t="shared" si="24"/>
        <v>332615</v>
      </c>
      <c r="P241">
        <f t="shared" si="24"/>
        <v>0</v>
      </c>
      <c r="Q241">
        <f t="shared" si="24"/>
        <v>13477</v>
      </c>
      <c r="R241">
        <f t="shared" si="25"/>
        <v>-297353.5</v>
      </c>
      <c r="S241">
        <f t="shared" si="26"/>
        <v>0</v>
      </c>
      <c r="T241">
        <f t="shared" si="27"/>
        <v>-4963050</v>
      </c>
      <c r="U241">
        <f t="shared" si="28"/>
        <v>-6614650</v>
      </c>
    </row>
    <row r="242" spans="1:21" hidden="1" x14ac:dyDescent="0.25">
      <c r="A242" t="s">
        <v>4452</v>
      </c>
      <c r="B242" t="s">
        <v>122</v>
      </c>
      <c r="C242">
        <v>2385583.3330000001</v>
      </c>
      <c r="D242">
        <v>8995550</v>
      </c>
      <c r="E242">
        <v>2100600</v>
      </c>
      <c r="F242">
        <v>2356550</v>
      </c>
      <c r="G242">
        <v>291880</v>
      </c>
      <c r="H242">
        <v>12076.5</v>
      </c>
      <c r="I242">
        <v>0</v>
      </c>
      <c r="J242">
        <v>99674</v>
      </c>
      <c r="K242">
        <v>115291</v>
      </c>
      <c r="L242">
        <v>61536</v>
      </c>
      <c r="M242">
        <v>59370.5</v>
      </c>
      <c r="O242">
        <f t="shared" si="24"/>
        <v>6609966.6669999994</v>
      </c>
      <c r="P242">
        <f t="shared" si="24"/>
        <v>-284983.3330000001</v>
      </c>
      <c r="Q242">
        <f t="shared" si="24"/>
        <v>-29033.333000000101</v>
      </c>
      <c r="R242">
        <f t="shared" si="25"/>
        <v>-279803.5</v>
      </c>
      <c r="S242">
        <f t="shared" si="26"/>
        <v>99674</v>
      </c>
      <c r="T242">
        <f t="shared" si="27"/>
        <v>-53755</v>
      </c>
      <c r="U242">
        <f t="shared" si="28"/>
        <v>-55920.5</v>
      </c>
    </row>
    <row r="243" spans="1:21" hidden="1" x14ac:dyDescent="0.25">
      <c r="A243" t="s">
        <v>4453</v>
      </c>
      <c r="B243" t="s">
        <v>123</v>
      </c>
      <c r="C243">
        <v>11180</v>
      </c>
      <c r="D243">
        <v>3683150</v>
      </c>
      <c r="E243">
        <v>2543000</v>
      </c>
      <c r="F243">
        <v>2223950</v>
      </c>
      <c r="G243">
        <v>907070</v>
      </c>
      <c r="H243">
        <v>65931.5</v>
      </c>
      <c r="I243">
        <v>11180</v>
      </c>
      <c r="J243">
        <v>108208</v>
      </c>
      <c r="K243">
        <v>1680220</v>
      </c>
      <c r="L243">
        <v>701285</v>
      </c>
      <c r="M243">
        <v>298250.5</v>
      </c>
      <c r="O243">
        <f t="shared" si="24"/>
        <v>3671970</v>
      </c>
      <c r="P243">
        <f t="shared" si="24"/>
        <v>2531820</v>
      </c>
      <c r="Q243">
        <f t="shared" si="24"/>
        <v>2212770</v>
      </c>
      <c r="R243">
        <f t="shared" si="25"/>
        <v>-841138.5</v>
      </c>
      <c r="S243">
        <f t="shared" si="26"/>
        <v>97028</v>
      </c>
      <c r="T243">
        <f t="shared" si="27"/>
        <v>-978935</v>
      </c>
      <c r="U243">
        <f t="shared" si="28"/>
        <v>-1381969.5</v>
      </c>
    </row>
    <row r="244" spans="1:21" hidden="1" x14ac:dyDescent="0.25">
      <c r="A244" t="s">
        <v>4454</v>
      </c>
      <c r="B244" t="s">
        <v>124</v>
      </c>
      <c r="C244">
        <v>841886.66669999994</v>
      </c>
      <c r="D244">
        <v>0</v>
      </c>
      <c r="E244">
        <v>0</v>
      </c>
      <c r="F244">
        <v>102515</v>
      </c>
      <c r="G244">
        <v>45219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O244">
        <f t="shared" si="24"/>
        <v>-841886.66669999994</v>
      </c>
      <c r="P244">
        <f t="shared" si="24"/>
        <v>-841886.66669999994</v>
      </c>
      <c r="Q244">
        <f t="shared" si="24"/>
        <v>-739371.66669999994</v>
      </c>
      <c r="R244">
        <f t="shared" si="25"/>
        <v>-45219</v>
      </c>
      <c r="S244">
        <f t="shared" si="26"/>
        <v>0</v>
      </c>
      <c r="T244">
        <f t="shared" si="27"/>
        <v>0</v>
      </c>
      <c r="U244">
        <f t="shared" si="28"/>
        <v>0</v>
      </c>
    </row>
    <row r="245" spans="1:21" hidden="1" x14ac:dyDescent="0.25">
      <c r="A245" t="s">
        <v>4455</v>
      </c>
      <c r="B245" t="s">
        <v>125</v>
      </c>
      <c r="C245">
        <v>0</v>
      </c>
      <c r="D245">
        <v>0</v>
      </c>
      <c r="E245">
        <v>0</v>
      </c>
      <c r="F245">
        <v>0</v>
      </c>
      <c r="G245">
        <v>119750</v>
      </c>
      <c r="H245">
        <v>6569.5</v>
      </c>
      <c r="I245">
        <v>0</v>
      </c>
      <c r="J245">
        <v>0</v>
      </c>
      <c r="K245">
        <v>0</v>
      </c>
      <c r="L245">
        <v>0</v>
      </c>
      <c r="M245">
        <v>0</v>
      </c>
      <c r="O245">
        <f t="shared" si="24"/>
        <v>0</v>
      </c>
      <c r="P245">
        <f t="shared" si="24"/>
        <v>0</v>
      </c>
      <c r="Q245">
        <f t="shared" si="24"/>
        <v>0</v>
      </c>
      <c r="R245">
        <f t="shared" si="25"/>
        <v>-113180.5</v>
      </c>
      <c r="S245">
        <f t="shared" si="26"/>
        <v>0</v>
      </c>
      <c r="T245">
        <f t="shared" si="27"/>
        <v>0</v>
      </c>
      <c r="U245">
        <f t="shared" si="28"/>
        <v>0</v>
      </c>
    </row>
    <row r="246" spans="1:21" hidden="1" x14ac:dyDescent="0.25">
      <c r="A246" t="s">
        <v>4456</v>
      </c>
      <c r="B246" t="s">
        <v>2398</v>
      </c>
      <c r="C246">
        <v>0</v>
      </c>
      <c r="D246">
        <v>0</v>
      </c>
      <c r="E246">
        <v>0</v>
      </c>
      <c r="F246">
        <v>0</v>
      </c>
      <c r="G246">
        <v>155400</v>
      </c>
      <c r="H246">
        <v>15068</v>
      </c>
      <c r="I246">
        <v>0</v>
      </c>
      <c r="J246">
        <v>0</v>
      </c>
      <c r="K246">
        <v>21097500</v>
      </c>
      <c r="L246">
        <v>14018500</v>
      </c>
      <c r="M246">
        <v>13776500</v>
      </c>
      <c r="O246">
        <f t="shared" si="24"/>
        <v>0</v>
      </c>
      <c r="P246">
        <f t="shared" si="24"/>
        <v>0</v>
      </c>
      <c r="Q246">
        <f t="shared" si="24"/>
        <v>0</v>
      </c>
      <c r="R246">
        <f t="shared" si="25"/>
        <v>-140332</v>
      </c>
      <c r="S246">
        <f t="shared" si="26"/>
        <v>0</v>
      </c>
      <c r="T246">
        <f t="shared" si="27"/>
        <v>-7079000</v>
      </c>
      <c r="U246">
        <f t="shared" si="28"/>
        <v>-7321000</v>
      </c>
    </row>
    <row r="247" spans="1:21" hidden="1" x14ac:dyDescent="0.25">
      <c r="A247" t="s">
        <v>4457</v>
      </c>
      <c r="B247" t="s">
        <v>126</v>
      </c>
      <c r="C247">
        <v>2246596.6669999999</v>
      </c>
      <c r="D247">
        <v>1206650</v>
      </c>
      <c r="E247">
        <v>0</v>
      </c>
      <c r="F247">
        <v>101685</v>
      </c>
      <c r="G247">
        <v>320630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O247">
        <f t="shared" si="24"/>
        <v>-1039946.6669999999</v>
      </c>
      <c r="P247">
        <f t="shared" si="24"/>
        <v>-2246596.6669999999</v>
      </c>
      <c r="Q247">
        <f t="shared" si="24"/>
        <v>-2144911.6669999999</v>
      </c>
      <c r="R247">
        <f t="shared" si="25"/>
        <v>-320630</v>
      </c>
      <c r="S247">
        <f t="shared" si="26"/>
        <v>0</v>
      </c>
      <c r="T247">
        <f t="shared" si="27"/>
        <v>0</v>
      </c>
      <c r="U247">
        <f t="shared" si="28"/>
        <v>0</v>
      </c>
    </row>
    <row r="248" spans="1:21" hidden="1" x14ac:dyDescent="0.25">
      <c r="A248" t="s">
        <v>4458</v>
      </c>
      <c r="B248" t="s">
        <v>127</v>
      </c>
      <c r="C248">
        <v>0</v>
      </c>
      <c r="D248">
        <v>88025</v>
      </c>
      <c r="E248">
        <v>94245500</v>
      </c>
      <c r="F248">
        <v>67995000</v>
      </c>
      <c r="G248">
        <v>56763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O248">
        <f t="shared" si="24"/>
        <v>88025</v>
      </c>
      <c r="P248">
        <f t="shared" si="24"/>
        <v>94245500</v>
      </c>
      <c r="Q248">
        <f t="shared" si="24"/>
        <v>67995000</v>
      </c>
      <c r="R248">
        <f t="shared" si="25"/>
        <v>-56763</v>
      </c>
      <c r="S248">
        <f t="shared" si="26"/>
        <v>0</v>
      </c>
      <c r="T248">
        <f t="shared" si="27"/>
        <v>0</v>
      </c>
      <c r="U248">
        <f t="shared" si="28"/>
        <v>0</v>
      </c>
    </row>
    <row r="249" spans="1:21" hidden="1" x14ac:dyDescent="0.25">
      <c r="A249" t="s">
        <v>4459</v>
      </c>
      <c r="B249" t="s">
        <v>2608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1284050</v>
      </c>
      <c r="L249">
        <v>953845</v>
      </c>
      <c r="M249">
        <v>603585</v>
      </c>
      <c r="O249">
        <f t="shared" si="24"/>
        <v>0</v>
      </c>
      <c r="P249">
        <f t="shared" si="24"/>
        <v>0</v>
      </c>
      <c r="Q249">
        <f t="shared" si="24"/>
        <v>0</v>
      </c>
      <c r="R249">
        <f t="shared" si="25"/>
        <v>0</v>
      </c>
      <c r="S249">
        <f t="shared" si="26"/>
        <v>0</v>
      </c>
      <c r="T249">
        <f t="shared" si="27"/>
        <v>-330205</v>
      </c>
      <c r="U249">
        <f t="shared" si="28"/>
        <v>-680465</v>
      </c>
    </row>
    <row r="250" spans="1:21" hidden="1" x14ac:dyDescent="0.25">
      <c r="A250" t="s">
        <v>4460</v>
      </c>
      <c r="B250" t="s">
        <v>128</v>
      </c>
      <c r="C250">
        <v>698400.66669999994</v>
      </c>
      <c r="D250">
        <v>3145100</v>
      </c>
      <c r="E250">
        <v>310520</v>
      </c>
      <c r="F250">
        <v>315620</v>
      </c>
      <c r="G250">
        <v>234870</v>
      </c>
      <c r="H250">
        <v>13393.5</v>
      </c>
      <c r="I250">
        <v>334780</v>
      </c>
      <c r="J250">
        <v>1241050</v>
      </c>
      <c r="K250">
        <v>4472700</v>
      </c>
      <c r="L250">
        <v>2559350</v>
      </c>
      <c r="M250">
        <v>2691700</v>
      </c>
      <c r="O250">
        <f t="shared" si="24"/>
        <v>2446699.3333000001</v>
      </c>
      <c r="P250">
        <f t="shared" si="24"/>
        <v>-387880.66669999994</v>
      </c>
      <c r="Q250">
        <f t="shared" si="24"/>
        <v>-382780.66669999994</v>
      </c>
      <c r="R250">
        <f t="shared" si="25"/>
        <v>-221476.5</v>
      </c>
      <c r="S250">
        <f t="shared" si="26"/>
        <v>906270</v>
      </c>
      <c r="T250">
        <f t="shared" si="27"/>
        <v>-1913350</v>
      </c>
      <c r="U250">
        <f t="shared" si="28"/>
        <v>-1781000</v>
      </c>
    </row>
    <row r="251" spans="1:21" hidden="1" x14ac:dyDescent="0.25">
      <c r="A251" t="s">
        <v>4461</v>
      </c>
      <c r="B251" t="s">
        <v>129</v>
      </c>
      <c r="C251">
        <v>2265298</v>
      </c>
      <c r="D251">
        <v>32551000</v>
      </c>
      <c r="E251">
        <v>56888500</v>
      </c>
      <c r="F251">
        <v>54947500</v>
      </c>
      <c r="G251">
        <v>16185</v>
      </c>
      <c r="H251">
        <v>125575</v>
      </c>
      <c r="I251">
        <v>0</v>
      </c>
      <c r="J251">
        <v>699625</v>
      </c>
      <c r="K251">
        <v>0</v>
      </c>
      <c r="L251">
        <v>0</v>
      </c>
      <c r="M251">
        <v>0</v>
      </c>
      <c r="O251">
        <f t="shared" si="24"/>
        <v>30285702</v>
      </c>
      <c r="P251">
        <f t="shared" si="24"/>
        <v>54623202</v>
      </c>
      <c r="Q251">
        <f t="shared" si="24"/>
        <v>52682202</v>
      </c>
      <c r="R251">
        <f t="shared" si="25"/>
        <v>109390</v>
      </c>
      <c r="S251">
        <f t="shared" si="26"/>
        <v>699625</v>
      </c>
      <c r="T251">
        <f t="shared" si="27"/>
        <v>0</v>
      </c>
      <c r="U251">
        <f t="shared" si="28"/>
        <v>0</v>
      </c>
    </row>
    <row r="252" spans="1:21" hidden="1" x14ac:dyDescent="0.25">
      <c r="A252" t="s">
        <v>4462</v>
      </c>
      <c r="B252" t="s">
        <v>130</v>
      </c>
      <c r="C252">
        <v>94184</v>
      </c>
      <c r="D252">
        <v>0</v>
      </c>
      <c r="E252">
        <v>0</v>
      </c>
      <c r="F252">
        <v>10939000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O252">
        <f t="shared" si="24"/>
        <v>-94184</v>
      </c>
      <c r="P252">
        <f t="shared" si="24"/>
        <v>-94184</v>
      </c>
      <c r="Q252">
        <f t="shared" si="24"/>
        <v>10844816</v>
      </c>
      <c r="R252">
        <f t="shared" si="25"/>
        <v>0</v>
      </c>
      <c r="S252">
        <f t="shared" si="26"/>
        <v>0</v>
      </c>
      <c r="T252">
        <f t="shared" si="27"/>
        <v>0</v>
      </c>
      <c r="U252">
        <f t="shared" si="28"/>
        <v>0</v>
      </c>
    </row>
    <row r="253" spans="1:21" hidden="1" x14ac:dyDescent="0.25">
      <c r="A253" t="s">
        <v>4463</v>
      </c>
      <c r="B253" t="s">
        <v>131</v>
      </c>
      <c r="C253">
        <v>43787</v>
      </c>
      <c r="D253">
        <v>1119930</v>
      </c>
      <c r="E253">
        <v>0</v>
      </c>
      <c r="F253">
        <v>827400</v>
      </c>
      <c r="G253">
        <v>215140</v>
      </c>
      <c r="H253">
        <v>0</v>
      </c>
      <c r="I253">
        <v>0</v>
      </c>
      <c r="J253">
        <v>349140</v>
      </c>
      <c r="K253">
        <v>3490800</v>
      </c>
      <c r="L253">
        <v>1884800</v>
      </c>
      <c r="M253">
        <v>1754850</v>
      </c>
      <c r="O253">
        <f t="shared" si="24"/>
        <v>1076143</v>
      </c>
      <c r="P253">
        <f t="shared" si="24"/>
        <v>-43787</v>
      </c>
      <c r="Q253">
        <f t="shared" si="24"/>
        <v>783613</v>
      </c>
      <c r="R253">
        <f t="shared" si="25"/>
        <v>-215140</v>
      </c>
      <c r="S253">
        <f t="shared" si="26"/>
        <v>349140</v>
      </c>
      <c r="T253">
        <f t="shared" si="27"/>
        <v>-1606000</v>
      </c>
      <c r="U253">
        <f t="shared" si="28"/>
        <v>-1735950</v>
      </c>
    </row>
    <row r="254" spans="1:21" hidden="1" x14ac:dyDescent="0.25">
      <c r="A254" t="s">
        <v>4464</v>
      </c>
      <c r="B254" t="s">
        <v>132</v>
      </c>
      <c r="C254">
        <v>935065</v>
      </c>
      <c r="D254">
        <v>494840</v>
      </c>
      <c r="E254">
        <v>719550</v>
      </c>
      <c r="F254">
        <v>331670</v>
      </c>
      <c r="G254">
        <v>43027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O254">
        <f t="shared" si="24"/>
        <v>-440225</v>
      </c>
      <c r="P254">
        <f t="shared" si="24"/>
        <v>-215515</v>
      </c>
      <c r="Q254">
        <f t="shared" si="24"/>
        <v>-603395</v>
      </c>
      <c r="R254">
        <f t="shared" si="25"/>
        <v>-43027</v>
      </c>
      <c r="S254">
        <f t="shared" si="26"/>
        <v>0</v>
      </c>
      <c r="T254">
        <f t="shared" si="27"/>
        <v>0</v>
      </c>
      <c r="U254">
        <f t="shared" si="28"/>
        <v>0</v>
      </c>
    </row>
    <row r="255" spans="1:21" hidden="1" x14ac:dyDescent="0.25">
      <c r="A255" t="s">
        <v>4465</v>
      </c>
      <c r="B255" t="s">
        <v>133</v>
      </c>
      <c r="C255">
        <v>20899.666669999999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O255">
        <f t="shared" si="24"/>
        <v>-20899.666669999999</v>
      </c>
      <c r="P255">
        <f t="shared" si="24"/>
        <v>-20899.666669999999</v>
      </c>
      <c r="Q255">
        <f t="shared" si="24"/>
        <v>-20899.666669999999</v>
      </c>
      <c r="R255">
        <f t="shared" si="25"/>
        <v>0</v>
      </c>
      <c r="S255">
        <f t="shared" si="26"/>
        <v>0</v>
      </c>
      <c r="T255">
        <f t="shared" si="27"/>
        <v>0</v>
      </c>
      <c r="U255">
        <f t="shared" si="28"/>
        <v>0</v>
      </c>
    </row>
    <row r="256" spans="1:21" hidden="1" x14ac:dyDescent="0.25">
      <c r="A256" t="s">
        <v>6216</v>
      </c>
      <c r="B256" t="s">
        <v>2609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23460.5</v>
      </c>
      <c r="L256">
        <v>248280</v>
      </c>
      <c r="M256">
        <v>141135</v>
      </c>
      <c r="O256">
        <f t="shared" si="24"/>
        <v>0</v>
      </c>
      <c r="P256">
        <f t="shared" si="24"/>
        <v>0</v>
      </c>
      <c r="Q256">
        <f t="shared" si="24"/>
        <v>0</v>
      </c>
      <c r="R256">
        <f t="shared" si="25"/>
        <v>0</v>
      </c>
      <c r="S256">
        <f t="shared" si="26"/>
        <v>0</v>
      </c>
      <c r="T256">
        <f t="shared" si="27"/>
        <v>224819.5</v>
      </c>
      <c r="U256">
        <f t="shared" si="28"/>
        <v>117674.5</v>
      </c>
    </row>
    <row r="257" spans="1:21" hidden="1" x14ac:dyDescent="0.25">
      <c r="A257" t="s">
        <v>4467</v>
      </c>
      <c r="B257" t="s">
        <v>2610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13100500</v>
      </c>
      <c r="L257">
        <v>10724300</v>
      </c>
      <c r="M257">
        <v>9701250</v>
      </c>
      <c r="O257">
        <f t="shared" si="24"/>
        <v>0</v>
      </c>
      <c r="P257">
        <f t="shared" si="24"/>
        <v>0</v>
      </c>
      <c r="Q257">
        <f t="shared" si="24"/>
        <v>0</v>
      </c>
      <c r="R257">
        <f t="shared" si="25"/>
        <v>0</v>
      </c>
      <c r="S257">
        <f t="shared" si="26"/>
        <v>0</v>
      </c>
      <c r="T257">
        <f t="shared" si="27"/>
        <v>-2376200</v>
      </c>
      <c r="U257">
        <f t="shared" si="28"/>
        <v>-3399250</v>
      </c>
    </row>
    <row r="258" spans="1:21" hidden="1" x14ac:dyDescent="0.25">
      <c r="A258" t="s">
        <v>4468</v>
      </c>
      <c r="B258" t="s">
        <v>134</v>
      </c>
      <c r="C258">
        <v>14301536.67</v>
      </c>
      <c r="D258">
        <v>35056500</v>
      </c>
      <c r="E258">
        <v>23597500</v>
      </c>
      <c r="F258">
        <v>35157500</v>
      </c>
      <c r="G258">
        <v>2728900</v>
      </c>
      <c r="H258">
        <v>394950</v>
      </c>
      <c r="I258">
        <v>884160</v>
      </c>
      <c r="J258">
        <v>4732950</v>
      </c>
      <c r="K258">
        <v>444260000</v>
      </c>
      <c r="L258">
        <v>369665000</v>
      </c>
      <c r="M258">
        <v>279380000</v>
      </c>
      <c r="O258">
        <f t="shared" si="24"/>
        <v>20754963.329999998</v>
      </c>
      <c r="P258">
        <f t="shared" si="24"/>
        <v>9295963.3300000001</v>
      </c>
      <c r="Q258">
        <f t="shared" si="24"/>
        <v>20855963.329999998</v>
      </c>
      <c r="R258">
        <f t="shared" si="25"/>
        <v>-2333950</v>
      </c>
      <c r="S258">
        <f t="shared" si="26"/>
        <v>3848790</v>
      </c>
      <c r="T258">
        <f t="shared" si="27"/>
        <v>-74595000</v>
      </c>
      <c r="U258">
        <f t="shared" si="28"/>
        <v>-164880000</v>
      </c>
    </row>
    <row r="259" spans="1:21" hidden="1" x14ac:dyDescent="0.25">
      <c r="A259" t="s">
        <v>4469</v>
      </c>
      <c r="B259" t="s">
        <v>135</v>
      </c>
      <c r="C259">
        <v>13895</v>
      </c>
      <c r="D259">
        <v>234230</v>
      </c>
      <c r="E259">
        <v>221915</v>
      </c>
      <c r="F259">
        <v>72450</v>
      </c>
      <c r="G259">
        <v>597960</v>
      </c>
      <c r="H259">
        <v>50548</v>
      </c>
      <c r="I259">
        <v>13895</v>
      </c>
      <c r="J259">
        <v>40195.5</v>
      </c>
      <c r="K259">
        <v>108720000</v>
      </c>
      <c r="L259">
        <v>95515500</v>
      </c>
      <c r="M259">
        <v>73864500</v>
      </c>
      <c r="O259">
        <f t="shared" ref="O259:Q322" si="29">D259-$C259</f>
        <v>220335</v>
      </c>
      <c r="P259">
        <f t="shared" si="29"/>
        <v>208020</v>
      </c>
      <c r="Q259">
        <f t="shared" si="29"/>
        <v>58555</v>
      </c>
      <c r="R259">
        <f t="shared" ref="R259:R322" si="30">H259-G259</f>
        <v>-547412</v>
      </c>
      <c r="S259">
        <f t="shared" ref="S259:S322" si="31">J259-I259</f>
        <v>26300.5</v>
      </c>
      <c r="T259">
        <f t="shared" ref="T259:T322" si="32">L259-K259</f>
        <v>-13204500</v>
      </c>
      <c r="U259">
        <f t="shared" ref="U259:U322" si="33">M259-K259</f>
        <v>-34855500</v>
      </c>
    </row>
    <row r="260" spans="1:21" hidden="1" x14ac:dyDescent="0.25">
      <c r="A260" t="s">
        <v>4470</v>
      </c>
      <c r="B260" t="s">
        <v>136</v>
      </c>
      <c r="C260">
        <v>21454</v>
      </c>
      <c r="D260">
        <v>253275</v>
      </c>
      <c r="E260">
        <v>670525</v>
      </c>
      <c r="F260">
        <v>543685</v>
      </c>
      <c r="G260">
        <v>0</v>
      </c>
      <c r="H260">
        <v>0</v>
      </c>
      <c r="I260">
        <v>21454</v>
      </c>
      <c r="J260">
        <v>170990</v>
      </c>
      <c r="K260">
        <v>13873500</v>
      </c>
      <c r="L260">
        <v>11269500</v>
      </c>
      <c r="M260">
        <v>9924050</v>
      </c>
      <c r="O260">
        <f t="shared" si="29"/>
        <v>231821</v>
      </c>
      <c r="P260">
        <f t="shared" si="29"/>
        <v>649071</v>
      </c>
      <c r="Q260">
        <f t="shared" si="29"/>
        <v>522231</v>
      </c>
      <c r="R260">
        <f t="shared" si="30"/>
        <v>0</v>
      </c>
      <c r="S260">
        <f t="shared" si="31"/>
        <v>149536</v>
      </c>
      <c r="T260">
        <f t="shared" si="32"/>
        <v>-2604000</v>
      </c>
      <c r="U260">
        <f t="shared" si="33"/>
        <v>-3949450</v>
      </c>
    </row>
    <row r="261" spans="1:21" hidden="1" x14ac:dyDescent="0.25">
      <c r="A261" t="s">
        <v>4471</v>
      </c>
      <c r="B261" t="s">
        <v>137</v>
      </c>
      <c r="C261">
        <v>0</v>
      </c>
      <c r="D261">
        <v>5193600</v>
      </c>
      <c r="E261">
        <v>5273400</v>
      </c>
      <c r="F261">
        <v>9000500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O261">
        <f t="shared" si="29"/>
        <v>5193600</v>
      </c>
      <c r="P261">
        <f t="shared" si="29"/>
        <v>5273400</v>
      </c>
      <c r="Q261">
        <f t="shared" si="29"/>
        <v>9000500</v>
      </c>
      <c r="R261">
        <f t="shared" si="30"/>
        <v>0</v>
      </c>
      <c r="S261">
        <f t="shared" si="31"/>
        <v>0</v>
      </c>
      <c r="T261">
        <f t="shared" si="32"/>
        <v>0</v>
      </c>
      <c r="U261">
        <f t="shared" si="33"/>
        <v>0</v>
      </c>
    </row>
    <row r="262" spans="1:21" hidden="1" x14ac:dyDescent="0.25">
      <c r="A262" t="s">
        <v>4472</v>
      </c>
      <c r="B262" t="s">
        <v>2611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465320</v>
      </c>
      <c r="L262">
        <v>400735</v>
      </c>
      <c r="M262">
        <v>210855</v>
      </c>
      <c r="O262">
        <f t="shared" si="29"/>
        <v>0</v>
      </c>
      <c r="P262">
        <f t="shared" si="29"/>
        <v>0</v>
      </c>
      <c r="Q262">
        <f t="shared" si="29"/>
        <v>0</v>
      </c>
      <c r="R262">
        <f t="shared" si="30"/>
        <v>0</v>
      </c>
      <c r="S262">
        <f t="shared" si="31"/>
        <v>0</v>
      </c>
      <c r="T262">
        <f t="shared" si="32"/>
        <v>-64585</v>
      </c>
      <c r="U262">
        <f t="shared" si="33"/>
        <v>-254465</v>
      </c>
    </row>
    <row r="263" spans="1:21" hidden="1" x14ac:dyDescent="0.25">
      <c r="A263" t="s">
        <v>4473</v>
      </c>
      <c r="B263" t="s">
        <v>138</v>
      </c>
      <c r="C263">
        <v>190050</v>
      </c>
      <c r="D263">
        <v>4626600</v>
      </c>
      <c r="E263">
        <v>4018500</v>
      </c>
      <c r="F263">
        <v>1897850</v>
      </c>
      <c r="G263">
        <v>845760</v>
      </c>
      <c r="H263">
        <v>58272.5</v>
      </c>
      <c r="I263">
        <v>190050</v>
      </c>
      <c r="J263">
        <v>1555800</v>
      </c>
      <c r="K263">
        <v>30562000</v>
      </c>
      <c r="L263">
        <v>23154500</v>
      </c>
      <c r="M263">
        <v>17277500</v>
      </c>
      <c r="O263">
        <f t="shared" si="29"/>
        <v>4436550</v>
      </c>
      <c r="P263">
        <f t="shared" si="29"/>
        <v>3828450</v>
      </c>
      <c r="Q263">
        <f t="shared" si="29"/>
        <v>1707800</v>
      </c>
      <c r="R263">
        <f t="shared" si="30"/>
        <v>-787487.5</v>
      </c>
      <c r="S263">
        <f t="shared" si="31"/>
        <v>1365750</v>
      </c>
      <c r="T263">
        <f t="shared" si="32"/>
        <v>-7407500</v>
      </c>
      <c r="U263">
        <f t="shared" si="33"/>
        <v>-13284500</v>
      </c>
    </row>
    <row r="264" spans="1:21" hidden="1" x14ac:dyDescent="0.25">
      <c r="A264" t="s">
        <v>4474</v>
      </c>
      <c r="B264" t="s">
        <v>139</v>
      </c>
      <c r="C264">
        <v>18985</v>
      </c>
      <c r="D264">
        <v>0</v>
      </c>
      <c r="E264">
        <v>111655</v>
      </c>
      <c r="F264">
        <v>44830</v>
      </c>
      <c r="G264">
        <v>780200</v>
      </c>
      <c r="H264">
        <v>50940</v>
      </c>
      <c r="I264">
        <v>18985</v>
      </c>
      <c r="J264">
        <v>11038</v>
      </c>
      <c r="K264">
        <v>189905</v>
      </c>
      <c r="L264">
        <v>90529.5</v>
      </c>
      <c r="M264">
        <v>52272</v>
      </c>
      <c r="O264">
        <f t="shared" si="29"/>
        <v>-18985</v>
      </c>
      <c r="P264">
        <f t="shared" si="29"/>
        <v>92670</v>
      </c>
      <c r="Q264">
        <f t="shared" si="29"/>
        <v>25845</v>
      </c>
      <c r="R264">
        <f t="shared" si="30"/>
        <v>-729260</v>
      </c>
      <c r="S264">
        <f t="shared" si="31"/>
        <v>-7947</v>
      </c>
      <c r="T264">
        <f t="shared" si="32"/>
        <v>-99375.5</v>
      </c>
      <c r="U264">
        <f t="shared" si="33"/>
        <v>-137633</v>
      </c>
    </row>
    <row r="265" spans="1:21" hidden="1" x14ac:dyDescent="0.25">
      <c r="A265" t="s">
        <v>4475</v>
      </c>
      <c r="B265" t="s">
        <v>140</v>
      </c>
      <c r="C265">
        <v>673041.33330000006</v>
      </c>
      <c r="D265">
        <v>0</v>
      </c>
      <c r="E265">
        <v>0</v>
      </c>
      <c r="F265">
        <v>36098.5</v>
      </c>
      <c r="G265">
        <v>41309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O265">
        <f t="shared" si="29"/>
        <v>-673041.33330000006</v>
      </c>
      <c r="P265">
        <f t="shared" si="29"/>
        <v>-673041.33330000006</v>
      </c>
      <c r="Q265">
        <f t="shared" si="29"/>
        <v>-636942.83330000006</v>
      </c>
      <c r="R265">
        <f t="shared" si="30"/>
        <v>-41309</v>
      </c>
      <c r="S265">
        <f t="shared" si="31"/>
        <v>0</v>
      </c>
      <c r="T265">
        <f t="shared" si="32"/>
        <v>0</v>
      </c>
      <c r="U265">
        <f t="shared" si="33"/>
        <v>0</v>
      </c>
    </row>
    <row r="266" spans="1:21" hidden="1" x14ac:dyDescent="0.25">
      <c r="A266" t="s">
        <v>4476</v>
      </c>
      <c r="B266" t="s">
        <v>141</v>
      </c>
      <c r="C266">
        <v>119486.6667</v>
      </c>
      <c r="D266">
        <v>127248.5</v>
      </c>
      <c r="E266">
        <v>0</v>
      </c>
      <c r="F266">
        <v>58230</v>
      </c>
      <c r="G266">
        <v>106780</v>
      </c>
      <c r="H266">
        <v>0</v>
      </c>
      <c r="I266">
        <v>0</v>
      </c>
      <c r="J266">
        <v>32435.5</v>
      </c>
      <c r="K266">
        <v>1605750</v>
      </c>
      <c r="L266">
        <v>971665</v>
      </c>
      <c r="M266">
        <v>941995</v>
      </c>
      <c r="O266">
        <f t="shared" si="29"/>
        <v>7761.8332999999984</v>
      </c>
      <c r="P266">
        <f t="shared" si="29"/>
        <v>-119486.6667</v>
      </c>
      <c r="Q266">
        <f t="shared" si="29"/>
        <v>-61256.666700000002</v>
      </c>
      <c r="R266">
        <f t="shared" si="30"/>
        <v>-106780</v>
      </c>
      <c r="S266">
        <f t="shared" si="31"/>
        <v>32435.5</v>
      </c>
      <c r="T266">
        <f t="shared" si="32"/>
        <v>-634085</v>
      </c>
      <c r="U266">
        <f t="shared" si="33"/>
        <v>-663755</v>
      </c>
    </row>
    <row r="267" spans="1:21" hidden="1" x14ac:dyDescent="0.25">
      <c r="A267" t="s">
        <v>4477</v>
      </c>
      <c r="B267" t="s">
        <v>142</v>
      </c>
      <c r="C267">
        <v>1143879.3330000001</v>
      </c>
      <c r="D267">
        <v>0</v>
      </c>
      <c r="E267">
        <v>4593650</v>
      </c>
      <c r="F267">
        <v>890710</v>
      </c>
      <c r="G267">
        <v>351450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O267">
        <f t="shared" si="29"/>
        <v>-1143879.3330000001</v>
      </c>
      <c r="P267">
        <f t="shared" si="29"/>
        <v>3449770.6669999999</v>
      </c>
      <c r="Q267">
        <f t="shared" si="29"/>
        <v>-253169.3330000001</v>
      </c>
      <c r="R267">
        <f t="shared" si="30"/>
        <v>-351450</v>
      </c>
      <c r="S267">
        <f t="shared" si="31"/>
        <v>0</v>
      </c>
      <c r="T267">
        <f t="shared" si="32"/>
        <v>0</v>
      </c>
      <c r="U267">
        <f t="shared" si="33"/>
        <v>0</v>
      </c>
    </row>
    <row r="268" spans="1:21" hidden="1" x14ac:dyDescent="0.25">
      <c r="A268" t="s">
        <v>4478</v>
      </c>
      <c r="B268" t="s">
        <v>2612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4909800</v>
      </c>
      <c r="L268">
        <v>4089450</v>
      </c>
      <c r="M268">
        <v>4558250</v>
      </c>
      <c r="O268">
        <f t="shared" si="29"/>
        <v>0</v>
      </c>
      <c r="P268">
        <f t="shared" si="29"/>
        <v>0</v>
      </c>
      <c r="Q268">
        <f t="shared" si="29"/>
        <v>0</v>
      </c>
      <c r="R268">
        <f t="shared" si="30"/>
        <v>0</v>
      </c>
      <c r="S268">
        <f t="shared" si="31"/>
        <v>0</v>
      </c>
      <c r="T268">
        <f t="shared" si="32"/>
        <v>-820350</v>
      </c>
      <c r="U268">
        <f t="shared" si="33"/>
        <v>-351550</v>
      </c>
    </row>
    <row r="269" spans="1:21" hidden="1" x14ac:dyDescent="0.25">
      <c r="A269" t="s">
        <v>7421</v>
      </c>
      <c r="B269" t="s">
        <v>143</v>
      </c>
      <c r="C269">
        <v>3806200</v>
      </c>
      <c r="D269">
        <v>0</v>
      </c>
      <c r="E269">
        <v>0</v>
      </c>
      <c r="F269">
        <v>0</v>
      </c>
      <c r="G269">
        <v>10121</v>
      </c>
      <c r="H269">
        <v>0</v>
      </c>
      <c r="I269">
        <v>0</v>
      </c>
      <c r="J269">
        <v>0</v>
      </c>
      <c r="K269">
        <v>709285</v>
      </c>
      <c r="L269">
        <v>756580</v>
      </c>
      <c r="M269">
        <v>530945</v>
      </c>
      <c r="O269">
        <f t="shared" si="29"/>
        <v>-3806200</v>
      </c>
      <c r="P269">
        <f t="shared" si="29"/>
        <v>-3806200</v>
      </c>
      <c r="Q269">
        <f t="shared" si="29"/>
        <v>-3806200</v>
      </c>
      <c r="R269">
        <f t="shared" si="30"/>
        <v>-10121</v>
      </c>
      <c r="S269">
        <f t="shared" si="31"/>
        <v>0</v>
      </c>
      <c r="T269">
        <f t="shared" si="32"/>
        <v>47295</v>
      </c>
      <c r="U269">
        <f t="shared" si="33"/>
        <v>-178340</v>
      </c>
    </row>
    <row r="270" spans="1:21" hidden="1" x14ac:dyDescent="0.25">
      <c r="A270" t="s">
        <v>4480</v>
      </c>
      <c r="B270" t="s">
        <v>144</v>
      </c>
      <c r="C270">
        <v>345970</v>
      </c>
      <c r="D270">
        <v>10792700</v>
      </c>
      <c r="E270">
        <v>3628550</v>
      </c>
      <c r="F270">
        <v>4581300</v>
      </c>
      <c r="G270">
        <v>805520</v>
      </c>
      <c r="H270">
        <v>26028</v>
      </c>
      <c r="I270">
        <v>345970</v>
      </c>
      <c r="J270">
        <v>1558350</v>
      </c>
      <c r="K270">
        <v>21129000</v>
      </c>
      <c r="L270">
        <v>15756500</v>
      </c>
      <c r="M270">
        <v>15546000</v>
      </c>
      <c r="O270">
        <f t="shared" si="29"/>
        <v>10446730</v>
      </c>
      <c r="P270">
        <f t="shared" si="29"/>
        <v>3282580</v>
      </c>
      <c r="Q270">
        <f t="shared" si="29"/>
        <v>4235330</v>
      </c>
      <c r="R270">
        <f t="shared" si="30"/>
        <v>-779492</v>
      </c>
      <c r="S270">
        <f t="shared" si="31"/>
        <v>1212380</v>
      </c>
      <c r="T270">
        <f t="shared" si="32"/>
        <v>-5372500</v>
      </c>
      <c r="U270">
        <f t="shared" si="33"/>
        <v>-5583000</v>
      </c>
    </row>
    <row r="271" spans="1:21" hidden="1" x14ac:dyDescent="0.25">
      <c r="A271" t="s">
        <v>4481</v>
      </c>
      <c r="B271" t="s">
        <v>2613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88138.5</v>
      </c>
      <c r="L271">
        <v>64375</v>
      </c>
      <c r="M271">
        <v>123470</v>
      </c>
      <c r="O271">
        <f t="shared" si="29"/>
        <v>0</v>
      </c>
      <c r="P271">
        <f t="shared" si="29"/>
        <v>0</v>
      </c>
      <c r="Q271">
        <f t="shared" si="29"/>
        <v>0</v>
      </c>
      <c r="R271">
        <f t="shared" si="30"/>
        <v>0</v>
      </c>
      <c r="S271">
        <f t="shared" si="31"/>
        <v>0</v>
      </c>
      <c r="T271">
        <f t="shared" si="32"/>
        <v>-23763.5</v>
      </c>
      <c r="U271">
        <f t="shared" si="33"/>
        <v>35331.5</v>
      </c>
    </row>
    <row r="272" spans="1:21" hidden="1" x14ac:dyDescent="0.25">
      <c r="A272" t="s">
        <v>4482</v>
      </c>
      <c r="B272" t="s">
        <v>2614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636980</v>
      </c>
      <c r="L272">
        <v>391935</v>
      </c>
      <c r="M272">
        <v>241190</v>
      </c>
      <c r="O272">
        <f t="shared" si="29"/>
        <v>0</v>
      </c>
      <c r="P272">
        <f t="shared" si="29"/>
        <v>0</v>
      </c>
      <c r="Q272">
        <f t="shared" si="29"/>
        <v>0</v>
      </c>
      <c r="R272">
        <f t="shared" si="30"/>
        <v>0</v>
      </c>
      <c r="S272">
        <f t="shared" si="31"/>
        <v>0</v>
      </c>
      <c r="T272">
        <f t="shared" si="32"/>
        <v>-245045</v>
      </c>
      <c r="U272">
        <f t="shared" si="33"/>
        <v>-395790</v>
      </c>
    </row>
    <row r="273" spans="1:21" hidden="1" x14ac:dyDescent="0.25">
      <c r="A273" t="s">
        <v>4483</v>
      </c>
      <c r="B273" t="s">
        <v>2615</v>
      </c>
      <c r="C273">
        <v>61379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61379</v>
      </c>
      <c r="J273">
        <v>7961.5</v>
      </c>
      <c r="K273">
        <v>14581000</v>
      </c>
      <c r="L273">
        <v>9392300</v>
      </c>
      <c r="M273">
        <v>7737900</v>
      </c>
      <c r="O273">
        <f t="shared" si="29"/>
        <v>-61379</v>
      </c>
      <c r="P273">
        <f t="shared" si="29"/>
        <v>-61379</v>
      </c>
      <c r="Q273">
        <f t="shared" si="29"/>
        <v>-61379</v>
      </c>
      <c r="R273">
        <f t="shared" si="30"/>
        <v>0</v>
      </c>
      <c r="S273">
        <f t="shared" si="31"/>
        <v>-53417.5</v>
      </c>
      <c r="T273">
        <f t="shared" si="32"/>
        <v>-5188700</v>
      </c>
      <c r="U273">
        <f t="shared" si="33"/>
        <v>-6843100</v>
      </c>
    </row>
    <row r="274" spans="1:21" hidden="1" x14ac:dyDescent="0.25">
      <c r="A274" t="s">
        <v>4484</v>
      </c>
      <c r="B274" t="s">
        <v>2616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139439.5</v>
      </c>
      <c r="L274">
        <v>72532</v>
      </c>
      <c r="M274">
        <v>50620</v>
      </c>
      <c r="O274">
        <f t="shared" si="29"/>
        <v>0</v>
      </c>
      <c r="P274">
        <f t="shared" si="29"/>
        <v>0</v>
      </c>
      <c r="Q274">
        <f t="shared" si="29"/>
        <v>0</v>
      </c>
      <c r="R274">
        <f t="shared" si="30"/>
        <v>0</v>
      </c>
      <c r="S274">
        <f t="shared" si="31"/>
        <v>0</v>
      </c>
      <c r="T274">
        <f t="shared" si="32"/>
        <v>-66907.5</v>
      </c>
      <c r="U274">
        <f t="shared" si="33"/>
        <v>-88819.5</v>
      </c>
    </row>
    <row r="275" spans="1:21" hidden="1" x14ac:dyDescent="0.25">
      <c r="A275" t="s">
        <v>4485</v>
      </c>
      <c r="B275" t="s">
        <v>2617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1448800</v>
      </c>
      <c r="L275">
        <v>1029980</v>
      </c>
      <c r="M275">
        <v>1066755</v>
      </c>
      <c r="O275">
        <f t="shared" si="29"/>
        <v>0</v>
      </c>
      <c r="P275">
        <f t="shared" si="29"/>
        <v>0</v>
      </c>
      <c r="Q275">
        <f t="shared" si="29"/>
        <v>0</v>
      </c>
      <c r="R275">
        <f t="shared" si="30"/>
        <v>0</v>
      </c>
      <c r="S275">
        <f t="shared" si="31"/>
        <v>0</v>
      </c>
      <c r="T275">
        <f t="shared" si="32"/>
        <v>-418820</v>
      </c>
      <c r="U275">
        <f t="shared" si="33"/>
        <v>-382045</v>
      </c>
    </row>
    <row r="276" spans="1:21" hidden="1" x14ac:dyDescent="0.25">
      <c r="A276" t="s">
        <v>4486</v>
      </c>
      <c r="B276" t="s">
        <v>145</v>
      </c>
      <c r="C276">
        <v>495560</v>
      </c>
      <c r="D276">
        <v>148960</v>
      </c>
      <c r="E276">
        <v>0</v>
      </c>
      <c r="F276">
        <v>44050</v>
      </c>
      <c r="G276" t="e">
        <v>#DIV/0!</v>
      </c>
      <c r="H276">
        <v>0</v>
      </c>
      <c r="I276">
        <v>0</v>
      </c>
      <c r="J276">
        <v>7210</v>
      </c>
      <c r="K276">
        <v>0</v>
      </c>
      <c r="L276">
        <v>0</v>
      </c>
      <c r="M276">
        <v>0</v>
      </c>
      <c r="O276">
        <f t="shared" si="29"/>
        <v>-346600</v>
      </c>
      <c r="P276">
        <f t="shared" si="29"/>
        <v>-495560</v>
      </c>
      <c r="Q276">
        <f t="shared" si="29"/>
        <v>-451510</v>
      </c>
      <c r="R276" t="e">
        <f t="shared" si="30"/>
        <v>#DIV/0!</v>
      </c>
      <c r="S276">
        <f t="shared" si="31"/>
        <v>7210</v>
      </c>
      <c r="T276">
        <f t="shared" si="32"/>
        <v>0</v>
      </c>
      <c r="U276">
        <f t="shared" si="33"/>
        <v>0</v>
      </c>
    </row>
    <row r="277" spans="1:21" hidden="1" x14ac:dyDescent="0.25">
      <c r="A277" t="s">
        <v>5763</v>
      </c>
      <c r="B277" t="s">
        <v>146</v>
      </c>
      <c r="C277">
        <v>0</v>
      </c>
      <c r="D277">
        <v>0</v>
      </c>
      <c r="E277">
        <v>230200</v>
      </c>
      <c r="F277">
        <v>55125</v>
      </c>
      <c r="G277">
        <v>75102</v>
      </c>
      <c r="H277">
        <v>0</v>
      </c>
      <c r="I277">
        <v>0</v>
      </c>
      <c r="J277">
        <v>122031.5</v>
      </c>
      <c r="K277">
        <v>0</v>
      </c>
      <c r="L277">
        <v>352840</v>
      </c>
      <c r="M277">
        <v>183090</v>
      </c>
      <c r="O277">
        <f t="shared" si="29"/>
        <v>0</v>
      </c>
      <c r="P277">
        <f t="shared" si="29"/>
        <v>230200</v>
      </c>
      <c r="Q277">
        <f t="shared" si="29"/>
        <v>55125</v>
      </c>
      <c r="R277">
        <f t="shared" si="30"/>
        <v>-75102</v>
      </c>
      <c r="S277">
        <f t="shared" si="31"/>
        <v>122031.5</v>
      </c>
      <c r="T277">
        <f t="shared" si="32"/>
        <v>352840</v>
      </c>
      <c r="U277">
        <f t="shared" si="33"/>
        <v>183090</v>
      </c>
    </row>
    <row r="278" spans="1:21" hidden="1" x14ac:dyDescent="0.25">
      <c r="A278" t="s">
        <v>4488</v>
      </c>
      <c r="B278" t="s">
        <v>2618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5870200</v>
      </c>
      <c r="L278">
        <v>3802450</v>
      </c>
      <c r="M278">
        <v>2719700</v>
      </c>
      <c r="O278">
        <f t="shared" si="29"/>
        <v>0</v>
      </c>
      <c r="P278">
        <f t="shared" si="29"/>
        <v>0</v>
      </c>
      <c r="Q278">
        <f t="shared" si="29"/>
        <v>0</v>
      </c>
      <c r="R278">
        <f t="shared" si="30"/>
        <v>0</v>
      </c>
      <c r="S278">
        <f t="shared" si="31"/>
        <v>0</v>
      </c>
      <c r="T278">
        <f t="shared" si="32"/>
        <v>-2067750</v>
      </c>
      <c r="U278">
        <f t="shared" si="33"/>
        <v>-3150500</v>
      </c>
    </row>
    <row r="279" spans="1:21" hidden="1" x14ac:dyDescent="0.25">
      <c r="A279" t="s">
        <v>4489</v>
      </c>
      <c r="B279" t="s">
        <v>4057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2859700</v>
      </c>
      <c r="L279">
        <v>2621500</v>
      </c>
      <c r="M279">
        <v>628855</v>
      </c>
      <c r="O279">
        <f t="shared" si="29"/>
        <v>0</v>
      </c>
      <c r="P279">
        <f t="shared" si="29"/>
        <v>0</v>
      </c>
      <c r="Q279">
        <f t="shared" si="29"/>
        <v>0</v>
      </c>
      <c r="R279">
        <f t="shared" si="30"/>
        <v>0</v>
      </c>
      <c r="S279">
        <f t="shared" si="31"/>
        <v>0</v>
      </c>
      <c r="T279">
        <f t="shared" si="32"/>
        <v>-238200</v>
      </c>
      <c r="U279">
        <f t="shared" si="33"/>
        <v>-2230845</v>
      </c>
    </row>
    <row r="280" spans="1:21" hidden="1" x14ac:dyDescent="0.25">
      <c r="A280" t="s">
        <v>4490</v>
      </c>
      <c r="B280" t="s">
        <v>147</v>
      </c>
      <c r="C280">
        <v>911680</v>
      </c>
      <c r="D280">
        <v>28393500</v>
      </c>
      <c r="E280">
        <v>38586500</v>
      </c>
      <c r="F280">
        <v>26054500</v>
      </c>
      <c r="G280">
        <v>2642900</v>
      </c>
      <c r="H280">
        <v>398675</v>
      </c>
      <c r="I280">
        <v>911680</v>
      </c>
      <c r="J280">
        <v>2018500</v>
      </c>
      <c r="K280">
        <v>102851000</v>
      </c>
      <c r="L280">
        <v>69795000</v>
      </c>
      <c r="M280">
        <v>55579000</v>
      </c>
      <c r="O280">
        <f t="shared" si="29"/>
        <v>27481820</v>
      </c>
      <c r="P280">
        <f t="shared" si="29"/>
        <v>37674820</v>
      </c>
      <c r="Q280">
        <f t="shared" si="29"/>
        <v>25142820</v>
      </c>
      <c r="R280">
        <f t="shared" si="30"/>
        <v>-2244225</v>
      </c>
      <c r="S280">
        <f t="shared" si="31"/>
        <v>1106820</v>
      </c>
      <c r="T280">
        <f t="shared" si="32"/>
        <v>-33056000</v>
      </c>
      <c r="U280">
        <f t="shared" si="33"/>
        <v>-47272000</v>
      </c>
    </row>
    <row r="281" spans="1:21" hidden="1" x14ac:dyDescent="0.25">
      <c r="A281" t="s">
        <v>4491</v>
      </c>
      <c r="B281" t="s">
        <v>148</v>
      </c>
      <c r="C281">
        <v>55243</v>
      </c>
      <c r="D281">
        <v>4403950</v>
      </c>
      <c r="E281">
        <v>3360500</v>
      </c>
      <c r="F281">
        <v>5098400</v>
      </c>
      <c r="G281">
        <v>731460</v>
      </c>
      <c r="H281">
        <v>41484.5</v>
      </c>
      <c r="I281">
        <v>55243</v>
      </c>
      <c r="J281">
        <v>376615</v>
      </c>
      <c r="K281">
        <v>16038000</v>
      </c>
      <c r="L281">
        <v>13631500</v>
      </c>
      <c r="M281">
        <v>12101100</v>
      </c>
      <c r="O281">
        <f t="shared" si="29"/>
        <v>4348707</v>
      </c>
      <c r="P281">
        <f t="shared" si="29"/>
        <v>3305257</v>
      </c>
      <c r="Q281">
        <f t="shared" si="29"/>
        <v>5043157</v>
      </c>
      <c r="R281">
        <f t="shared" si="30"/>
        <v>-689975.5</v>
      </c>
      <c r="S281">
        <f t="shared" si="31"/>
        <v>321372</v>
      </c>
      <c r="T281">
        <f t="shared" si="32"/>
        <v>-2406500</v>
      </c>
      <c r="U281">
        <f t="shared" si="33"/>
        <v>-3936900</v>
      </c>
    </row>
    <row r="282" spans="1:21" hidden="1" x14ac:dyDescent="0.25">
      <c r="A282" t="s">
        <v>4492</v>
      </c>
      <c r="B282" t="s">
        <v>149</v>
      </c>
      <c r="C282">
        <v>0</v>
      </c>
      <c r="D282">
        <v>0</v>
      </c>
      <c r="E282">
        <v>0</v>
      </c>
      <c r="F282">
        <v>0</v>
      </c>
      <c r="G282">
        <v>76077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O282">
        <f t="shared" si="29"/>
        <v>0</v>
      </c>
      <c r="P282">
        <f t="shared" si="29"/>
        <v>0</v>
      </c>
      <c r="Q282">
        <f t="shared" si="29"/>
        <v>0</v>
      </c>
      <c r="R282">
        <f t="shared" si="30"/>
        <v>-76077</v>
      </c>
      <c r="S282">
        <f t="shared" si="31"/>
        <v>0</v>
      </c>
      <c r="T282">
        <f t="shared" si="32"/>
        <v>0</v>
      </c>
      <c r="U282">
        <f t="shared" si="33"/>
        <v>0</v>
      </c>
    </row>
    <row r="283" spans="1:21" hidden="1" x14ac:dyDescent="0.25">
      <c r="A283" t="s">
        <v>4493</v>
      </c>
      <c r="B283" t="s">
        <v>150</v>
      </c>
      <c r="C283">
        <v>2333380.6669999999</v>
      </c>
      <c r="D283">
        <v>339805</v>
      </c>
      <c r="E283">
        <v>0</v>
      </c>
      <c r="F283">
        <v>0</v>
      </c>
      <c r="G283">
        <v>619930</v>
      </c>
      <c r="H283">
        <v>58026</v>
      </c>
      <c r="I283">
        <v>0</v>
      </c>
      <c r="J283">
        <v>0</v>
      </c>
      <c r="K283">
        <v>352035</v>
      </c>
      <c r="L283">
        <v>120445</v>
      </c>
      <c r="M283">
        <v>0</v>
      </c>
      <c r="O283">
        <f t="shared" si="29"/>
        <v>-1993575.6669999999</v>
      </c>
      <c r="P283">
        <f t="shared" si="29"/>
        <v>-2333380.6669999999</v>
      </c>
      <c r="Q283">
        <f t="shared" si="29"/>
        <v>-2333380.6669999999</v>
      </c>
      <c r="R283">
        <f t="shared" si="30"/>
        <v>-561904</v>
      </c>
      <c r="S283">
        <f t="shared" si="31"/>
        <v>0</v>
      </c>
      <c r="T283">
        <f t="shared" si="32"/>
        <v>-231590</v>
      </c>
      <c r="U283">
        <f t="shared" si="33"/>
        <v>-352035</v>
      </c>
    </row>
    <row r="284" spans="1:21" hidden="1" x14ac:dyDescent="0.25">
      <c r="A284" t="s">
        <v>4494</v>
      </c>
      <c r="B284" t="s">
        <v>151</v>
      </c>
      <c r="C284">
        <v>718160</v>
      </c>
      <c r="D284">
        <v>17118</v>
      </c>
      <c r="E284">
        <v>0</v>
      </c>
      <c r="F284">
        <v>0</v>
      </c>
      <c r="G284">
        <v>25737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O284">
        <f t="shared" si="29"/>
        <v>-701042</v>
      </c>
      <c r="P284">
        <f t="shared" si="29"/>
        <v>-718160</v>
      </c>
      <c r="Q284">
        <f t="shared" si="29"/>
        <v>-718160</v>
      </c>
      <c r="R284">
        <f t="shared" si="30"/>
        <v>-25737</v>
      </c>
      <c r="S284">
        <f t="shared" si="31"/>
        <v>0</v>
      </c>
      <c r="T284">
        <f t="shared" si="32"/>
        <v>0</v>
      </c>
      <c r="U284">
        <f t="shared" si="33"/>
        <v>0</v>
      </c>
    </row>
    <row r="285" spans="1:21" hidden="1" x14ac:dyDescent="0.25">
      <c r="A285" t="s">
        <v>4495</v>
      </c>
      <c r="B285" t="s">
        <v>2619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25112000</v>
      </c>
      <c r="L285">
        <v>14683200</v>
      </c>
      <c r="M285">
        <v>13298500</v>
      </c>
      <c r="O285">
        <f t="shared" si="29"/>
        <v>0</v>
      </c>
      <c r="P285">
        <f t="shared" si="29"/>
        <v>0</v>
      </c>
      <c r="Q285">
        <f t="shared" si="29"/>
        <v>0</v>
      </c>
      <c r="R285">
        <f t="shared" si="30"/>
        <v>0</v>
      </c>
      <c r="S285">
        <f t="shared" si="31"/>
        <v>0</v>
      </c>
      <c r="T285">
        <f t="shared" si="32"/>
        <v>-10428800</v>
      </c>
      <c r="U285">
        <f t="shared" si="33"/>
        <v>-11813500</v>
      </c>
    </row>
    <row r="286" spans="1:21" hidden="1" x14ac:dyDescent="0.25">
      <c r="A286" t="s">
        <v>4496</v>
      </c>
      <c r="B286" t="s">
        <v>2620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1496250</v>
      </c>
      <c r="L286">
        <v>909340</v>
      </c>
      <c r="M286">
        <v>397985</v>
      </c>
      <c r="O286">
        <f t="shared" si="29"/>
        <v>0</v>
      </c>
      <c r="P286">
        <f t="shared" si="29"/>
        <v>0</v>
      </c>
      <c r="Q286">
        <f t="shared" si="29"/>
        <v>0</v>
      </c>
      <c r="R286">
        <f t="shared" si="30"/>
        <v>0</v>
      </c>
      <c r="S286">
        <f t="shared" si="31"/>
        <v>0</v>
      </c>
      <c r="T286">
        <f t="shared" si="32"/>
        <v>-586910</v>
      </c>
      <c r="U286">
        <f t="shared" si="33"/>
        <v>-1098265</v>
      </c>
    </row>
    <row r="287" spans="1:21" hidden="1" x14ac:dyDescent="0.25">
      <c r="A287" t="s">
        <v>4497</v>
      </c>
      <c r="B287" t="s">
        <v>2621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332685</v>
      </c>
      <c r="L287">
        <v>303465</v>
      </c>
      <c r="M287">
        <v>269740</v>
      </c>
      <c r="O287">
        <f t="shared" si="29"/>
        <v>0</v>
      </c>
      <c r="P287">
        <f t="shared" si="29"/>
        <v>0</v>
      </c>
      <c r="Q287">
        <f t="shared" si="29"/>
        <v>0</v>
      </c>
      <c r="R287">
        <f t="shared" si="30"/>
        <v>0</v>
      </c>
      <c r="S287">
        <f t="shared" si="31"/>
        <v>0</v>
      </c>
      <c r="T287">
        <f t="shared" si="32"/>
        <v>-29220</v>
      </c>
      <c r="U287">
        <f t="shared" si="33"/>
        <v>-62945</v>
      </c>
    </row>
    <row r="288" spans="1:21" hidden="1" x14ac:dyDescent="0.25">
      <c r="A288" t="s">
        <v>4498</v>
      </c>
      <c r="B288" t="s">
        <v>2622</v>
      </c>
      <c r="C288">
        <v>22908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22908</v>
      </c>
      <c r="J288">
        <v>20874.5</v>
      </c>
      <c r="K288">
        <v>23566000</v>
      </c>
      <c r="L288">
        <v>18051500</v>
      </c>
      <c r="M288">
        <v>12201500</v>
      </c>
      <c r="O288">
        <f t="shared" si="29"/>
        <v>-22908</v>
      </c>
      <c r="P288">
        <f t="shared" si="29"/>
        <v>-22908</v>
      </c>
      <c r="Q288">
        <f t="shared" si="29"/>
        <v>-22908</v>
      </c>
      <c r="R288">
        <f t="shared" si="30"/>
        <v>0</v>
      </c>
      <c r="S288">
        <f t="shared" si="31"/>
        <v>-2033.5</v>
      </c>
      <c r="T288">
        <f t="shared" si="32"/>
        <v>-5514500</v>
      </c>
      <c r="U288">
        <f t="shared" si="33"/>
        <v>-11364500</v>
      </c>
    </row>
    <row r="289" spans="1:21" hidden="1" x14ac:dyDescent="0.25">
      <c r="A289" t="s">
        <v>4499</v>
      </c>
      <c r="B289" t="s">
        <v>2623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599915</v>
      </c>
      <c r="L289">
        <v>360605</v>
      </c>
      <c r="M289">
        <v>651115</v>
      </c>
      <c r="O289">
        <f t="shared" si="29"/>
        <v>0</v>
      </c>
      <c r="P289">
        <f t="shared" si="29"/>
        <v>0</v>
      </c>
      <c r="Q289">
        <f t="shared" si="29"/>
        <v>0</v>
      </c>
      <c r="R289">
        <f t="shared" si="30"/>
        <v>0</v>
      </c>
      <c r="S289">
        <f t="shared" si="31"/>
        <v>0</v>
      </c>
      <c r="T289">
        <f t="shared" si="32"/>
        <v>-239310</v>
      </c>
      <c r="U289">
        <f t="shared" si="33"/>
        <v>51200</v>
      </c>
    </row>
    <row r="290" spans="1:21" hidden="1" x14ac:dyDescent="0.25">
      <c r="A290" t="s">
        <v>4500</v>
      </c>
      <c r="B290" t="s">
        <v>152</v>
      </c>
      <c r="C290">
        <v>193580</v>
      </c>
      <c r="D290">
        <v>557315</v>
      </c>
      <c r="E290">
        <v>0</v>
      </c>
      <c r="F290">
        <v>633700</v>
      </c>
      <c r="G290">
        <v>817170</v>
      </c>
      <c r="H290">
        <v>50470</v>
      </c>
      <c r="I290">
        <v>56300</v>
      </c>
      <c r="J290">
        <v>337970</v>
      </c>
      <c r="K290">
        <v>18075500</v>
      </c>
      <c r="L290">
        <v>12270450</v>
      </c>
      <c r="M290">
        <v>9013850</v>
      </c>
      <c r="O290">
        <f t="shared" si="29"/>
        <v>363735</v>
      </c>
      <c r="P290">
        <f t="shared" si="29"/>
        <v>-193580</v>
      </c>
      <c r="Q290">
        <f t="shared" si="29"/>
        <v>440120</v>
      </c>
      <c r="R290">
        <f t="shared" si="30"/>
        <v>-766700</v>
      </c>
      <c r="S290">
        <f t="shared" si="31"/>
        <v>281670</v>
      </c>
      <c r="T290">
        <f t="shared" si="32"/>
        <v>-5805050</v>
      </c>
      <c r="U290">
        <f t="shared" si="33"/>
        <v>-9061650</v>
      </c>
    </row>
    <row r="291" spans="1:21" hidden="1" x14ac:dyDescent="0.25">
      <c r="A291" t="s">
        <v>4501</v>
      </c>
      <c r="B291" t="s">
        <v>153</v>
      </c>
      <c r="C291">
        <v>4779808.6670000004</v>
      </c>
      <c r="D291">
        <v>0</v>
      </c>
      <c r="E291">
        <v>49548.5</v>
      </c>
      <c r="F291">
        <v>0</v>
      </c>
      <c r="G291">
        <v>31028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O291">
        <f t="shared" si="29"/>
        <v>-4779808.6670000004</v>
      </c>
      <c r="P291">
        <f t="shared" si="29"/>
        <v>-4730260.1670000004</v>
      </c>
      <c r="Q291">
        <f t="shared" si="29"/>
        <v>-4779808.6670000004</v>
      </c>
      <c r="R291">
        <f t="shared" si="30"/>
        <v>-31028</v>
      </c>
      <c r="S291">
        <f t="shared" si="31"/>
        <v>0</v>
      </c>
      <c r="T291">
        <f t="shared" si="32"/>
        <v>0</v>
      </c>
      <c r="U291">
        <f t="shared" si="33"/>
        <v>0</v>
      </c>
    </row>
    <row r="292" spans="1:21" hidden="1" x14ac:dyDescent="0.25">
      <c r="A292" t="s">
        <v>4502</v>
      </c>
      <c r="B292" t="s">
        <v>154</v>
      </c>
      <c r="C292">
        <v>2329429.6669999999</v>
      </c>
      <c r="D292">
        <v>1130450</v>
      </c>
      <c r="E292">
        <v>0</v>
      </c>
      <c r="F292">
        <v>22939</v>
      </c>
      <c r="G292">
        <v>784100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O292">
        <f t="shared" si="29"/>
        <v>-1198979.6669999999</v>
      </c>
      <c r="P292">
        <f t="shared" si="29"/>
        <v>-2329429.6669999999</v>
      </c>
      <c r="Q292">
        <f t="shared" si="29"/>
        <v>-2306490.6669999999</v>
      </c>
      <c r="R292">
        <f t="shared" si="30"/>
        <v>-784100</v>
      </c>
      <c r="S292">
        <f t="shared" si="31"/>
        <v>0</v>
      </c>
      <c r="T292">
        <f t="shared" si="32"/>
        <v>0</v>
      </c>
      <c r="U292">
        <f t="shared" si="33"/>
        <v>0</v>
      </c>
    </row>
    <row r="293" spans="1:21" hidden="1" x14ac:dyDescent="0.25">
      <c r="A293" t="s">
        <v>4503</v>
      </c>
      <c r="B293" t="s">
        <v>155</v>
      </c>
      <c r="C293">
        <v>0</v>
      </c>
      <c r="D293">
        <v>411455</v>
      </c>
      <c r="E293">
        <v>0</v>
      </c>
      <c r="F293">
        <v>121575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O293">
        <f t="shared" si="29"/>
        <v>411455</v>
      </c>
      <c r="P293">
        <f t="shared" si="29"/>
        <v>0</v>
      </c>
      <c r="Q293">
        <f t="shared" si="29"/>
        <v>121575</v>
      </c>
      <c r="R293">
        <f t="shared" si="30"/>
        <v>0</v>
      </c>
      <c r="S293">
        <f t="shared" si="31"/>
        <v>0</v>
      </c>
      <c r="T293">
        <f t="shared" si="32"/>
        <v>0</v>
      </c>
      <c r="U293">
        <f t="shared" si="33"/>
        <v>0</v>
      </c>
    </row>
    <row r="294" spans="1:21" hidden="1" x14ac:dyDescent="0.25">
      <c r="A294" t="s">
        <v>4504</v>
      </c>
      <c r="B294" t="s">
        <v>2624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15592000</v>
      </c>
      <c r="L294">
        <v>9467350</v>
      </c>
      <c r="M294">
        <v>8502000</v>
      </c>
      <c r="O294">
        <f t="shared" si="29"/>
        <v>0</v>
      </c>
      <c r="P294">
        <f t="shared" si="29"/>
        <v>0</v>
      </c>
      <c r="Q294">
        <f t="shared" si="29"/>
        <v>0</v>
      </c>
      <c r="R294">
        <f t="shared" si="30"/>
        <v>0</v>
      </c>
      <c r="S294">
        <f t="shared" si="31"/>
        <v>0</v>
      </c>
      <c r="T294">
        <f t="shared" si="32"/>
        <v>-6124650</v>
      </c>
      <c r="U294">
        <f t="shared" si="33"/>
        <v>-7090000</v>
      </c>
    </row>
    <row r="295" spans="1:21" hidden="1" x14ac:dyDescent="0.25">
      <c r="A295" t="s">
        <v>4505</v>
      </c>
      <c r="B295" t="s">
        <v>2625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692575</v>
      </c>
      <c r="L295">
        <v>611820</v>
      </c>
      <c r="M295">
        <v>413850</v>
      </c>
      <c r="O295">
        <f t="shared" si="29"/>
        <v>0</v>
      </c>
      <c r="P295">
        <f t="shared" si="29"/>
        <v>0</v>
      </c>
      <c r="Q295">
        <f t="shared" si="29"/>
        <v>0</v>
      </c>
      <c r="R295">
        <f t="shared" si="30"/>
        <v>0</v>
      </c>
      <c r="S295">
        <f t="shared" si="31"/>
        <v>0</v>
      </c>
      <c r="T295">
        <f t="shared" si="32"/>
        <v>-80755</v>
      </c>
      <c r="U295">
        <f t="shared" si="33"/>
        <v>-278725</v>
      </c>
    </row>
    <row r="296" spans="1:21" hidden="1" x14ac:dyDescent="0.25">
      <c r="A296" t="s">
        <v>4506</v>
      </c>
      <c r="B296" t="s">
        <v>2626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92246000</v>
      </c>
      <c r="L296">
        <v>61382000</v>
      </c>
      <c r="M296">
        <v>49524500</v>
      </c>
      <c r="O296">
        <f t="shared" si="29"/>
        <v>0</v>
      </c>
      <c r="P296">
        <f t="shared" si="29"/>
        <v>0</v>
      </c>
      <c r="Q296">
        <f t="shared" si="29"/>
        <v>0</v>
      </c>
      <c r="R296">
        <f t="shared" si="30"/>
        <v>0</v>
      </c>
      <c r="S296">
        <f t="shared" si="31"/>
        <v>0</v>
      </c>
      <c r="T296">
        <f t="shared" si="32"/>
        <v>-30864000</v>
      </c>
      <c r="U296">
        <f t="shared" si="33"/>
        <v>-42721500</v>
      </c>
    </row>
    <row r="297" spans="1:21" hidden="1" x14ac:dyDescent="0.25">
      <c r="A297" t="s">
        <v>4507</v>
      </c>
      <c r="B297" t="s">
        <v>2627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8184350</v>
      </c>
      <c r="L297">
        <v>4952050</v>
      </c>
      <c r="M297">
        <v>3559550</v>
      </c>
      <c r="O297">
        <f t="shared" si="29"/>
        <v>0</v>
      </c>
      <c r="P297">
        <f t="shared" si="29"/>
        <v>0</v>
      </c>
      <c r="Q297">
        <f t="shared" si="29"/>
        <v>0</v>
      </c>
      <c r="R297">
        <f t="shared" si="30"/>
        <v>0</v>
      </c>
      <c r="S297">
        <f t="shared" si="31"/>
        <v>0</v>
      </c>
      <c r="T297">
        <f t="shared" si="32"/>
        <v>-3232300</v>
      </c>
      <c r="U297">
        <f t="shared" si="33"/>
        <v>-4624800</v>
      </c>
    </row>
    <row r="298" spans="1:21" hidden="1" x14ac:dyDescent="0.25">
      <c r="A298" t="s">
        <v>4508</v>
      </c>
      <c r="B298" t="s">
        <v>2628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128535</v>
      </c>
      <c r="L298">
        <v>87047</v>
      </c>
      <c r="M298">
        <v>74363.5</v>
      </c>
      <c r="O298">
        <f t="shared" si="29"/>
        <v>0</v>
      </c>
      <c r="P298">
        <f t="shared" si="29"/>
        <v>0</v>
      </c>
      <c r="Q298">
        <f t="shared" si="29"/>
        <v>0</v>
      </c>
      <c r="R298">
        <f t="shared" si="30"/>
        <v>0</v>
      </c>
      <c r="S298">
        <f t="shared" si="31"/>
        <v>0</v>
      </c>
      <c r="T298">
        <f t="shared" si="32"/>
        <v>-41488</v>
      </c>
      <c r="U298">
        <f t="shared" si="33"/>
        <v>-54171.5</v>
      </c>
    </row>
    <row r="299" spans="1:21" hidden="1" x14ac:dyDescent="0.25">
      <c r="A299" t="s">
        <v>4509</v>
      </c>
      <c r="B299" t="s">
        <v>2629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5097</v>
      </c>
      <c r="K299">
        <v>3103750</v>
      </c>
      <c r="L299">
        <v>1676850</v>
      </c>
      <c r="M299">
        <v>1540100</v>
      </c>
      <c r="O299">
        <f t="shared" si="29"/>
        <v>0</v>
      </c>
      <c r="P299">
        <f t="shared" si="29"/>
        <v>0</v>
      </c>
      <c r="Q299">
        <f t="shared" si="29"/>
        <v>0</v>
      </c>
      <c r="R299">
        <f t="shared" si="30"/>
        <v>0</v>
      </c>
      <c r="S299">
        <f t="shared" si="31"/>
        <v>5097</v>
      </c>
      <c r="T299">
        <f t="shared" si="32"/>
        <v>-1426900</v>
      </c>
      <c r="U299">
        <f t="shared" si="33"/>
        <v>-1563650</v>
      </c>
    </row>
    <row r="300" spans="1:21" hidden="1" x14ac:dyDescent="0.25">
      <c r="A300" t="s">
        <v>7154</v>
      </c>
      <c r="B300" t="s">
        <v>2630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180200</v>
      </c>
      <c r="L300">
        <v>259307.5</v>
      </c>
      <c r="M300">
        <v>180296.5</v>
      </c>
      <c r="O300">
        <f t="shared" si="29"/>
        <v>0</v>
      </c>
      <c r="P300">
        <f t="shared" si="29"/>
        <v>0</v>
      </c>
      <c r="Q300">
        <f t="shared" si="29"/>
        <v>0</v>
      </c>
      <c r="R300">
        <f t="shared" si="30"/>
        <v>0</v>
      </c>
      <c r="S300">
        <f t="shared" si="31"/>
        <v>0</v>
      </c>
      <c r="T300">
        <f t="shared" si="32"/>
        <v>79107.5</v>
      </c>
      <c r="U300">
        <f t="shared" si="33"/>
        <v>96.5</v>
      </c>
    </row>
    <row r="301" spans="1:21" hidden="1" x14ac:dyDescent="0.25">
      <c r="A301" t="s">
        <v>4511</v>
      </c>
      <c r="B301" t="s">
        <v>156</v>
      </c>
      <c r="C301">
        <v>0</v>
      </c>
      <c r="D301">
        <v>482735</v>
      </c>
      <c r="E301">
        <v>643750</v>
      </c>
      <c r="F301">
        <v>326970</v>
      </c>
      <c r="G301">
        <v>816600</v>
      </c>
      <c r="H301">
        <v>36386</v>
      </c>
      <c r="I301">
        <v>0</v>
      </c>
      <c r="J301">
        <v>0</v>
      </c>
      <c r="K301">
        <v>31068000</v>
      </c>
      <c r="L301">
        <v>24135000</v>
      </c>
      <c r="M301">
        <v>22411500</v>
      </c>
      <c r="O301">
        <f t="shared" si="29"/>
        <v>482735</v>
      </c>
      <c r="P301">
        <f t="shared" si="29"/>
        <v>643750</v>
      </c>
      <c r="Q301">
        <f t="shared" si="29"/>
        <v>326970</v>
      </c>
      <c r="R301">
        <f t="shared" si="30"/>
        <v>-780214</v>
      </c>
      <c r="S301">
        <f t="shared" si="31"/>
        <v>0</v>
      </c>
      <c r="T301">
        <f t="shared" si="32"/>
        <v>-6933000</v>
      </c>
      <c r="U301">
        <f t="shared" si="33"/>
        <v>-8656500</v>
      </c>
    </row>
    <row r="302" spans="1:21" hidden="1" x14ac:dyDescent="0.25">
      <c r="A302" t="s">
        <v>4512</v>
      </c>
      <c r="B302" t="s">
        <v>157</v>
      </c>
      <c r="C302">
        <v>0</v>
      </c>
      <c r="D302">
        <v>0</v>
      </c>
      <c r="E302">
        <v>0</v>
      </c>
      <c r="F302">
        <v>0</v>
      </c>
      <c r="G302">
        <v>587500</v>
      </c>
      <c r="H302">
        <v>94545</v>
      </c>
      <c r="I302">
        <v>0</v>
      </c>
      <c r="J302">
        <v>0</v>
      </c>
      <c r="K302">
        <v>0</v>
      </c>
      <c r="L302">
        <v>0</v>
      </c>
      <c r="M302">
        <v>0</v>
      </c>
      <c r="O302">
        <f t="shared" si="29"/>
        <v>0</v>
      </c>
      <c r="P302">
        <f t="shared" si="29"/>
        <v>0</v>
      </c>
      <c r="Q302">
        <f t="shared" si="29"/>
        <v>0</v>
      </c>
      <c r="R302">
        <f t="shared" si="30"/>
        <v>-492955</v>
      </c>
      <c r="S302">
        <f t="shared" si="31"/>
        <v>0</v>
      </c>
      <c r="T302">
        <f t="shared" si="32"/>
        <v>0</v>
      </c>
      <c r="U302">
        <f t="shared" si="33"/>
        <v>0</v>
      </c>
    </row>
    <row r="303" spans="1:21" hidden="1" x14ac:dyDescent="0.25">
      <c r="A303" t="s">
        <v>4513</v>
      </c>
      <c r="B303" t="s">
        <v>158</v>
      </c>
      <c r="C303">
        <v>1443403.3330000001</v>
      </c>
      <c r="D303">
        <v>379360</v>
      </c>
      <c r="E303">
        <v>0</v>
      </c>
      <c r="F303">
        <v>0</v>
      </c>
      <c r="G303">
        <v>419740</v>
      </c>
      <c r="H303">
        <v>38817</v>
      </c>
      <c r="I303">
        <v>0</v>
      </c>
      <c r="J303">
        <v>0</v>
      </c>
      <c r="K303">
        <v>0</v>
      </c>
      <c r="L303">
        <v>0</v>
      </c>
      <c r="M303">
        <v>0</v>
      </c>
      <c r="O303">
        <f t="shared" si="29"/>
        <v>-1064043.3330000001</v>
      </c>
      <c r="P303">
        <f t="shared" si="29"/>
        <v>-1443403.3330000001</v>
      </c>
      <c r="Q303">
        <f t="shared" si="29"/>
        <v>-1443403.3330000001</v>
      </c>
      <c r="R303">
        <f t="shared" si="30"/>
        <v>-380923</v>
      </c>
      <c r="S303">
        <f t="shared" si="31"/>
        <v>0</v>
      </c>
      <c r="T303">
        <f t="shared" si="32"/>
        <v>0</v>
      </c>
      <c r="U303">
        <f t="shared" si="33"/>
        <v>0</v>
      </c>
    </row>
    <row r="304" spans="1:21" hidden="1" x14ac:dyDescent="0.25">
      <c r="A304" t="s">
        <v>4514</v>
      </c>
      <c r="B304" t="s">
        <v>2631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20046500</v>
      </c>
      <c r="L304">
        <v>11301200</v>
      </c>
      <c r="M304">
        <v>7340400</v>
      </c>
      <c r="O304">
        <f t="shared" si="29"/>
        <v>0</v>
      </c>
      <c r="P304">
        <f t="shared" si="29"/>
        <v>0</v>
      </c>
      <c r="Q304">
        <f t="shared" si="29"/>
        <v>0</v>
      </c>
      <c r="R304">
        <f t="shared" si="30"/>
        <v>0</v>
      </c>
      <c r="S304">
        <f t="shared" si="31"/>
        <v>0</v>
      </c>
      <c r="T304">
        <f t="shared" si="32"/>
        <v>-8745300</v>
      </c>
      <c r="U304">
        <f t="shared" si="33"/>
        <v>-12706100</v>
      </c>
    </row>
    <row r="305" spans="1:21" hidden="1" x14ac:dyDescent="0.25">
      <c r="A305" t="s">
        <v>4515</v>
      </c>
      <c r="B305" t="s">
        <v>2632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4699750</v>
      </c>
      <c r="L305">
        <v>2989300</v>
      </c>
      <c r="M305">
        <v>3444250</v>
      </c>
      <c r="O305">
        <f t="shared" si="29"/>
        <v>0</v>
      </c>
      <c r="P305">
        <f t="shared" si="29"/>
        <v>0</v>
      </c>
      <c r="Q305">
        <f t="shared" si="29"/>
        <v>0</v>
      </c>
      <c r="R305">
        <f t="shared" si="30"/>
        <v>0</v>
      </c>
      <c r="S305">
        <f t="shared" si="31"/>
        <v>0</v>
      </c>
      <c r="T305">
        <f t="shared" si="32"/>
        <v>-1710450</v>
      </c>
      <c r="U305">
        <f t="shared" si="33"/>
        <v>-1255500</v>
      </c>
    </row>
    <row r="306" spans="1:21" hidden="1" x14ac:dyDescent="0.25">
      <c r="A306" t="s">
        <v>4516</v>
      </c>
      <c r="B306" t="s">
        <v>159</v>
      </c>
      <c r="C306">
        <v>113650</v>
      </c>
      <c r="D306">
        <v>7993500</v>
      </c>
      <c r="E306">
        <v>2288610</v>
      </c>
      <c r="F306">
        <v>3051450</v>
      </c>
      <c r="G306">
        <v>1050900</v>
      </c>
      <c r="H306">
        <v>31095.5</v>
      </c>
      <c r="I306">
        <v>113650</v>
      </c>
      <c r="J306">
        <v>1046200</v>
      </c>
      <c r="K306">
        <v>29440000</v>
      </c>
      <c r="L306">
        <v>21826500</v>
      </c>
      <c r="M306">
        <v>21079000</v>
      </c>
      <c r="O306">
        <f t="shared" si="29"/>
        <v>7879850</v>
      </c>
      <c r="P306">
        <f t="shared" si="29"/>
        <v>2174960</v>
      </c>
      <c r="Q306">
        <f t="shared" si="29"/>
        <v>2937800</v>
      </c>
      <c r="R306">
        <f t="shared" si="30"/>
        <v>-1019804.5</v>
      </c>
      <c r="S306">
        <f t="shared" si="31"/>
        <v>932550</v>
      </c>
      <c r="T306">
        <f t="shared" si="32"/>
        <v>-7613500</v>
      </c>
      <c r="U306">
        <f t="shared" si="33"/>
        <v>-8361000</v>
      </c>
    </row>
    <row r="307" spans="1:21" hidden="1" x14ac:dyDescent="0.25">
      <c r="A307" t="s">
        <v>4517</v>
      </c>
      <c r="B307" t="s">
        <v>160</v>
      </c>
      <c r="C307">
        <v>2078573.3330000001</v>
      </c>
      <c r="D307">
        <v>1872105</v>
      </c>
      <c r="E307">
        <v>955300</v>
      </c>
      <c r="F307">
        <v>2618100</v>
      </c>
      <c r="G307">
        <v>231020</v>
      </c>
      <c r="H307">
        <v>9845</v>
      </c>
      <c r="I307">
        <v>15293</v>
      </c>
      <c r="J307">
        <v>34044.5</v>
      </c>
      <c r="K307">
        <v>4422500</v>
      </c>
      <c r="L307">
        <v>2638500</v>
      </c>
      <c r="M307">
        <v>2896950</v>
      </c>
      <c r="O307">
        <f t="shared" si="29"/>
        <v>-206468.3330000001</v>
      </c>
      <c r="P307">
        <f t="shared" si="29"/>
        <v>-1123273.3330000001</v>
      </c>
      <c r="Q307">
        <f t="shared" si="29"/>
        <v>539526.6669999999</v>
      </c>
      <c r="R307">
        <f t="shared" si="30"/>
        <v>-221175</v>
      </c>
      <c r="S307">
        <f t="shared" si="31"/>
        <v>18751.5</v>
      </c>
      <c r="T307">
        <f t="shared" si="32"/>
        <v>-1784000</v>
      </c>
      <c r="U307">
        <f t="shared" si="33"/>
        <v>-1525550</v>
      </c>
    </row>
    <row r="308" spans="1:21" hidden="1" x14ac:dyDescent="0.25">
      <c r="A308" t="s">
        <v>4518</v>
      </c>
      <c r="B308" t="s">
        <v>161</v>
      </c>
      <c r="C308">
        <v>29772</v>
      </c>
      <c r="D308">
        <v>875750</v>
      </c>
      <c r="E308">
        <v>382880</v>
      </c>
      <c r="F308">
        <v>99730</v>
      </c>
      <c r="G308">
        <v>4785300</v>
      </c>
      <c r="H308">
        <v>235505</v>
      </c>
      <c r="I308">
        <v>29772</v>
      </c>
      <c r="J308">
        <v>169181.5</v>
      </c>
      <c r="K308">
        <v>269660000</v>
      </c>
      <c r="L308">
        <v>178020000</v>
      </c>
      <c r="M308">
        <v>115973500</v>
      </c>
      <c r="O308">
        <f t="shared" si="29"/>
        <v>845978</v>
      </c>
      <c r="P308">
        <f t="shared" si="29"/>
        <v>353108</v>
      </c>
      <c r="Q308">
        <f t="shared" si="29"/>
        <v>69958</v>
      </c>
      <c r="R308">
        <f t="shared" si="30"/>
        <v>-4549795</v>
      </c>
      <c r="S308">
        <f t="shared" si="31"/>
        <v>139409.5</v>
      </c>
      <c r="T308">
        <f t="shared" si="32"/>
        <v>-91640000</v>
      </c>
      <c r="U308">
        <f t="shared" si="33"/>
        <v>-153686500</v>
      </c>
    </row>
    <row r="309" spans="1:21" hidden="1" x14ac:dyDescent="0.25">
      <c r="A309" t="s">
        <v>4519</v>
      </c>
      <c r="B309" t="s">
        <v>162</v>
      </c>
      <c r="C309">
        <v>0</v>
      </c>
      <c r="D309">
        <v>0</v>
      </c>
      <c r="E309">
        <v>0</v>
      </c>
      <c r="F309">
        <v>303700</v>
      </c>
      <c r="G309">
        <v>103920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O309">
        <f t="shared" si="29"/>
        <v>0</v>
      </c>
      <c r="P309">
        <f t="shared" si="29"/>
        <v>0</v>
      </c>
      <c r="Q309">
        <f t="shared" si="29"/>
        <v>303700</v>
      </c>
      <c r="R309">
        <f t="shared" si="30"/>
        <v>-103920</v>
      </c>
      <c r="S309">
        <f t="shared" si="31"/>
        <v>0</v>
      </c>
      <c r="T309">
        <f t="shared" si="32"/>
        <v>0</v>
      </c>
      <c r="U309">
        <f t="shared" si="33"/>
        <v>0</v>
      </c>
    </row>
    <row r="310" spans="1:21" hidden="1" x14ac:dyDescent="0.25">
      <c r="A310" t="s">
        <v>4520</v>
      </c>
      <c r="B310" t="s">
        <v>163</v>
      </c>
      <c r="C310">
        <v>122420</v>
      </c>
      <c r="D310">
        <v>11397200</v>
      </c>
      <c r="E310">
        <v>4812120</v>
      </c>
      <c r="F310">
        <v>1958350</v>
      </c>
      <c r="G310">
        <v>6450100</v>
      </c>
      <c r="H310">
        <v>813985</v>
      </c>
      <c r="I310">
        <v>122420</v>
      </c>
      <c r="J310">
        <v>2462050</v>
      </c>
      <c r="K310">
        <v>1032630000</v>
      </c>
      <c r="L310">
        <v>680800000</v>
      </c>
      <c r="M310">
        <v>546635000</v>
      </c>
      <c r="O310">
        <f t="shared" si="29"/>
        <v>11274780</v>
      </c>
      <c r="P310">
        <f t="shared" si="29"/>
        <v>4689700</v>
      </c>
      <c r="Q310">
        <f t="shared" si="29"/>
        <v>1835930</v>
      </c>
      <c r="R310">
        <f t="shared" si="30"/>
        <v>-5636115</v>
      </c>
      <c r="S310">
        <f t="shared" si="31"/>
        <v>2339630</v>
      </c>
      <c r="T310">
        <f t="shared" si="32"/>
        <v>-351830000</v>
      </c>
      <c r="U310">
        <f t="shared" si="33"/>
        <v>-485995000</v>
      </c>
    </row>
    <row r="311" spans="1:21" hidden="1" x14ac:dyDescent="0.25">
      <c r="A311" t="s">
        <v>4521</v>
      </c>
      <c r="B311" t="s">
        <v>2399</v>
      </c>
      <c r="C311">
        <v>1020480</v>
      </c>
      <c r="D311">
        <v>25579000</v>
      </c>
      <c r="E311">
        <v>4178700</v>
      </c>
      <c r="F311">
        <v>26915400</v>
      </c>
      <c r="G311">
        <v>15092000</v>
      </c>
      <c r="H311">
        <v>1501350</v>
      </c>
      <c r="I311">
        <v>614480</v>
      </c>
      <c r="J311">
        <v>1844525</v>
      </c>
      <c r="K311">
        <v>242705000</v>
      </c>
      <c r="L311">
        <v>165045000</v>
      </c>
      <c r="M311">
        <v>129902500</v>
      </c>
      <c r="O311">
        <f t="shared" si="29"/>
        <v>24558520</v>
      </c>
      <c r="P311">
        <f t="shared" si="29"/>
        <v>3158220</v>
      </c>
      <c r="Q311">
        <f t="shared" si="29"/>
        <v>25894920</v>
      </c>
      <c r="R311">
        <f t="shared" si="30"/>
        <v>-13590650</v>
      </c>
      <c r="S311">
        <f t="shared" si="31"/>
        <v>1230045</v>
      </c>
      <c r="T311">
        <f t="shared" si="32"/>
        <v>-77660000</v>
      </c>
      <c r="U311">
        <f t="shared" si="33"/>
        <v>-112802500</v>
      </c>
    </row>
    <row r="312" spans="1:21" hidden="1" x14ac:dyDescent="0.25">
      <c r="A312" t="s">
        <v>7327</v>
      </c>
      <c r="B312" t="s">
        <v>164</v>
      </c>
      <c r="C312">
        <v>16703</v>
      </c>
      <c r="D312">
        <v>2558550</v>
      </c>
      <c r="E312">
        <v>165145</v>
      </c>
      <c r="F312">
        <v>261020</v>
      </c>
      <c r="G312">
        <v>352610</v>
      </c>
      <c r="H312">
        <v>20132</v>
      </c>
      <c r="I312">
        <v>16703</v>
      </c>
      <c r="J312">
        <v>56549</v>
      </c>
      <c r="K312">
        <v>0</v>
      </c>
      <c r="L312">
        <v>63135</v>
      </c>
      <c r="M312">
        <v>43594.5</v>
      </c>
      <c r="O312">
        <f t="shared" si="29"/>
        <v>2541847</v>
      </c>
      <c r="P312">
        <f t="shared" si="29"/>
        <v>148442</v>
      </c>
      <c r="Q312">
        <f t="shared" si="29"/>
        <v>244317</v>
      </c>
      <c r="R312">
        <f t="shared" si="30"/>
        <v>-332478</v>
      </c>
      <c r="S312">
        <f t="shared" si="31"/>
        <v>39846</v>
      </c>
      <c r="T312">
        <f t="shared" si="32"/>
        <v>63135</v>
      </c>
      <c r="U312">
        <f t="shared" si="33"/>
        <v>43594.5</v>
      </c>
    </row>
    <row r="313" spans="1:21" hidden="1" x14ac:dyDescent="0.25">
      <c r="A313" t="s">
        <v>4523</v>
      </c>
      <c r="B313" t="s">
        <v>165</v>
      </c>
      <c r="C313">
        <v>12044780</v>
      </c>
      <c r="D313">
        <v>1702350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O313">
        <f t="shared" si="29"/>
        <v>-10342430</v>
      </c>
      <c r="P313">
        <f t="shared" si="29"/>
        <v>-12044780</v>
      </c>
      <c r="Q313">
        <f t="shared" si="29"/>
        <v>-12044780</v>
      </c>
      <c r="R313">
        <f t="shared" si="30"/>
        <v>0</v>
      </c>
      <c r="S313">
        <f t="shared" si="31"/>
        <v>0</v>
      </c>
      <c r="T313">
        <f t="shared" si="32"/>
        <v>0</v>
      </c>
      <c r="U313">
        <f t="shared" si="33"/>
        <v>0</v>
      </c>
    </row>
    <row r="314" spans="1:21" hidden="1" x14ac:dyDescent="0.25">
      <c r="A314" t="s">
        <v>4524</v>
      </c>
      <c r="B314" t="s">
        <v>166</v>
      </c>
      <c r="C314">
        <v>306746.6667</v>
      </c>
      <c r="D314">
        <v>0</v>
      </c>
      <c r="E314">
        <v>72235000</v>
      </c>
      <c r="F314">
        <v>0</v>
      </c>
      <c r="G314">
        <v>152210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O314">
        <f t="shared" si="29"/>
        <v>-306746.6667</v>
      </c>
      <c r="P314">
        <f t="shared" si="29"/>
        <v>71928253.333299994</v>
      </c>
      <c r="Q314">
        <f t="shared" si="29"/>
        <v>-306746.6667</v>
      </c>
      <c r="R314">
        <f t="shared" si="30"/>
        <v>-152210</v>
      </c>
      <c r="S314">
        <f t="shared" si="31"/>
        <v>0</v>
      </c>
      <c r="T314">
        <f t="shared" si="32"/>
        <v>0</v>
      </c>
      <c r="U314">
        <f t="shared" si="33"/>
        <v>0</v>
      </c>
    </row>
    <row r="315" spans="1:21" hidden="1" x14ac:dyDescent="0.25">
      <c r="A315" t="s">
        <v>4525</v>
      </c>
      <c r="B315" t="s">
        <v>2400</v>
      </c>
      <c r="C315">
        <v>573350</v>
      </c>
      <c r="D315">
        <v>0</v>
      </c>
      <c r="E315">
        <v>284745</v>
      </c>
      <c r="F315">
        <v>70070</v>
      </c>
      <c r="G315">
        <v>783630</v>
      </c>
      <c r="H315">
        <v>10951</v>
      </c>
      <c r="I315">
        <v>0</v>
      </c>
      <c r="J315">
        <v>0</v>
      </c>
      <c r="K315">
        <v>0</v>
      </c>
      <c r="L315">
        <v>0</v>
      </c>
      <c r="M315">
        <v>0</v>
      </c>
      <c r="O315">
        <f t="shared" si="29"/>
        <v>-573350</v>
      </c>
      <c r="P315">
        <f t="shared" si="29"/>
        <v>-288605</v>
      </c>
      <c r="Q315">
        <f t="shared" si="29"/>
        <v>-503280</v>
      </c>
      <c r="R315">
        <f t="shared" si="30"/>
        <v>-772679</v>
      </c>
      <c r="S315">
        <f t="shared" si="31"/>
        <v>0</v>
      </c>
      <c r="T315">
        <f t="shared" si="32"/>
        <v>0</v>
      </c>
      <c r="U315">
        <f t="shared" si="33"/>
        <v>0</v>
      </c>
    </row>
    <row r="316" spans="1:21" hidden="1" x14ac:dyDescent="0.25">
      <c r="A316" t="s">
        <v>4526</v>
      </c>
      <c r="B316" t="s">
        <v>2633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1087265</v>
      </c>
      <c r="L316">
        <v>747125</v>
      </c>
      <c r="M316">
        <v>750045</v>
      </c>
      <c r="O316">
        <f t="shared" si="29"/>
        <v>0</v>
      </c>
      <c r="P316">
        <f t="shared" si="29"/>
        <v>0</v>
      </c>
      <c r="Q316">
        <f t="shared" si="29"/>
        <v>0</v>
      </c>
      <c r="R316">
        <f t="shared" si="30"/>
        <v>0</v>
      </c>
      <c r="S316">
        <f t="shared" si="31"/>
        <v>0</v>
      </c>
      <c r="T316">
        <f t="shared" si="32"/>
        <v>-340140</v>
      </c>
      <c r="U316">
        <f t="shared" si="33"/>
        <v>-337220</v>
      </c>
    </row>
    <row r="317" spans="1:21" hidden="1" x14ac:dyDescent="0.25">
      <c r="A317" t="s">
        <v>4527</v>
      </c>
      <c r="B317" t="s">
        <v>2634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540035</v>
      </c>
      <c r="L317">
        <v>366210</v>
      </c>
      <c r="M317">
        <v>233880</v>
      </c>
      <c r="O317">
        <f t="shared" si="29"/>
        <v>0</v>
      </c>
      <c r="P317">
        <f t="shared" si="29"/>
        <v>0</v>
      </c>
      <c r="Q317">
        <f t="shared" si="29"/>
        <v>0</v>
      </c>
      <c r="R317">
        <f t="shared" si="30"/>
        <v>0</v>
      </c>
      <c r="S317">
        <f t="shared" si="31"/>
        <v>0</v>
      </c>
      <c r="T317">
        <f t="shared" si="32"/>
        <v>-173825</v>
      </c>
      <c r="U317">
        <f t="shared" si="33"/>
        <v>-306155</v>
      </c>
    </row>
    <row r="318" spans="1:21" hidden="1" x14ac:dyDescent="0.25">
      <c r="A318" t="s">
        <v>4528</v>
      </c>
      <c r="B318" t="s">
        <v>167</v>
      </c>
      <c r="C318">
        <v>37609</v>
      </c>
      <c r="D318">
        <v>97905</v>
      </c>
      <c r="E318">
        <v>156570</v>
      </c>
      <c r="F318">
        <v>0</v>
      </c>
      <c r="G318">
        <v>521880</v>
      </c>
      <c r="H318">
        <v>22629.5</v>
      </c>
      <c r="I318">
        <v>37609</v>
      </c>
      <c r="J318">
        <v>0</v>
      </c>
      <c r="K318">
        <v>18107500</v>
      </c>
      <c r="L318">
        <v>10521450</v>
      </c>
      <c r="M318">
        <v>7109950</v>
      </c>
      <c r="O318">
        <f t="shared" si="29"/>
        <v>60296</v>
      </c>
      <c r="P318">
        <f t="shared" si="29"/>
        <v>118961</v>
      </c>
      <c r="Q318">
        <f t="shared" si="29"/>
        <v>-37609</v>
      </c>
      <c r="R318">
        <f t="shared" si="30"/>
        <v>-499250.5</v>
      </c>
      <c r="S318">
        <f t="shared" si="31"/>
        <v>-37609</v>
      </c>
      <c r="T318">
        <f t="shared" si="32"/>
        <v>-7586050</v>
      </c>
      <c r="U318">
        <f t="shared" si="33"/>
        <v>-10997550</v>
      </c>
    </row>
    <row r="319" spans="1:21" hidden="1" x14ac:dyDescent="0.25">
      <c r="A319" t="s">
        <v>4529</v>
      </c>
      <c r="B319" t="s">
        <v>168</v>
      </c>
      <c r="C319">
        <v>3062474.6669999999</v>
      </c>
      <c r="D319">
        <v>40088500</v>
      </c>
      <c r="E319">
        <v>30911100</v>
      </c>
      <c r="F319">
        <v>68715600</v>
      </c>
      <c r="G319">
        <v>3750800</v>
      </c>
      <c r="H319">
        <v>2429000000</v>
      </c>
      <c r="I319">
        <v>51013</v>
      </c>
      <c r="J319">
        <v>1144430</v>
      </c>
      <c r="K319">
        <v>827545000</v>
      </c>
      <c r="L319">
        <v>567685000</v>
      </c>
      <c r="M319">
        <v>393260000</v>
      </c>
      <c r="O319">
        <f t="shared" si="29"/>
        <v>37026025.332999997</v>
      </c>
      <c r="P319">
        <f t="shared" si="29"/>
        <v>27848625.333000001</v>
      </c>
      <c r="Q319">
        <f t="shared" si="29"/>
        <v>65653125.332999997</v>
      </c>
      <c r="R319">
        <f t="shared" si="30"/>
        <v>2425249200</v>
      </c>
      <c r="S319">
        <f t="shared" si="31"/>
        <v>1093417</v>
      </c>
      <c r="T319">
        <f t="shared" si="32"/>
        <v>-259860000</v>
      </c>
      <c r="U319">
        <f t="shared" si="33"/>
        <v>-434285000</v>
      </c>
    </row>
    <row r="320" spans="1:21" hidden="1" x14ac:dyDescent="0.25">
      <c r="A320" t="s">
        <v>4530</v>
      </c>
      <c r="B320" t="s">
        <v>169</v>
      </c>
      <c r="C320">
        <v>379373.3333</v>
      </c>
      <c r="D320">
        <v>0</v>
      </c>
      <c r="E320">
        <v>0</v>
      </c>
      <c r="F320">
        <v>0</v>
      </c>
      <c r="G320">
        <v>123790</v>
      </c>
      <c r="H320">
        <v>18107</v>
      </c>
      <c r="I320">
        <v>0</v>
      </c>
      <c r="J320">
        <v>0</v>
      </c>
      <c r="K320">
        <v>15364500</v>
      </c>
      <c r="L320">
        <v>9036750</v>
      </c>
      <c r="M320">
        <v>4827100</v>
      </c>
      <c r="O320">
        <f t="shared" si="29"/>
        <v>-379373.3333</v>
      </c>
      <c r="P320">
        <f t="shared" si="29"/>
        <v>-379373.3333</v>
      </c>
      <c r="Q320">
        <f t="shared" si="29"/>
        <v>-379373.3333</v>
      </c>
      <c r="R320">
        <f t="shared" si="30"/>
        <v>-105683</v>
      </c>
      <c r="S320">
        <f t="shared" si="31"/>
        <v>0</v>
      </c>
      <c r="T320">
        <f t="shared" si="32"/>
        <v>-6327750</v>
      </c>
      <c r="U320">
        <f t="shared" si="33"/>
        <v>-10537400</v>
      </c>
    </row>
    <row r="321" spans="1:21" hidden="1" x14ac:dyDescent="0.25">
      <c r="A321" t="s">
        <v>6864</v>
      </c>
      <c r="B321" t="s">
        <v>170</v>
      </c>
      <c r="C321">
        <v>168147.3333</v>
      </c>
      <c r="D321">
        <v>6227750</v>
      </c>
      <c r="E321">
        <v>70441500</v>
      </c>
      <c r="F321">
        <v>526800</v>
      </c>
      <c r="G321">
        <v>170540</v>
      </c>
      <c r="H321">
        <v>0</v>
      </c>
      <c r="I321">
        <v>65444</v>
      </c>
      <c r="J321">
        <v>251782.5</v>
      </c>
      <c r="K321">
        <v>0</v>
      </c>
      <c r="L321">
        <v>111870</v>
      </c>
      <c r="M321">
        <v>44135.5</v>
      </c>
      <c r="O321">
        <f t="shared" si="29"/>
        <v>6059602.6666999999</v>
      </c>
      <c r="P321">
        <f t="shared" si="29"/>
        <v>70273352.666700006</v>
      </c>
      <c r="Q321">
        <f t="shared" si="29"/>
        <v>358652.6667</v>
      </c>
      <c r="R321">
        <f t="shared" si="30"/>
        <v>-170540</v>
      </c>
      <c r="S321">
        <f t="shared" si="31"/>
        <v>186338.5</v>
      </c>
      <c r="T321">
        <f t="shared" si="32"/>
        <v>111870</v>
      </c>
      <c r="U321">
        <f t="shared" si="33"/>
        <v>44135.5</v>
      </c>
    </row>
    <row r="322" spans="1:21" hidden="1" x14ac:dyDescent="0.25">
      <c r="A322" t="s">
        <v>4532</v>
      </c>
      <c r="B322" t="s">
        <v>171</v>
      </c>
      <c r="C322">
        <v>116759.6667</v>
      </c>
      <c r="D322">
        <v>0</v>
      </c>
      <c r="E322">
        <v>0</v>
      </c>
      <c r="F322">
        <v>1133950</v>
      </c>
      <c r="G322">
        <v>1651100</v>
      </c>
      <c r="H322">
        <v>76964</v>
      </c>
      <c r="I322">
        <v>0</v>
      </c>
      <c r="J322">
        <v>0</v>
      </c>
      <c r="K322">
        <v>1911500</v>
      </c>
      <c r="L322">
        <v>1564800</v>
      </c>
      <c r="M322">
        <v>1112970</v>
      </c>
      <c r="O322">
        <f t="shared" si="29"/>
        <v>-116759.6667</v>
      </c>
      <c r="P322">
        <f t="shared" si="29"/>
        <v>-116759.6667</v>
      </c>
      <c r="Q322">
        <f t="shared" si="29"/>
        <v>1017190.3333000001</v>
      </c>
      <c r="R322">
        <f t="shared" si="30"/>
        <v>-1574136</v>
      </c>
      <c r="S322">
        <f t="shared" si="31"/>
        <v>0</v>
      </c>
      <c r="T322">
        <f t="shared" si="32"/>
        <v>-346700</v>
      </c>
      <c r="U322">
        <f t="shared" si="33"/>
        <v>-798530</v>
      </c>
    </row>
    <row r="323" spans="1:21" hidden="1" x14ac:dyDescent="0.25">
      <c r="A323" t="s">
        <v>4533</v>
      </c>
      <c r="B323" t="s">
        <v>172</v>
      </c>
      <c r="C323">
        <v>0</v>
      </c>
      <c r="D323">
        <v>0</v>
      </c>
      <c r="E323">
        <v>0</v>
      </c>
      <c r="F323">
        <v>0</v>
      </c>
      <c r="G323">
        <v>29890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O323">
        <f t="shared" ref="O323:Q386" si="34">D323-$C323</f>
        <v>0</v>
      </c>
      <c r="P323">
        <f t="shared" si="34"/>
        <v>0</v>
      </c>
      <c r="Q323">
        <f t="shared" si="34"/>
        <v>0</v>
      </c>
      <c r="R323">
        <f t="shared" ref="R323:R386" si="35">H323-G323</f>
        <v>-29890</v>
      </c>
      <c r="S323">
        <f t="shared" ref="S323:S386" si="36">J323-I323</f>
        <v>0</v>
      </c>
      <c r="T323">
        <f t="shared" ref="T323:T386" si="37">L323-K323</f>
        <v>0</v>
      </c>
      <c r="U323">
        <f t="shared" ref="U323:U386" si="38">M323-K323</f>
        <v>0</v>
      </c>
    </row>
    <row r="324" spans="1:21" hidden="1" x14ac:dyDescent="0.25">
      <c r="A324" t="s">
        <v>4534</v>
      </c>
      <c r="B324" t="s">
        <v>2635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6426800</v>
      </c>
      <c r="L324">
        <v>5192800</v>
      </c>
      <c r="M324">
        <v>4292600</v>
      </c>
      <c r="O324">
        <f t="shared" si="34"/>
        <v>0</v>
      </c>
      <c r="P324">
        <f t="shared" si="34"/>
        <v>0</v>
      </c>
      <c r="Q324">
        <f t="shared" si="34"/>
        <v>0</v>
      </c>
      <c r="R324">
        <f t="shared" si="35"/>
        <v>0</v>
      </c>
      <c r="S324">
        <f t="shared" si="36"/>
        <v>0</v>
      </c>
      <c r="T324">
        <f t="shared" si="37"/>
        <v>-1234000</v>
      </c>
      <c r="U324">
        <f t="shared" si="38"/>
        <v>-2134200</v>
      </c>
    </row>
    <row r="325" spans="1:21" hidden="1" x14ac:dyDescent="0.25">
      <c r="A325" t="s">
        <v>4535</v>
      </c>
      <c r="B325" t="s">
        <v>173</v>
      </c>
      <c r="C325">
        <v>0</v>
      </c>
      <c r="D325">
        <v>780585</v>
      </c>
      <c r="E325">
        <v>49374</v>
      </c>
      <c r="F325">
        <v>382420</v>
      </c>
      <c r="G325">
        <v>752560</v>
      </c>
      <c r="H325">
        <v>38553.5</v>
      </c>
      <c r="I325">
        <v>0</v>
      </c>
      <c r="J325">
        <v>0</v>
      </c>
      <c r="K325">
        <v>33729000</v>
      </c>
      <c r="L325">
        <v>29952500</v>
      </c>
      <c r="M325">
        <v>27006000</v>
      </c>
      <c r="O325">
        <f t="shared" si="34"/>
        <v>780585</v>
      </c>
      <c r="P325">
        <f t="shared" si="34"/>
        <v>49374</v>
      </c>
      <c r="Q325">
        <f t="shared" si="34"/>
        <v>382420</v>
      </c>
      <c r="R325">
        <f t="shared" si="35"/>
        <v>-714006.5</v>
      </c>
      <c r="S325">
        <f t="shared" si="36"/>
        <v>0</v>
      </c>
      <c r="T325">
        <f t="shared" si="37"/>
        <v>-3776500</v>
      </c>
      <c r="U325">
        <f t="shared" si="38"/>
        <v>-6723000</v>
      </c>
    </row>
    <row r="326" spans="1:21" hidden="1" x14ac:dyDescent="0.25">
      <c r="A326" t="s">
        <v>6497</v>
      </c>
      <c r="B326" t="s">
        <v>2401</v>
      </c>
      <c r="C326">
        <v>5370473.3329999996</v>
      </c>
      <c r="D326">
        <v>1573150</v>
      </c>
      <c r="E326">
        <v>5187500</v>
      </c>
      <c r="F326">
        <v>65613000</v>
      </c>
      <c r="G326">
        <v>985300</v>
      </c>
      <c r="H326">
        <v>50025</v>
      </c>
      <c r="I326">
        <v>0</v>
      </c>
      <c r="J326">
        <v>288745</v>
      </c>
      <c r="K326">
        <v>6745850</v>
      </c>
      <c r="L326">
        <v>6918700</v>
      </c>
      <c r="M326">
        <v>4452450</v>
      </c>
      <c r="O326">
        <f t="shared" si="34"/>
        <v>-3797323.3329999996</v>
      </c>
      <c r="P326">
        <f t="shared" si="34"/>
        <v>-182973.33299999963</v>
      </c>
      <c r="Q326">
        <f t="shared" si="34"/>
        <v>60242526.667000003</v>
      </c>
      <c r="R326">
        <f t="shared" si="35"/>
        <v>-935275</v>
      </c>
      <c r="S326">
        <f t="shared" si="36"/>
        <v>288745</v>
      </c>
      <c r="T326">
        <f t="shared" si="37"/>
        <v>172850</v>
      </c>
      <c r="U326">
        <f t="shared" si="38"/>
        <v>-2293400</v>
      </c>
    </row>
    <row r="327" spans="1:21" hidden="1" x14ac:dyDescent="0.25">
      <c r="A327" t="s">
        <v>4537</v>
      </c>
      <c r="B327" t="s">
        <v>2636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144840</v>
      </c>
      <c r="L327">
        <v>119424.5</v>
      </c>
      <c r="M327">
        <v>237300</v>
      </c>
      <c r="O327">
        <f t="shared" si="34"/>
        <v>0</v>
      </c>
      <c r="P327">
        <f t="shared" si="34"/>
        <v>0</v>
      </c>
      <c r="Q327">
        <f t="shared" si="34"/>
        <v>0</v>
      </c>
      <c r="R327">
        <f t="shared" si="35"/>
        <v>0</v>
      </c>
      <c r="S327">
        <f t="shared" si="36"/>
        <v>0</v>
      </c>
      <c r="T327">
        <f t="shared" si="37"/>
        <v>-25415.5</v>
      </c>
      <c r="U327">
        <f t="shared" si="38"/>
        <v>92460</v>
      </c>
    </row>
    <row r="328" spans="1:21" hidden="1" x14ac:dyDescent="0.25">
      <c r="A328" t="s">
        <v>4538</v>
      </c>
      <c r="B328" t="s">
        <v>2637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44013.5</v>
      </c>
      <c r="K328">
        <v>10171550</v>
      </c>
      <c r="L328">
        <v>7113850</v>
      </c>
      <c r="M328">
        <v>5651250</v>
      </c>
      <c r="O328">
        <f t="shared" si="34"/>
        <v>0</v>
      </c>
      <c r="P328">
        <f t="shared" si="34"/>
        <v>0</v>
      </c>
      <c r="Q328">
        <f t="shared" si="34"/>
        <v>0</v>
      </c>
      <c r="R328">
        <f t="shared" si="35"/>
        <v>0</v>
      </c>
      <c r="S328">
        <f t="shared" si="36"/>
        <v>44013.5</v>
      </c>
      <c r="T328">
        <f t="shared" si="37"/>
        <v>-3057700</v>
      </c>
      <c r="U328">
        <f t="shared" si="38"/>
        <v>-4520300</v>
      </c>
    </row>
    <row r="329" spans="1:21" hidden="1" x14ac:dyDescent="0.25">
      <c r="A329" t="s">
        <v>7904</v>
      </c>
      <c r="B329" t="s">
        <v>2638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157780</v>
      </c>
      <c r="L329">
        <v>181135</v>
      </c>
      <c r="M329">
        <v>222855</v>
      </c>
      <c r="O329">
        <f t="shared" si="34"/>
        <v>0</v>
      </c>
      <c r="P329">
        <f t="shared" si="34"/>
        <v>0</v>
      </c>
      <c r="Q329">
        <f t="shared" si="34"/>
        <v>0</v>
      </c>
      <c r="R329">
        <f t="shared" si="35"/>
        <v>0</v>
      </c>
      <c r="S329">
        <f t="shared" si="36"/>
        <v>0</v>
      </c>
      <c r="T329">
        <f t="shared" si="37"/>
        <v>23355</v>
      </c>
      <c r="U329">
        <f t="shared" si="38"/>
        <v>65075</v>
      </c>
    </row>
    <row r="330" spans="1:21" hidden="1" x14ac:dyDescent="0.25">
      <c r="A330" t="s">
        <v>4540</v>
      </c>
      <c r="B330" t="s">
        <v>2402</v>
      </c>
      <c r="C330">
        <v>0</v>
      </c>
      <c r="D330">
        <v>610350</v>
      </c>
      <c r="E330">
        <v>0</v>
      </c>
      <c r="F330">
        <v>0</v>
      </c>
      <c r="G330">
        <v>36785</v>
      </c>
      <c r="H330">
        <v>0</v>
      </c>
      <c r="I330">
        <v>0</v>
      </c>
      <c r="J330">
        <v>0</v>
      </c>
      <c r="K330">
        <v>71456500</v>
      </c>
      <c r="L330">
        <v>50824000</v>
      </c>
      <c r="M330">
        <v>34431000</v>
      </c>
      <c r="O330">
        <f t="shared" si="34"/>
        <v>610350</v>
      </c>
      <c r="P330">
        <f t="shared" si="34"/>
        <v>0</v>
      </c>
      <c r="Q330">
        <f t="shared" si="34"/>
        <v>0</v>
      </c>
      <c r="R330">
        <f t="shared" si="35"/>
        <v>-36785</v>
      </c>
      <c r="S330">
        <f t="shared" si="36"/>
        <v>0</v>
      </c>
      <c r="T330">
        <f t="shared" si="37"/>
        <v>-20632500</v>
      </c>
      <c r="U330">
        <f t="shared" si="38"/>
        <v>-37025500</v>
      </c>
    </row>
    <row r="331" spans="1:21" hidden="1" x14ac:dyDescent="0.25">
      <c r="A331" t="s">
        <v>4541</v>
      </c>
      <c r="B331" t="s">
        <v>174</v>
      </c>
      <c r="C331">
        <v>0</v>
      </c>
      <c r="D331">
        <v>0</v>
      </c>
      <c r="E331">
        <v>129095</v>
      </c>
      <c r="F331">
        <v>65975</v>
      </c>
      <c r="G331">
        <v>36008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O331">
        <f t="shared" si="34"/>
        <v>0</v>
      </c>
      <c r="P331">
        <f t="shared" si="34"/>
        <v>129095</v>
      </c>
      <c r="Q331">
        <f t="shared" si="34"/>
        <v>65975</v>
      </c>
      <c r="R331">
        <f t="shared" si="35"/>
        <v>-36008</v>
      </c>
      <c r="S331">
        <f t="shared" si="36"/>
        <v>0</v>
      </c>
      <c r="T331">
        <f t="shared" si="37"/>
        <v>0</v>
      </c>
      <c r="U331">
        <f t="shared" si="38"/>
        <v>0</v>
      </c>
    </row>
    <row r="332" spans="1:21" hidden="1" x14ac:dyDescent="0.25">
      <c r="A332" t="s">
        <v>4842</v>
      </c>
      <c r="B332" t="s">
        <v>175</v>
      </c>
      <c r="C332">
        <v>6035375.6670000004</v>
      </c>
      <c r="D332">
        <v>0</v>
      </c>
      <c r="E332">
        <v>0</v>
      </c>
      <c r="F332">
        <v>0</v>
      </c>
      <c r="G332">
        <v>169480</v>
      </c>
      <c r="H332">
        <v>0</v>
      </c>
      <c r="I332">
        <v>0</v>
      </c>
      <c r="J332">
        <v>0</v>
      </c>
      <c r="K332">
        <v>432780</v>
      </c>
      <c r="L332">
        <v>1255900</v>
      </c>
      <c r="M332">
        <v>2933650</v>
      </c>
      <c r="O332">
        <f t="shared" si="34"/>
        <v>-6035375.6670000004</v>
      </c>
      <c r="P332">
        <f t="shared" si="34"/>
        <v>-6035375.6670000004</v>
      </c>
      <c r="Q332">
        <f t="shared" si="34"/>
        <v>-6035375.6670000004</v>
      </c>
      <c r="R332">
        <f t="shared" si="35"/>
        <v>-169480</v>
      </c>
      <c r="S332">
        <f t="shared" si="36"/>
        <v>0</v>
      </c>
      <c r="T332">
        <f t="shared" si="37"/>
        <v>823120</v>
      </c>
      <c r="U332">
        <f t="shared" si="38"/>
        <v>2500870</v>
      </c>
    </row>
    <row r="333" spans="1:21" hidden="1" x14ac:dyDescent="0.25">
      <c r="A333" t="s">
        <v>4543</v>
      </c>
      <c r="B333" t="s">
        <v>176</v>
      </c>
      <c r="C333">
        <v>2769046.3330000001</v>
      </c>
      <c r="D333">
        <v>52970</v>
      </c>
      <c r="E333">
        <v>0</v>
      </c>
      <c r="F333">
        <v>0</v>
      </c>
      <c r="G333">
        <v>74038</v>
      </c>
      <c r="H333">
        <v>7022.5</v>
      </c>
      <c r="I333">
        <v>20782</v>
      </c>
      <c r="J333">
        <v>28829.5</v>
      </c>
      <c r="K333">
        <v>22382000</v>
      </c>
      <c r="L333">
        <v>14953000</v>
      </c>
      <c r="M333">
        <v>12002200</v>
      </c>
      <c r="O333">
        <f t="shared" si="34"/>
        <v>-2716076.3330000001</v>
      </c>
      <c r="P333">
        <f t="shared" si="34"/>
        <v>-2769046.3330000001</v>
      </c>
      <c r="Q333">
        <f t="shared" si="34"/>
        <v>-2769046.3330000001</v>
      </c>
      <c r="R333">
        <f t="shared" si="35"/>
        <v>-67015.5</v>
      </c>
      <c r="S333">
        <f t="shared" si="36"/>
        <v>8047.5</v>
      </c>
      <c r="T333">
        <f t="shared" si="37"/>
        <v>-7429000</v>
      </c>
      <c r="U333">
        <f t="shared" si="38"/>
        <v>-10379800</v>
      </c>
    </row>
    <row r="334" spans="1:21" hidden="1" x14ac:dyDescent="0.25">
      <c r="A334" t="s">
        <v>4544</v>
      </c>
      <c r="B334" t="s">
        <v>177</v>
      </c>
      <c r="C334">
        <v>0</v>
      </c>
      <c r="D334">
        <v>0</v>
      </c>
      <c r="E334">
        <v>0</v>
      </c>
      <c r="F334">
        <v>0</v>
      </c>
      <c r="G334">
        <v>153370</v>
      </c>
      <c r="H334">
        <v>26050</v>
      </c>
      <c r="I334">
        <v>0</v>
      </c>
      <c r="J334">
        <v>0</v>
      </c>
      <c r="K334">
        <v>0</v>
      </c>
      <c r="L334">
        <v>0</v>
      </c>
      <c r="M334">
        <v>0</v>
      </c>
      <c r="O334">
        <f t="shared" si="34"/>
        <v>0</v>
      </c>
      <c r="P334">
        <f t="shared" si="34"/>
        <v>0</v>
      </c>
      <c r="Q334">
        <f t="shared" si="34"/>
        <v>0</v>
      </c>
      <c r="R334">
        <f t="shared" si="35"/>
        <v>-127320</v>
      </c>
      <c r="S334">
        <f t="shared" si="36"/>
        <v>0</v>
      </c>
      <c r="T334">
        <f t="shared" si="37"/>
        <v>0</v>
      </c>
      <c r="U334">
        <f t="shared" si="38"/>
        <v>0</v>
      </c>
    </row>
    <row r="335" spans="1:21" hidden="1" x14ac:dyDescent="0.25">
      <c r="A335" t="s">
        <v>4545</v>
      </c>
      <c r="B335" t="s">
        <v>178</v>
      </c>
      <c r="C335">
        <v>0</v>
      </c>
      <c r="D335">
        <v>26602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O335">
        <f t="shared" si="34"/>
        <v>26602</v>
      </c>
      <c r="P335">
        <f t="shared" si="34"/>
        <v>0</v>
      </c>
      <c r="Q335">
        <f t="shared" si="34"/>
        <v>0</v>
      </c>
      <c r="R335">
        <f t="shared" si="35"/>
        <v>0</v>
      </c>
      <c r="S335">
        <f t="shared" si="36"/>
        <v>0</v>
      </c>
      <c r="T335">
        <f t="shared" si="37"/>
        <v>0</v>
      </c>
      <c r="U335">
        <f t="shared" si="38"/>
        <v>0</v>
      </c>
    </row>
    <row r="336" spans="1:21" hidden="1" x14ac:dyDescent="0.25">
      <c r="A336" t="s">
        <v>4546</v>
      </c>
      <c r="B336" t="s">
        <v>2639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17122500</v>
      </c>
      <c r="L336">
        <v>10827500</v>
      </c>
      <c r="M336">
        <v>8502000</v>
      </c>
      <c r="O336">
        <f t="shared" si="34"/>
        <v>0</v>
      </c>
      <c r="P336">
        <f t="shared" si="34"/>
        <v>0</v>
      </c>
      <c r="Q336">
        <f t="shared" si="34"/>
        <v>0</v>
      </c>
      <c r="R336">
        <f t="shared" si="35"/>
        <v>0</v>
      </c>
      <c r="S336">
        <f t="shared" si="36"/>
        <v>0</v>
      </c>
      <c r="T336">
        <f t="shared" si="37"/>
        <v>-6295000</v>
      </c>
      <c r="U336">
        <f t="shared" si="38"/>
        <v>-8620500</v>
      </c>
    </row>
    <row r="337" spans="1:21" hidden="1" x14ac:dyDescent="0.25">
      <c r="A337" t="s">
        <v>4547</v>
      </c>
      <c r="B337" t="s">
        <v>2403</v>
      </c>
      <c r="C337">
        <v>12509</v>
      </c>
      <c r="D337">
        <v>1175145</v>
      </c>
      <c r="E337">
        <v>467020</v>
      </c>
      <c r="F337">
        <v>476080</v>
      </c>
      <c r="G337">
        <v>54599</v>
      </c>
      <c r="H337">
        <v>0</v>
      </c>
      <c r="I337">
        <v>12509</v>
      </c>
      <c r="J337">
        <v>47761</v>
      </c>
      <c r="K337">
        <v>110748.5</v>
      </c>
      <c r="L337">
        <v>62369.5</v>
      </c>
      <c r="M337">
        <v>66224.5</v>
      </c>
      <c r="O337">
        <f t="shared" si="34"/>
        <v>1162636</v>
      </c>
      <c r="P337">
        <f t="shared" si="34"/>
        <v>454511</v>
      </c>
      <c r="Q337">
        <f t="shared" si="34"/>
        <v>463571</v>
      </c>
      <c r="R337">
        <f t="shared" si="35"/>
        <v>-54599</v>
      </c>
      <c r="S337">
        <f t="shared" si="36"/>
        <v>35252</v>
      </c>
      <c r="T337">
        <f t="shared" si="37"/>
        <v>-48379</v>
      </c>
      <c r="U337">
        <f t="shared" si="38"/>
        <v>-44524</v>
      </c>
    </row>
    <row r="338" spans="1:21" hidden="1" x14ac:dyDescent="0.25">
      <c r="A338" t="s">
        <v>4548</v>
      </c>
      <c r="B338" t="s">
        <v>179</v>
      </c>
      <c r="C338">
        <v>411690</v>
      </c>
      <c r="D338">
        <v>0</v>
      </c>
      <c r="E338">
        <v>0</v>
      </c>
      <c r="F338">
        <v>0</v>
      </c>
      <c r="G338">
        <v>13877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O338">
        <f t="shared" si="34"/>
        <v>-411690</v>
      </c>
      <c r="P338">
        <f t="shared" si="34"/>
        <v>-411690</v>
      </c>
      <c r="Q338">
        <f t="shared" si="34"/>
        <v>-411690</v>
      </c>
      <c r="R338">
        <f t="shared" si="35"/>
        <v>-13877</v>
      </c>
      <c r="S338">
        <f t="shared" si="36"/>
        <v>0</v>
      </c>
      <c r="T338">
        <f t="shared" si="37"/>
        <v>0</v>
      </c>
      <c r="U338">
        <f t="shared" si="38"/>
        <v>0</v>
      </c>
    </row>
    <row r="339" spans="1:21" hidden="1" x14ac:dyDescent="0.25">
      <c r="A339" t="s">
        <v>4549</v>
      </c>
      <c r="B339" t="s">
        <v>180</v>
      </c>
      <c r="C339">
        <v>0</v>
      </c>
      <c r="D339">
        <v>0</v>
      </c>
      <c r="E339">
        <v>0</v>
      </c>
      <c r="F339">
        <v>5429</v>
      </c>
      <c r="G339" t="e">
        <v>#DIV/0!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O339">
        <f t="shared" si="34"/>
        <v>0</v>
      </c>
      <c r="P339">
        <f t="shared" si="34"/>
        <v>0</v>
      </c>
      <c r="Q339">
        <f t="shared" si="34"/>
        <v>5429</v>
      </c>
      <c r="R339" t="e">
        <f t="shared" si="35"/>
        <v>#DIV/0!</v>
      </c>
      <c r="S339">
        <f t="shared" si="36"/>
        <v>0</v>
      </c>
      <c r="T339">
        <f t="shared" si="37"/>
        <v>0</v>
      </c>
      <c r="U339">
        <f t="shared" si="38"/>
        <v>0</v>
      </c>
    </row>
    <row r="340" spans="1:21" hidden="1" x14ac:dyDescent="0.25">
      <c r="A340" t="s">
        <v>4550</v>
      </c>
      <c r="B340" t="s">
        <v>181</v>
      </c>
      <c r="C340">
        <v>0</v>
      </c>
      <c r="D340">
        <v>126830</v>
      </c>
      <c r="E340">
        <v>97660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O340">
        <f t="shared" si="34"/>
        <v>126830</v>
      </c>
      <c r="P340">
        <f t="shared" si="34"/>
        <v>97660</v>
      </c>
      <c r="Q340">
        <f t="shared" si="34"/>
        <v>0</v>
      </c>
      <c r="R340">
        <f t="shared" si="35"/>
        <v>0</v>
      </c>
      <c r="S340">
        <f t="shared" si="36"/>
        <v>0</v>
      </c>
      <c r="T340">
        <f t="shared" si="37"/>
        <v>0</v>
      </c>
      <c r="U340">
        <f t="shared" si="38"/>
        <v>0</v>
      </c>
    </row>
    <row r="341" spans="1:21" hidden="1" x14ac:dyDescent="0.25">
      <c r="A341" t="s">
        <v>4551</v>
      </c>
      <c r="B341" t="s">
        <v>2640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351710</v>
      </c>
      <c r="L341">
        <v>272100</v>
      </c>
      <c r="M341">
        <v>244635</v>
      </c>
      <c r="O341">
        <f t="shared" si="34"/>
        <v>0</v>
      </c>
      <c r="P341">
        <f t="shared" si="34"/>
        <v>0</v>
      </c>
      <c r="Q341">
        <f t="shared" si="34"/>
        <v>0</v>
      </c>
      <c r="R341">
        <f t="shared" si="35"/>
        <v>0</v>
      </c>
      <c r="S341">
        <f t="shared" si="36"/>
        <v>0</v>
      </c>
      <c r="T341">
        <f t="shared" si="37"/>
        <v>-79610</v>
      </c>
      <c r="U341">
        <f t="shared" si="38"/>
        <v>-107075</v>
      </c>
    </row>
    <row r="342" spans="1:21" hidden="1" x14ac:dyDescent="0.25">
      <c r="A342" t="s">
        <v>4552</v>
      </c>
      <c r="B342" t="s">
        <v>2641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2100050</v>
      </c>
      <c r="L342">
        <v>774990</v>
      </c>
      <c r="M342">
        <v>723390</v>
      </c>
      <c r="O342">
        <f t="shared" si="34"/>
        <v>0</v>
      </c>
      <c r="P342">
        <f t="shared" si="34"/>
        <v>0</v>
      </c>
      <c r="Q342">
        <f t="shared" si="34"/>
        <v>0</v>
      </c>
      <c r="R342">
        <f t="shared" si="35"/>
        <v>0</v>
      </c>
      <c r="S342">
        <f t="shared" si="36"/>
        <v>0</v>
      </c>
      <c r="T342">
        <f t="shared" si="37"/>
        <v>-1325060</v>
      </c>
      <c r="U342">
        <f t="shared" si="38"/>
        <v>-1376660</v>
      </c>
    </row>
    <row r="343" spans="1:21" hidden="1" x14ac:dyDescent="0.25">
      <c r="A343" t="s">
        <v>4553</v>
      </c>
      <c r="B343" t="s">
        <v>2642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156905</v>
      </c>
      <c r="L343">
        <v>99564.5</v>
      </c>
      <c r="M343">
        <v>92249</v>
      </c>
      <c r="O343">
        <f t="shared" si="34"/>
        <v>0</v>
      </c>
      <c r="P343">
        <f t="shared" si="34"/>
        <v>0</v>
      </c>
      <c r="Q343">
        <f t="shared" si="34"/>
        <v>0</v>
      </c>
      <c r="R343">
        <f t="shared" si="35"/>
        <v>0</v>
      </c>
      <c r="S343">
        <f t="shared" si="36"/>
        <v>0</v>
      </c>
      <c r="T343">
        <f t="shared" si="37"/>
        <v>-57340.5</v>
      </c>
      <c r="U343">
        <f t="shared" si="38"/>
        <v>-64656</v>
      </c>
    </row>
    <row r="344" spans="1:21" hidden="1" x14ac:dyDescent="0.25">
      <c r="A344" t="s">
        <v>4554</v>
      </c>
      <c r="B344" t="s">
        <v>182</v>
      </c>
      <c r="C344">
        <v>14179</v>
      </c>
      <c r="D344">
        <v>403305</v>
      </c>
      <c r="E344">
        <v>200595</v>
      </c>
      <c r="F344">
        <v>247735</v>
      </c>
      <c r="G344">
        <v>26987</v>
      </c>
      <c r="H344">
        <v>0</v>
      </c>
      <c r="I344">
        <v>14179</v>
      </c>
      <c r="J344">
        <v>169185</v>
      </c>
      <c r="K344">
        <v>273420</v>
      </c>
      <c r="L344">
        <v>232900</v>
      </c>
      <c r="M344">
        <v>322175</v>
      </c>
      <c r="O344">
        <f t="shared" si="34"/>
        <v>389126</v>
      </c>
      <c r="P344">
        <f t="shared" si="34"/>
        <v>186416</v>
      </c>
      <c r="Q344">
        <f t="shared" si="34"/>
        <v>233556</v>
      </c>
      <c r="R344">
        <f t="shared" si="35"/>
        <v>-26987</v>
      </c>
      <c r="S344">
        <f t="shared" si="36"/>
        <v>155006</v>
      </c>
      <c r="T344">
        <f t="shared" si="37"/>
        <v>-40520</v>
      </c>
      <c r="U344">
        <f t="shared" si="38"/>
        <v>48755</v>
      </c>
    </row>
    <row r="345" spans="1:21" hidden="1" x14ac:dyDescent="0.25">
      <c r="A345" t="s">
        <v>4555</v>
      </c>
      <c r="B345" t="s">
        <v>2643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41898</v>
      </c>
      <c r="L345">
        <v>29893.5</v>
      </c>
      <c r="M345">
        <v>19752.5</v>
      </c>
      <c r="O345">
        <f t="shared" si="34"/>
        <v>0</v>
      </c>
      <c r="P345">
        <f t="shared" si="34"/>
        <v>0</v>
      </c>
      <c r="Q345">
        <f t="shared" si="34"/>
        <v>0</v>
      </c>
      <c r="R345">
        <f t="shared" si="35"/>
        <v>0</v>
      </c>
      <c r="S345">
        <f t="shared" si="36"/>
        <v>0</v>
      </c>
      <c r="T345">
        <f t="shared" si="37"/>
        <v>-12004.5</v>
      </c>
      <c r="U345">
        <f t="shared" si="38"/>
        <v>-22145.5</v>
      </c>
    </row>
    <row r="346" spans="1:21" hidden="1" x14ac:dyDescent="0.25">
      <c r="A346" t="s">
        <v>4556</v>
      </c>
      <c r="B346" t="s">
        <v>183</v>
      </c>
      <c r="C346">
        <v>15678</v>
      </c>
      <c r="D346">
        <v>0</v>
      </c>
      <c r="E346">
        <v>6502.5</v>
      </c>
      <c r="F346">
        <v>12109.5</v>
      </c>
      <c r="G346">
        <v>13104</v>
      </c>
      <c r="H346">
        <v>0</v>
      </c>
      <c r="I346">
        <v>15678</v>
      </c>
      <c r="J346">
        <v>553105</v>
      </c>
      <c r="K346">
        <v>4073900</v>
      </c>
      <c r="L346">
        <v>3788600</v>
      </c>
      <c r="M346">
        <v>1088950</v>
      </c>
      <c r="O346">
        <f t="shared" si="34"/>
        <v>-15678</v>
      </c>
      <c r="P346">
        <f t="shared" si="34"/>
        <v>-9175.5</v>
      </c>
      <c r="Q346">
        <f t="shared" si="34"/>
        <v>-3568.5</v>
      </c>
      <c r="R346">
        <f t="shared" si="35"/>
        <v>-13104</v>
      </c>
      <c r="S346">
        <f t="shared" si="36"/>
        <v>537427</v>
      </c>
      <c r="T346">
        <f t="shared" si="37"/>
        <v>-285300</v>
      </c>
      <c r="U346">
        <f t="shared" si="38"/>
        <v>-2984950</v>
      </c>
    </row>
    <row r="347" spans="1:21" hidden="1" x14ac:dyDescent="0.25">
      <c r="A347" t="s">
        <v>4557</v>
      </c>
      <c r="B347" t="s">
        <v>184</v>
      </c>
      <c r="C347">
        <v>0</v>
      </c>
      <c r="D347">
        <v>0</v>
      </c>
      <c r="E347">
        <v>0</v>
      </c>
      <c r="F347">
        <v>0</v>
      </c>
      <c r="G347">
        <v>1196500</v>
      </c>
      <c r="H347">
        <v>54139.5</v>
      </c>
      <c r="I347">
        <v>0</v>
      </c>
      <c r="J347">
        <v>0</v>
      </c>
      <c r="K347">
        <v>0</v>
      </c>
      <c r="L347">
        <v>0</v>
      </c>
      <c r="M347">
        <v>0</v>
      </c>
      <c r="O347">
        <f t="shared" si="34"/>
        <v>0</v>
      </c>
      <c r="P347">
        <f t="shared" si="34"/>
        <v>0</v>
      </c>
      <c r="Q347">
        <f t="shared" si="34"/>
        <v>0</v>
      </c>
      <c r="R347">
        <f t="shared" si="35"/>
        <v>-1142360.5</v>
      </c>
      <c r="S347">
        <f t="shared" si="36"/>
        <v>0</v>
      </c>
      <c r="T347">
        <f t="shared" si="37"/>
        <v>0</v>
      </c>
      <c r="U347">
        <f t="shared" si="38"/>
        <v>0</v>
      </c>
    </row>
    <row r="348" spans="1:21" hidden="1" x14ac:dyDescent="0.25">
      <c r="A348" t="s">
        <v>4558</v>
      </c>
      <c r="B348" t="s">
        <v>185</v>
      </c>
      <c r="C348">
        <v>130195</v>
      </c>
      <c r="D348">
        <v>54705.5</v>
      </c>
      <c r="E348">
        <v>32139.5</v>
      </c>
      <c r="F348">
        <v>0</v>
      </c>
      <c r="G348">
        <v>113230</v>
      </c>
      <c r="H348">
        <v>0</v>
      </c>
      <c r="I348">
        <v>31598</v>
      </c>
      <c r="J348">
        <v>12779.5</v>
      </c>
      <c r="K348">
        <v>74257000</v>
      </c>
      <c r="L348">
        <v>50278500</v>
      </c>
      <c r="M348">
        <v>42472000</v>
      </c>
      <c r="O348">
        <f t="shared" si="34"/>
        <v>-75489.5</v>
      </c>
      <c r="P348">
        <f t="shared" si="34"/>
        <v>-98055.5</v>
      </c>
      <c r="Q348">
        <f t="shared" si="34"/>
        <v>-130195</v>
      </c>
      <c r="R348">
        <f t="shared" si="35"/>
        <v>-113230</v>
      </c>
      <c r="S348">
        <f t="shared" si="36"/>
        <v>-18818.5</v>
      </c>
      <c r="T348">
        <f t="shared" si="37"/>
        <v>-23978500</v>
      </c>
      <c r="U348">
        <f t="shared" si="38"/>
        <v>-31785000</v>
      </c>
    </row>
    <row r="349" spans="1:21" hidden="1" x14ac:dyDescent="0.25">
      <c r="A349" t="s">
        <v>4559</v>
      </c>
      <c r="B349" t="s">
        <v>186</v>
      </c>
      <c r="C349">
        <v>4639703.3329999996</v>
      </c>
      <c r="D349">
        <v>8929900</v>
      </c>
      <c r="E349">
        <v>7192250</v>
      </c>
      <c r="F349">
        <v>7753000</v>
      </c>
      <c r="G349">
        <v>921160</v>
      </c>
      <c r="H349">
        <v>130970</v>
      </c>
      <c r="I349">
        <v>627190</v>
      </c>
      <c r="J349">
        <v>2810700</v>
      </c>
      <c r="K349">
        <v>339530000</v>
      </c>
      <c r="L349">
        <v>255820000</v>
      </c>
      <c r="M349">
        <v>215970000</v>
      </c>
      <c r="O349">
        <f t="shared" si="34"/>
        <v>4290196.6670000004</v>
      </c>
      <c r="P349">
        <f t="shared" si="34"/>
        <v>2552546.6670000004</v>
      </c>
      <c r="Q349">
        <f t="shared" si="34"/>
        <v>3113296.6670000004</v>
      </c>
      <c r="R349">
        <f t="shared" si="35"/>
        <v>-790190</v>
      </c>
      <c r="S349">
        <f t="shared" si="36"/>
        <v>2183510</v>
      </c>
      <c r="T349">
        <f t="shared" si="37"/>
        <v>-83710000</v>
      </c>
      <c r="U349">
        <f t="shared" si="38"/>
        <v>-123560000</v>
      </c>
    </row>
    <row r="350" spans="1:21" hidden="1" x14ac:dyDescent="0.25">
      <c r="A350" t="s">
        <v>4560</v>
      </c>
      <c r="B350" t="s">
        <v>2644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1287345</v>
      </c>
      <c r="L350">
        <v>814120</v>
      </c>
      <c r="M350">
        <v>658795</v>
      </c>
      <c r="O350">
        <f t="shared" si="34"/>
        <v>0</v>
      </c>
      <c r="P350">
        <f t="shared" si="34"/>
        <v>0</v>
      </c>
      <c r="Q350">
        <f t="shared" si="34"/>
        <v>0</v>
      </c>
      <c r="R350">
        <f t="shared" si="35"/>
        <v>0</v>
      </c>
      <c r="S350">
        <f t="shared" si="36"/>
        <v>0</v>
      </c>
      <c r="T350">
        <f t="shared" si="37"/>
        <v>-473225</v>
      </c>
      <c r="U350">
        <f t="shared" si="38"/>
        <v>-628550</v>
      </c>
    </row>
    <row r="351" spans="1:21" hidden="1" x14ac:dyDescent="0.25">
      <c r="A351" t="s">
        <v>4561</v>
      </c>
      <c r="B351" t="s">
        <v>2645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69372000</v>
      </c>
      <c r="L351">
        <v>49541000</v>
      </c>
      <c r="M351">
        <v>33388500</v>
      </c>
      <c r="O351">
        <f t="shared" si="34"/>
        <v>0</v>
      </c>
      <c r="P351">
        <f t="shared" si="34"/>
        <v>0</v>
      </c>
      <c r="Q351">
        <f t="shared" si="34"/>
        <v>0</v>
      </c>
      <c r="R351">
        <f t="shared" si="35"/>
        <v>0</v>
      </c>
      <c r="S351">
        <f t="shared" si="36"/>
        <v>0</v>
      </c>
      <c r="T351">
        <f t="shared" si="37"/>
        <v>-19831000</v>
      </c>
      <c r="U351">
        <f t="shared" si="38"/>
        <v>-35983500</v>
      </c>
    </row>
    <row r="352" spans="1:21" hidden="1" x14ac:dyDescent="0.25">
      <c r="A352" t="s">
        <v>4562</v>
      </c>
      <c r="B352" t="s">
        <v>187</v>
      </c>
      <c r="C352">
        <v>3519600</v>
      </c>
      <c r="D352">
        <v>568360</v>
      </c>
      <c r="E352">
        <v>260450</v>
      </c>
      <c r="F352">
        <v>573630</v>
      </c>
      <c r="G352">
        <v>72901</v>
      </c>
      <c r="H352">
        <v>0</v>
      </c>
      <c r="I352">
        <v>0</v>
      </c>
      <c r="J352">
        <v>14048</v>
      </c>
      <c r="K352">
        <v>7792900</v>
      </c>
      <c r="L352">
        <v>6311300</v>
      </c>
      <c r="M352">
        <v>5021750</v>
      </c>
      <c r="O352">
        <f t="shared" si="34"/>
        <v>-2951240</v>
      </c>
      <c r="P352">
        <f t="shared" si="34"/>
        <v>-3259150</v>
      </c>
      <c r="Q352">
        <f t="shared" si="34"/>
        <v>-2945970</v>
      </c>
      <c r="R352">
        <f t="shared" si="35"/>
        <v>-72901</v>
      </c>
      <c r="S352">
        <f t="shared" si="36"/>
        <v>14048</v>
      </c>
      <c r="T352">
        <f t="shared" si="37"/>
        <v>-1481600</v>
      </c>
      <c r="U352">
        <f t="shared" si="38"/>
        <v>-2771150</v>
      </c>
    </row>
    <row r="353" spans="1:21" hidden="1" x14ac:dyDescent="0.25">
      <c r="A353" t="s">
        <v>4563</v>
      </c>
      <c r="B353" t="s">
        <v>188</v>
      </c>
      <c r="C353">
        <v>676509</v>
      </c>
      <c r="D353">
        <v>0</v>
      </c>
      <c r="E353">
        <v>0</v>
      </c>
      <c r="F353">
        <v>0</v>
      </c>
      <c r="G353" t="e">
        <v>#DIV/0!</v>
      </c>
      <c r="H353">
        <v>0</v>
      </c>
      <c r="I353">
        <v>0</v>
      </c>
      <c r="J353">
        <v>0</v>
      </c>
      <c r="K353">
        <v>1292200</v>
      </c>
      <c r="L353">
        <v>693395</v>
      </c>
      <c r="M353">
        <v>773515</v>
      </c>
      <c r="O353">
        <f t="shared" si="34"/>
        <v>-676509</v>
      </c>
      <c r="P353">
        <f t="shared" si="34"/>
        <v>-676509</v>
      </c>
      <c r="Q353">
        <f t="shared" si="34"/>
        <v>-676509</v>
      </c>
      <c r="R353" t="e">
        <f t="shared" si="35"/>
        <v>#DIV/0!</v>
      </c>
      <c r="S353">
        <f t="shared" si="36"/>
        <v>0</v>
      </c>
      <c r="T353">
        <f t="shared" si="37"/>
        <v>-598805</v>
      </c>
      <c r="U353">
        <f t="shared" si="38"/>
        <v>-518685</v>
      </c>
    </row>
    <row r="354" spans="1:21" hidden="1" x14ac:dyDescent="0.25">
      <c r="A354" t="s">
        <v>4564</v>
      </c>
      <c r="B354" t="s">
        <v>189</v>
      </c>
      <c r="C354">
        <v>0</v>
      </c>
      <c r="D354">
        <v>0</v>
      </c>
      <c r="E354">
        <v>0</v>
      </c>
      <c r="F354">
        <v>0</v>
      </c>
      <c r="G354" t="e">
        <v>#DIV/0!</v>
      </c>
      <c r="H354">
        <v>0</v>
      </c>
      <c r="I354">
        <v>0</v>
      </c>
      <c r="J354">
        <v>0</v>
      </c>
      <c r="K354">
        <v>808390</v>
      </c>
      <c r="L354">
        <v>500645</v>
      </c>
      <c r="M354">
        <v>289150</v>
      </c>
      <c r="O354">
        <f t="shared" si="34"/>
        <v>0</v>
      </c>
      <c r="P354">
        <f t="shared" si="34"/>
        <v>0</v>
      </c>
      <c r="Q354">
        <f t="shared" si="34"/>
        <v>0</v>
      </c>
      <c r="R354" t="e">
        <f t="shared" si="35"/>
        <v>#DIV/0!</v>
      </c>
      <c r="S354">
        <f t="shared" si="36"/>
        <v>0</v>
      </c>
      <c r="T354">
        <f t="shared" si="37"/>
        <v>-307745</v>
      </c>
      <c r="U354">
        <f t="shared" si="38"/>
        <v>-519240</v>
      </c>
    </row>
    <row r="355" spans="1:21" hidden="1" x14ac:dyDescent="0.25">
      <c r="A355" t="s">
        <v>4565</v>
      </c>
      <c r="B355" t="s">
        <v>190</v>
      </c>
      <c r="C355">
        <v>2873567.3330000001</v>
      </c>
      <c r="D355">
        <v>172595</v>
      </c>
      <c r="E355">
        <v>425050</v>
      </c>
      <c r="F355">
        <v>199825</v>
      </c>
      <c r="G355">
        <v>0</v>
      </c>
      <c r="H355">
        <v>0</v>
      </c>
      <c r="I355">
        <v>17455</v>
      </c>
      <c r="J355">
        <v>0</v>
      </c>
      <c r="K355">
        <v>6495900</v>
      </c>
      <c r="L355">
        <v>2811100</v>
      </c>
      <c r="M355">
        <v>2515800</v>
      </c>
      <c r="O355">
        <f t="shared" si="34"/>
        <v>-2700972.3330000001</v>
      </c>
      <c r="P355">
        <f t="shared" si="34"/>
        <v>-2448517.3330000001</v>
      </c>
      <c r="Q355">
        <f t="shared" si="34"/>
        <v>-2673742.3330000001</v>
      </c>
      <c r="R355">
        <f t="shared" si="35"/>
        <v>0</v>
      </c>
      <c r="S355">
        <f t="shared" si="36"/>
        <v>-17455</v>
      </c>
      <c r="T355">
        <f t="shared" si="37"/>
        <v>-3684800</v>
      </c>
      <c r="U355">
        <f t="shared" si="38"/>
        <v>-3980100</v>
      </c>
    </row>
    <row r="356" spans="1:21" hidden="1" x14ac:dyDescent="0.25">
      <c r="A356" t="s">
        <v>4566</v>
      </c>
      <c r="B356" t="s">
        <v>191</v>
      </c>
      <c r="C356">
        <v>11040180</v>
      </c>
      <c r="D356">
        <v>0</v>
      </c>
      <c r="E356">
        <v>0</v>
      </c>
      <c r="F356">
        <v>0</v>
      </c>
      <c r="G356">
        <v>60825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O356">
        <f t="shared" si="34"/>
        <v>-11040180</v>
      </c>
      <c r="P356">
        <f t="shared" si="34"/>
        <v>-11040180</v>
      </c>
      <c r="Q356">
        <f t="shared" si="34"/>
        <v>-11040180</v>
      </c>
      <c r="R356">
        <f t="shared" si="35"/>
        <v>-60825</v>
      </c>
      <c r="S356">
        <f t="shared" si="36"/>
        <v>0</v>
      </c>
      <c r="T356">
        <f t="shared" si="37"/>
        <v>0</v>
      </c>
      <c r="U356">
        <f t="shared" si="38"/>
        <v>0</v>
      </c>
    </row>
    <row r="357" spans="1:21" hidden="1" x14ac:dyDescent="0.25">
      <c r="A357" t="s">
        <v>4567</v>
      </c>
      <c r="B357" t="s">
        <v>2646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66280</v>
      </c>
      <c r="K357">
        <v>1619600</v>
      </c>
      <c r="L357">
        <v>1271350</v>
      </c>
      <c r="M357">
        <v>1385385</v>
      </c>
      <c r="O357">
        <f t="shared" si="34"/>
        <v>0</v>
      </c>
      <c r="P357">
        <f t="shared" si="34"/>
        <v>0</v>
      </c>
      <c r="Q357">
        <f t="shared" si="34"/>
        <v>0</v>
      </c>
      <c r="R357">
        <f t="shared" si="35"/>
        <v>0</v>
      </c>
      <c r="S357">
        <f t="shared" si="36"/>
        <v>66280</v>
      </c>
      <c r="T357">
        <f t="shared" si="37"/>
        <v>-348250</v>
      </c>
      <c r="U357">
        <f t="shared" si="38"/>
        <v>-234215</v>
      </c>
    </row>
    <row r="358" spans="1:21" hidden="1" x14ac:dyDescent="0.25">
      <c r="A358" t="s">
        <v>4568</v>
      </c>
      <c r="B358" t="s">
        <v>192</v>
      </c>
      <c r="C358">
        <v>1605234.6669999999</v>
      </c>
      <c r="D358">
        <v>303530</v>
      </c>
      <c r="E358">
        <v>0</v>
      </c>
      <c r="F358">
        <v>22617.5</v>
      </c>
      <c r="G358">
        <v>428130</v>
      </c>
      <c r="H358">
        <v>74792.5</v>
      </c>
      <c r="I358">
        <v>0</v>
      </c>
      <c r="J358">
        <v>34261</v>
      </c>
      <c r="K358">
        <v>5670550</v>
      </c>
      <c r="L358">
        <v>4100550</v>
      </c>
      <c r="M358">
        <v>3279250</v>
      </c>
      <c r="O358">
        <f t="shared" si="34"/>
        <v>-1301704.6669999999</v>
      </c>
      <c r="P358">
        <f t="shared" si="34"/>
        <v>-1605234.6669999999</v>
      </c>
      <c r="Q358">
        <f t="shared" si="34"/>
        <v>-1582617.1669999999</v>
      </c>
      <c r="R358">
        <f t="shared" si="35"/>
        <v>-353337.5</v>
      </c>
      <c r="S358">
        <f t="shared" si="36"/>
        <v>34261</v>
      </c>
      <c r="T358">
        <f t="shared" si="37"/>
        <v>-1570000</v>
      </c>
      <c r="U358">
        <f t="shared" si="38"/>
        <v>-2391300</v>
      </c>
    </row>
    <row r="359" spans="1:21" hidden="1" x14ac:dyDescent="0.25">
      <c r="A359" t="s">
        <v>4302</v>
      </c>
      <c r="B359" t="s">
        <v>2647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10113500</v>
      </c>
      <c r="L359">
        <v>14363000</v>
      </c>
      <c r="M359">
        <v>9899150</v>
      </c>
      <c r="O359">
        <f t="shared" si="34"/>
        <v>0</v>
      </c>
      <c r="P359">
        <f t="shared" si="34"/>
        <v>0</v>
      </c>
      <c r="Q359">
        <f t="shared" si="34"/>
        <v>0</v>
      </c>
      <c r="R359">
        <f t="shared" si="35"/>
        <v>0</v>
      </c>
      <c r="S359">
        <f t="shared" si="36"/>
        <v>0</v>
      </c>
      <c r="T359">
        <f t="shared" si="37"/>
        <v>4249500</v>
      </c>
      <c r="U359">
        <f t="shared" si="38"/>
        <v>-214350</v>
      </c>
    </row>
    <row r="360" spans="1:21" hidden="1" x14ac:dyDescent="0.25">
      <c r="A360" t="s">
        <v>4570</v>
      </c>
      <c r="B360" t="s">
        <v>193</v>
      </c>
      <c r="C360">
        <v>0</v>
      </c>
      <c r="D360">
        <v>0</v>
      </c>
      <c r="E360">
        <v>0</v>
      </c>
      <c r="F360">
        <v>0</v>
      </c>
      <c r="G360">
        <v>84418</v>
      </c>
      <c r="H360">
        <v>0</v>
      </c>
      <c r="I360">
        <v>0</v>
      </c>
      <c r="J360">
        <v>0</v>
      </c>
      <c r="K360">
        <v>8711050</v>
      </c>
      <c r="L360">
        <v>5004900</v>
      </c>
      <c r="M360">
        <v>4905400</v>
      </c>
      <c r="O360">
        <f t="shared" si="34"/>
        <v>0</v>
      </c>
      <c r="P360">
        <f t="shared" si="34"/>
        <v>0</v>
      </c>
      <c r="Q360">
        <f t="shared" si="34"/>
        <v>0</v>
      </c>
      <c r="R360">
        <f t="shared" si="35"/>
        <v>-84418</v>
      </c>
      <c r="S360">
        <f t="shared" si="36"/>
        <v>0</v>
      </c>
      <c r="T360">
        <f t="shared" si="37"/>
        <v>-3706150</v>
      </c>
      <c r="U360">
        <f t="shared" si="38"/>
        <v>-3805650</v>
      </c>
    </row>
    <row r="361" spans="1:21" hidden="1" x14ac:dyDescent="0.25">
      <c r="A361" t="s">
        <v>4571</v>
      </c>
      <c r="B361" t="s">
        <v>4148</v>
      </c>
      <c r="C361">
        <v>0</v>
      </c>
      <c r="D361">
        <v>0</v>
      </c>
      <c r="E361">
        <v>1601985</v>
      </c>
      <c r="F361">
        <v>0</v>
      </c>
      <c r="G361">
        <v>20153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O361">
        <f t="shared" si="34"/>
        <v>0</v>
      </c>
      <c r="P361">
        <f t="shared" si="34"/>
        <v>1601985</v>
      </c>
      <c r="Q361">
        <f t="shared" si="34"/>
        <v>0</v>
      </c>
      <c r="R361">
        <f t="shared" si="35"/>
        <v>-20153</v>
      </c>
      <c r="S361">
        <f t="shared" si="36"/>
        <v>0</v>
      </c>
      <c r="T361">
        <f t="shared" si="37"/>
        <v>0</v>
      </c>
      <c r="U361">
        <f t="shared" si="38"/>
        <v>0</v>
      </c>
    </row>
    <row r="362" spans="1:21" hidden="1" x14ac:dyDescent="0.25">
      <c r="A362" t="s">
        <v>4572</v>
      </c>
      <c r="B362" t="s">
        <v>194</v>
      </c>
      <c r="C362">
        <v>207270</v>
      </c>
      <c r="D362">
        <v>88634</v>
      </c>
      <c r="E362">
        <v>0</v>
      </c>
      <c r="F362">
        <v>181385</v>
      </c>
      <c r="G362">
        <v>687910</v>
      </c>
      <c r="H362">
        <v>85765</v>
      </c>
      <c r="I362">
        <v>0</v>
      </c>
      <c r="J362">
        <v>0</v>
      </c>
      <c r="K362">
        <v>44582500</v>
      </c>
      <c r="L362">
        <v>33175500</v>
      </c>
      <c r="M362">
        <v>27424500</v>
      </c>
      <c r="O362">
        <f t="shared" si="34"/>
        <v>-118636</v>
      </c>
      <c r="P362">
        <f t="shared" si="34"/>
        <v>-207270</v>
      </c>
      <c r="Q362">
        <f t="shared" si="34"/>
        <v>-25885</v>
      </c>
      <c r="R362">
        <f t="shared" si="35"/>
        <v>-602145</v>
      </c>
      <c r="S362">
        <f t="shared" si="36"/>
        <v>0</v>
      </c>
      <c r="T362">
        <f t="shared" si="37"/>
        <v>-11407000</v>
      </c>
      <c r="U362">
        <f t="shared" si="38"/>
        <v>-17158000</v>
      </c>
    </row>
    <row r="363" spans="1:21" hidden="1" x14ac:dyDescent="0.25">
      <c r="A363" t="s">
        <v>4573</v>
      </c>
      <c r="B363" t="s">
        <v>195</v>
      </c>
      <c r="C363">
        <v>372956.6667</v>
      </c>
      <c r="D363">
        <v>784715</v>
      </c>
      <c r="E363">
        <v>601665</v>
      </c>
      <c r="F363">
        <v>493245</v>
      </c>
      <c r="G363">
        <v>631700</v>
      </c>
      <c r="H363">
        <v>63846</v>
      </c>
      <c r="I363">
        <v>125750</v>
      </c>
      <c r="J363">
        <v>187286</v>
      </c>
      <c r="K363">
        <v>151460000</v>
      </c>
      <c r="L363">
        <v>113850000</v>
      </c>
      <c r="M363">
        <v>88521000</v>
      </c>
      <c r="O363">
        <f t="shared" si="34"/>
        <v>411758.3333</v>
      </c>
      <c r="P363">
        <f t="shared" si="34"/>
        <v>228708.3333</v>
      </c>
      <c r="Q363">
        <f t="shared" si="34"/>
        <v>120288.3333</v>
      </c>
      <c r="R363">
        <f t="shared" si="35"/>
        <v>-567854</v>
      </c>
      <c r="S363">
        <f t="shared" si="36"/>
        <v>61536</v>
      </c>
      <c r="T363">
        <f t="shared" si="37"/>
        <v>-37610000</v>
      </c>
      <c r="U363">
        <f t="shared" si="38"/>
        <v>-62939000</v>
      </c>
    </row>
    <row r="364" spans="1:21" hidden="1" x14ac:dyDescent="0.25">
      <c r="A364" t="s">
        <v>4574</v>
      </c>
      <c r="B364" t="s">
        <v>196</v>
      </c>
      <c r="C364">
        <v>3394613.3330000001</v>
      </c>
      <c r="D364">
        <v>0</v>
      </c>
      <c r="E364">
        <v>0</v>
      </c>
      <c r="F364">
        <v>0</v>
      </c>
      <c r="G364">
        <v>22786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O364">
        <f t="shared" si="34"/>
        <v>-3394613.3330000001</v>
      </c>
      <c r="P364">
        <f t="shared" si="34"/>
        <v>-3394613.3330000001</v>
      </c>
      <c r="Q364">
        <f t="shared" si="34"/>
        <v>-3394613.3330000001</v>
      </c>
      <c r="R364">
        <f t="shared" si="35"/>
        <v>-22786</v>
      </c>
      <c r="S364">
        <f t="shared" si="36"/>
        <v>0</v>
      </c>
      <c r="T364">
        <f t="shared" si="37"/>
        <v>0</v>
      </c>
      <c r="U364">
        <f t="shared" si="38"/>
        <v>0</v>
      </c>
    </row>
    <row r="365" spans="1:21" hidden="1" x14ac:dyDescent="0.25">
      <c r="A365" t="s">
        <v>4575</v>
      </c>
      <c r="B365" t="s">
        <v>197</v>
      </c>
      <c r="C365">
        <v>16299</v>
      </c>
      <c r="D365">
        <v>239050</v>
      </c>
      <c r="E365">
        <v>524984</v>
      </c>
      <c r="F365">
        <v>1064320</v>
      </c>
      <c r="G365">
        <v>485420</v>
      </c>
      <c r="H365">
        <v>30093</v>
      </c>
      <c r="I365">
        <v>16299</v>
      </c>
      <c r="J365">
        <v>44279.5</v>
      </c>
      <c r="K365">
        <v>272275</v>
      </c>
      <c r="L365">
        <v>225905</v>
      </c>
      <c r="M365">
        <v>63365</v>
      </c>
      <c r="O365">
        <f t="shared" si="34"/>
        <v>222751</v>
      </c>
      <c r="P365">
        <f t="shared" si="34"/>
        <v>508685</v>
      </c>
      <c r="Q365">
        <f t="shared" si="34"/>
        <v>1048021</v>
      </c>
      <c r="R365">
        <f t="shared" si="35"/>
        <v>-455327</v>
      </c>
      <c r="S365">
        <f t="shared" si="36"/>
        <v>27980.5</v>
      </c>
      <c r="T365">
        <f t="shared" si="37"/>
        <v>-46370</v>
      </c>
      <c r="U365">
        <f t="shared" si="38"/>
        <v>-208910</v>
      </c>
    </row>
    <row r="366" spans="1:21" hidden="1" x14ac:dyDescent="0.25">
      <c r="A366" t="s">
        <v>4576</v>
      </c>
      <c r="B366" t="s">
        <v>198</v>
      </c>
      <c r="C366">
        <v>1990065</v>
      </c>
      <c r="D366">
        <v>0</v>
      </c>
      <c r="E366">
        <v>0</v>
      </c>
      <c r="F366">
        <v>0</v>
      </c>
      <c r="G366">
        <v>46250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O366">
        <f t="shared" si="34"/>
        <v>-1990065</v>
      </c>
      <c r="P366">
        <f t="shared" si="34"/>
        <v>-1990065</v>
      </c>
      <c r="Q366">
        <f t="shared" si="34"/>
        <v>-1990065</v>
      </c>
      <c r="R366">
        <f t="shared" si="35"/>
        <v>-46250</v>
      </c>
      <c r="S366">
        <f t="shared" si="36"/>
        <v>0</v>
      </c>
      <c r="T366">
        <f t="shared" si="37"/>
        <v>0</v>
      </c>
      <c r="U366">
        <f t="shared" si="38"/>
        <v>0</v>
      </c>
    </row>
    <row r="367" spans="1:21" hidden="1" x14ac:dyDescent="0.25">
      <c r="A367" t="s">
        <v>4577</v>
      </c>
      <c r="B367" t="s">
        <v>4058</v>
      </c>
      <c r="C367">
        <v>1089300</v>
      </c>
      <c r="D367">
        <v>14345500</v>
      </c>
      <c r="E367">
        <v>17844000</v>
      </c>
      <c r="F367">
        <v>12978150</v>
      </c>
      <c r="G367">
        <v>4610600</v>
      </c>
      <c r="H367">
        <v>676035</v>
      </c>
      <c r="I367">
        <v>1089300</v>
      </c>
      <c r="J367">
        <v>3063050</v>
      </c>
      <c r="K367">
        <v>105605000</v>
      </c>
      <c r="L367">
        <v>98495500</v>
      </c>
      <c r="M367">
        <v>93697500</v>
      </c>
      <c r="O367">
        <f t="shared" si="34"/>
        <v>13256200</v>
      </c>
      <c r="P367">
        <f t="shared" si="34"/>
        <v>16754700</v>
      </c>
      <c r="Q367">
        <f t="shared" si="34"/>
        <v>11888850</v>
      </c>
      <c r="R367">
        <f t="shared" si="35"/>
        <v>-3934565</v>
      </c>
      <c r="S367">
        <f t="shared" si="36"/>
        <v>1973750</v>
      </c>
      <c r="T367">
        <f t="shared" si="37"/>
        <v>-7109500</v>
      </c>
      <c r="U367">
        <f t="shared" si="38"/>
        <v>-11907500</v>
      </c>
    </row>
    <row r="368" spans="1:21" hidden="1" x14ac:dyDescent="0.25">
      <c r="A368" t="s">
        <v>4578</v>
      </c>
      <c r="B368" t="s">
        <v>199</v>
      </c>
      <c r="C368">
        <v>0</v>
      </c>
      <c r="D368">
        <v>0</v>
      </c>
      <c r="E368">
        <v>0</v>
      </c>
      <c r="F368">
        <v>0</v>
      </c>
      <c r="G368">
        <v>8999</v>
      </c>
      <c r="H368">
        <v>0</v>
      </c>
      <c r="I368">
        <v>0</v>
      </c>
      <c r="J368">
        <v>0</v>
      </c>
      <c r="K368">
        <v>1302775</v>
      </c>
      <c r="L368">
        <v>361310</v>
      </c>
      <c r="M368">
        <v>1947600</v>
      </c>
      <c r="O368">
        <f t="shared" si="34"/>
        <v>0</v>
      </c>
      <c r="P368">
        <f t="shared" si="34"/>
        <v>0</v>
      </c>
      <c r="Q368">
        <f t="shared" si="34"/>
        <v>0</v>
      </c>
      <c r="R368">
        <f t="shared" si="35"/>
        <v>-8999</v>
      </c>
      <c r="S368">
        <f t="shared" si="36"/>
        <v>0</v>
      </c>
      <c r="T368">
        <f t="shared" si="37"/>
        <v>-941465</v>
      </c>
      <c r="U368">
        <f t="shared" si="38"/>
        <v>644825</v>
      </c>
    </row>
    <row r="369" spans="1:21" hidden="1" x14ac:dyDescent="0.25">
      <c r="A369" t="s">
        <v>4579</v>
      </c>
      <c r="B369" t="s">
        <v>200</v>
      </c>
      <c r="C369">
        <v>328155</v>
      </c>
      <c r="D369">
        <v>1593890</v>
      </c>
      <c r="E369">
        <v>92395</v>
      </c>
      <c r="F369">
        <v>0</v>
      </c>
      <c r="G369">
        <v>2343500</v>
      </c>
      <c r="H369">
        <v>606430</v>
      </c>
      <c r="I369">
        <v>11570</v>
      </c>
      <c r="J369">
        <v>113533.5</v>
      </c>
      <c r="K369">
        <v>236080000</v>
      </c>
      <c r="L369">
        <v>192060000</v>
      </c>
      <c r="M369">
        <v>162845000</v>
      </c>
      <c r="O369">
        <f t="shared" si="34"/>
        <v>1265735</v>
      </c>
      <c r="P369">
        <f t="shared" si="34"/>
        <v>-235760</v>
      </c>
      <c r="Q369">
        <f t="shared" si="34"/>
        <v>-328155</v>
      </c>
      <c r="R369">
        <f t="shared" si="35"/>
        <v>-1737070</v>
      </c>
      <c r="S369">
        <f t="shared" si="36"/>
        <v>101963.5</v>
      </c>
      <c r="T369">
        <f t="shared" si="37"/>
        <v>-44020000</v>
      </c>
      <c r="U369">
        <f t="shared" si="38"/>
        <v>-73235000</v>
      </c>
    </row>
    <row r="370" spans="1:21" hidden="1" x14ac:dyDescent="0.25">
      <c r="A370" t="s">
        <v>4580</v>
      </c>
      <c r="B370" t="s">
        <v>201</v>
      </c>
      <c r="C370">
        <v>19971475</v>
      </c>
      <c r="D370">
        <v>4906250</v>
      </c>
      <c r="E370">
        <v>6022450</v>
      </c>
      <c r="F370">
        <v>5828900</v>
      </c>
      <c r="G370">
        <v>189410</v>
      </c>
      <c r="H370">
        <v>13583.5</v>
      </c>
      <c r="I370">
        <v>839740</v>
      </c>
      <c r="J370">
        <v>3645350</v>
      </c>
      <c r="K370">
        <v>30191000</v>
      </c>
      <c r="L370">
        <v>23395000</v>
      </c>
      <c r="M370">
        <v>16730500</v>
      </c>
      <c r="O370">
        <f t="shared" si="34"/>
        <v>-15065225</v>
      </c>
      <c r="P370">
        <f t="shared" si="34"/>
        <v>-13949025</v>
      </c>
      <c r="Q370">
        <f t="shared" si="34"/>
        <v>-14142575</v>
      </c>
      <c r="R370">
        <f t="shared" si="35"/>
        <v>-175826.5</v>
      </c>
      <c r="S370">
        <f t="shared" si="36"/>
        <v>2805610</v>
      </c>
      <c r="T370">
        <f t="shared" si="37"/>
        <v>-6796000</v>
      </c>
      <c r="U370">
        <f t="shared" si="38"/>
        <v>-13460500</v>
      </c>
    </row>
    <row r="371" spans="1:21" hidden="1" x14ac:dyDescent="0.25">
      <c r="A371" t="s">
        <v>4581</v>
      </c>
      <c r="B371" t="s">
        <v>202</v>
      </c>
      <c r="C371">
        <v>0</v>
      </c>
      <c r="D371">
        <v>424960</v>
      </c>
      <c r="E371">
        <v>405635</v>
      </c>
      <c r="F371">
        <v>366715</v>
      </c>
      <c r="G371">
        <v>667500</v>
      </c>
      <c r="H371">
        <v>51575</v>
      </c>
      <c r="I371">
        <v>0</v>
      </c>
      <c r="J371">
        <v>10905.5</v>
      </c>
      <c r="K371">
        <v>34106000</v>
      </c>
      <c r="L371">
        <v>21445000</v>
      </c>
      <c r="M371">
        <v>16011000</v>
      </c>
      <c r="O371">
        <f t="shared" si="34"/>
        <v>424960</v>
      </c>
      <c r="P371">
        <f t="shared" si="34"/>
        <v>405635</v>
      </c>
      <c r="Q371">
        <f t="shared" si="34"/>
        <v>366715</v>
      </c>
      <c r="R371">
        <f t="shared" si="35"/>
        <v>-615925</v>
      </c>
      <c r="S371">
        <f t="shared" si="36"/>
        <v>10905.5</v>
      </c>
      <c r="T371">
        <f t="shared" si="37"/>
        <v>-12661000</v>
      </c>
      <c r="U371">
        <f t="shared" si="38"/>
        <v>-18095000</v>
      </c>
    </row>
    <row r="372" spans="1:21" hidden="1" x14ac:dyDescent="0.25">
      <c r="A372" t="s">
        <v>4582</v>
      </c>
      <c r="B372" t="s">
        <v>203</v>
      </c>
      <c r="C372">
        <v>105876</v>
      </c>
      <c r="D372">
        <v>2035035</v>
      </c>
      <c r="E372">
        <v>0</v>
      </c>
      <c r="F372">
        <v>86450</v>
      </c>
      <c r="G372">
        <v>2249000</v>
      </c>
      <c r="H372">
        <v>108309</v>
      </c>
      <c r="I372">
        <v>43221</v>
      </c>
      <c r="J372">
        <v>281555</v>
      </c>
      <c r="K372">
        <v>174985000</v>
      </c>
      <c r="L372">
        <v>88354000</v>
      </c>
      <c r="M372">
        <v>79441500</v>
      </c>
      <c r="O372">
        <f t="shared" si="34"/>
        <v>1929159</v>
      </c>
      <c r="P372">
        <f t="shared" si="34"/>
        <v>-105876</v>
      </c>
      <c r="Q372">
        <f t="shared" si="34"/>
        <v>-19426</v>
      </c>
      <c r="R372">
        <f t="shared" si="35"/>
        <v>-2140691</v>
      </c>
      <c r="S372">
        <f t="shared" si="36"/>
        <v>238334</v>
      </c>
      <c r="T372">
        <f t="shared" si="37"/>
        <v>-86631000</v>
      </c>
      <c r="U372">
        <f t="shared" si="38"/>
        <v>-95543500</v>
      </c>
    </row>
    <row r="373" spans="1:21" hidden="1" x14ac:dyDescent="0.25">
      <c r="A373" t="s">
        <v>4583</v>
      </c>
      <c r="B373" t="s">
        <v>2648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15193500</v>
      </c>
      <c r="L373">
        <v>9406600</v>
      </c>
      <c r="M373">
        <v>6727400</v>
      </c>
      <c r="O373">
        <f t="shared" si="34"/>
        <v>0</v>
      </c>
      <c r="P373">
        <f t="shared" si="34"/>
        <v>0</v>
      </c>
      <c r="Q373">
        <f t="shared" si="34"/>
        <v>0</v>
      </c>
      <c r="R373">
        <f t="shared" si="35"/>
        <v>0</v>
      </c>
      <c r="S373">
        <f t="shared" si="36"/>
        <v>0</v>
      </c>
      <c r="T373">
        <f t="shared" si="37"/>
        <v>-5786900</v>
      </c>
      <c r="U373">
        <f t="shared" si="38"/>
        <v>-8466100</v>
      </c>
    </row>
    <row r="374" spans="1:21" hidden="1" x14ac:dyDescent="0.25">
      <c r="A374" t="s">
        <v>4584</v>
      </c>
      <c r="B374" t="s">
        <v>204</v>
      </c>
      <c r="C374">
        <v>0</v>
      </c>
      <c r="D374">
        <v>853785</v>
      </c>
      <c r="E374">
        <v>7862300</v>
      </c>
      <c r="F374">
        <v>8700200</v>
      </c>
      <c r="G374">
        <v>622830</v>
      </c>
      <c r="H374" t="e">
        <v>#DIV/0!</v>
      </c>
      <c r="I374">
        <v>0</v>
      </c>
      <c r="J374">
        <v>29291</v>
      </c>
      <c r="K374">
        <v>3158000</v>
      </c>
      <c r="L374">
        <v>2525550</v>
      </c>
      <c r="M374">
        <v>2023175</v>
      </c>
      <c r="O374">
        <f t="shared" si="34"/>
        <v>853785</v>
      </c>
      <c r="P374">
        <f t="shared" si="34"/>
        <v>7862300</v>
      </c>
      <c r="Q374">
        <f t="shared" si="34"/>
        <v>8700200</v>
      </c>
      <c r="R374" t="e">
        <f t="shared" si="35"/>
        <v>#DIV/0!</v>
      </c>
      <c r="S374">
        <f t="shared" si="36"/>
        <v>29291</v>
      </c>
      <c r="T374">
        <f t="shared" si="37"/>
        <v>-632450</v>
      </c>
      <c r="U374">
        <f t="shared" si="38"/>
        <v>-1134825</v>
      </c>
    </row>
    <row r="375" spans="1:21" hidden="1" x14ac:dyDescent="0.25">
      <c r="A375" t="s">
        <v>4585</v>
      </c>
      <c r="B375" t="s">
        <v>2404</v>
      </c>
      <c r="C375">
        <v>86434</v>
      </c>
      <c r="D375">
        <v>0</v>
      </c>
      <c r="E375">
        <v>40061</v>
      </c>
      <c r="F375">
        <v>0</v>
      </c>
      <c r="G375">
        <v>193070</v>
      </c>
      <c r="H375" t="e">
        <v>#DIV/0!</v>
      </c>
      <c r="I375">
        <v>0</v>
      </c>
      <c r="J375">
        <v>0</v>
      </c>
      <c r="K375">
        <v>1284150</v>
      </c>
      <c r="L375">
        <v>1046495</v>
      </c>
      <c r="M375">
        <v>720285</v>
      </c>
      <c r="O375">
        <f t="shared" si="34"/>
        <v>-86434</v>
      </c>
      <c r="P375">
        <f t="shared" si="34"/>
        <v>-46373</v>
      </c>
      <c r="Q375">
        <f t="shared" si="34"/>
        <v>-86434</v>
      </c>
      <c r="R375" t="e">
        <f t="shared" si="35"/>
        <v>#DIV/0!</v>
      </c>
      <c r="S375">
        <f t="shared" si="36"/>
        <v>0</v>
      </c>
      <c r="T375">
        <f t="shared" si="37"/>
        <v>-237655</v>
      </c>
      <c r="U375">
        <f t="shared" si="38"/>
        <v>-563865</v>
      </c>
    </row>
    <row r="376" spans="1:21" hidden="1" x14ac:dyDescent="0.25">
      <c r="A376" t="s">
        <v>4586</v>
      </c>
      <c r="B376" t="s">
        <v>205</v>
      </c>
      <c r="C376">
        <v>0</v>
      </c>
      <c r="D376">
        <v>0</v>
      </c>
      <c r="E376">
        <v>252365</v>
      </c>
      <c r="F376">
        <v>0</v>
      </c>
      <c r="G376">
        <v>0</v>
      </c>
      <c r="H376">
        <v>0</v>
      </c>
      <c r="I376">
        <v>0</v>
      </c>
      <c r="J376">
        <v>8719.5</v>
      </c>
      <c r="K376">
        <v>934090</v>
      </c>
      <c r="L376">
        <v>230910</v>
      </c>
      <c r="M376">
        <v>100155</v>
      </c>
      <c r="O376">
        <f t="shared" si="34"/>
        <v>0</v>
      </c>
      <c r="P376">
        <f t="shared" si="34"/>
        <v>252365</v>
      </c>
      <c r="Q376">
        <f t="shared" si="34"/>
        <v>0</v>
      </c>
      <c r="R376">
        <f t="shared" si="35"/>
        <v>0</v>
      </c>
      <c r="S376">
        <f t="shared" si="36"/>
        <v>8719.5</v>
      </c>
      <c r="T376">
        <f t="shared" si="37"/>
        <v>-703180</v>
      </c>
      <c r="U376">
        <f t="shared" si="38"/>
        <v>-833935</v>
      </c>
    </row>
    <row r="377" spans="1:21" hidden="1" x14ac:dyDescent="0.25">
      <c r="A377" t="s">
        <v>4587</v>
      </c>
      <c r="B377" t="s">
        <v>206</v>
      </c>
      <c r="C377">
        <v>37965.666669999999</v>
      </c>
      <c r="D377">
        <v>3987150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O377">
        <f t="shared" si="34"/>
        <v>3949184.3333299998</v>
      </c>
      <c r="P377">
        <f t="shared" si="34"/>
        <v>-37965.666669999999</v>
      </c>
      <c r="Q377">
        <f t="shared" si="34"/>
        <v>-37965.666669999999</v>
      </c>
      <c r="R377">
        <f t="shared" si="35"/>
        <v>0</v>
      </c>
      <c r="S377">
        <f t="shared" si="36"/>
        <v>0</v>
      </c>
      <c r="T377">
        <f t="shared" si="37"/>
        <v>0</v>
      </c>
      <c r="U377">
        <f t="shared" si="38"/>
        <v>0</v>
      </c>
    </row>
    <row r="378" spans="1:21" hidden="1" x14ac:dyDescent="0.25">
      <c r="A378" t="s">
        <v>4588</v>
      </c>
      <c r="B378" t="s">
        <v>207</v>
      </c>
      <c r="C378">
        <v>441156.6667</v>
      </c>
      <c r="D378">
        <v>2112700</v>
      </c>
      <c r="E378">
        <v>0</v>
      </c>
      <c r="F378">
        <v>0</v>
      </c>
      <c r="G378">
        <v>176760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O378">
        <f t="shared" si="34"/>
        <v>1671543.3333000001</v>
      </c>
      <c r="P378">
        <f t="shared" si="34"/>
        <v>-441156.6667</v>
      </c>
      <c r="Q378">
        <f t="shared" si="34"/>
        <v>-441156.6667</v>
      </c>
      <c r="R378">
        <f t="shared" si="35"/>
        <v>-176760</v>
      </c>
      <c r="S378">
        <f t="shared" si="36"/>
        <v>0</v>
      </c>
      <c r="T378">
        <f t="shared" si="37"/>
        <v>0</v>
      </c>
      <c r="U378">
        <f t="shared" si="38"/>
        <v>0</v>
      </c>
    </row>
    <row r="379" spans="1:21" hidden="1" x14ac:dyDescent="0.25">
      <c r="A379" t="s">
        <v>4589</v>
      </c>
      <c r="B379" t="s">
        <v>2649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15146450</v>
      </c>
      <c r="L379">
        <v>10080400</v>
      </c>
      <c r="M379">
        <v>7888650</v>
      </c>
      <c r="O379">
        <f t="shared" si="34"/>
        <v>0</v>
      </c>
      <c r="P379">
        <f t="shared" si="34"/>
        <v>0</v>
      </c>
      <c r="Q379">
        <f t="shared" si="34"/>
        <v>0</v>
      </c>
      <c r="R379">
        <f t="shared" si="35"/>
        <v>0</v>
      </c>
      <c r="S379">
        <f t="shared" si="36"/>
        <v>0</v>
      </c>
      <c r="T379">
        <f t="shared" si="37"/>
        <v>-5066050</v>
      </c>
      <c r="U379">
        <f t="shared" si="38"/>
        <v>-7257800</v>
      </c>
    </row>
    <row r="380" spans="1:21" hidden="1" x14ac:dyDescent="0.25">
      <c r="A380" t="s">
        <v>4590</v>
      </c>
      <c r="B380" t="s">
        <v>2650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218105000</v>
      </c>
      <c r="L380">
        <v>163435000</v>
      </c>
      <c r="M380">
        <v>119791000</v>
      </c>
      <c r="O380">
        <f t="shared" si="34"/>
        <v>0</v>
      </c>
      <c r="P380">
        <f t="shared" si="34"/>
        <v>0</v>
      </c>
      <c r="Q380">
        <f t="shared" si="34"/>
        <v>0</v>
      </c>
      <c r="R380">
        <f t="shared" si="35"/>
        <v>0</v>
      </c>
      <c r="S380">
        <f t="shared" si="36"/>
        <v>0</v>
      </c>
      <c r="T380">
        <f t="shared" si="37"/>
        <v>-54670000</v>
      </c>
      <c r="U380">
        <f t="shared" si="38"/>
        <v>-98314000</v>
      </c>
    </row>
    <row r="381" spans="1:21" hidden="1" x14ac:dyDescent="0.25">
      <c r="A381" t="s">
        <v>4591</v>
      </c>
      <c r="B381" t="s">
        <v>2651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129675000</v>
      </c>
      <c r="L381">
        <v>96290500</v>
      </c>
      <c r="M381">
        <v>64801000</v>
      </c>
      <c r="O381">
        <f t="shared" si="34"/>
        <v>0</v>
      </c>
      <c r="P381">
        <f t="shared" si="34"/>
        <v>0</v>
      </c>
      <c r="Q381">
        <f t="shared" si="34"/>
        <v>0</v>
      </c>
      <c r="R381">
        <f t="shared" si="35"/>
        <v>0</v>
      </c>
      <c r="S381">
        <f t="shared" si="36"/>
        <v>0</v>
      </c>
      <c r="T381">
        <f t="shared" si="37"/>
        <v>-33384500</v>
      </c>
      <c r="U381">
        <f t="shared" si="38"/>
        <v>-64874000</v>
      </c>
    </row>
    <row r="382" spans="1:21" hidden="1" x14ac:dyDescent="0.25">
      <c r="A382" t="s">
        <v>4592</v>
      </c>
      <c r="B382" t="s">
        <v>208</v>
      </c>
      <c r="C382">
        <v>18803</v>
      </c>
      <c r="D382">
        <v>1989400</v>
      </c>
      <c r="E382">
        <v>1057550</v>
      </c>
      <c r="F382">
        <v>822105</v>
      </c>
      <c r="G382">
        <v>146870</v>
      </c>
      <c r="H382">
        <v>0</v>
      </c>
      <c r="I382">
        <v>18803</v>
      </c>
      <c r="J382">
        <v>37305.5</v>
      </c>
      <c r="K382">
        <v>579300</v>
      </c>
      <c r="L382">
        <v>426330</v>
      </c>
      <c r="M382">
        <v>470245</v>
      </c>
      <c r="O382">
        <f t="shared" si="34"/>
        <v>1970597</v>
      </c>
      <c r="P382">
        <f t="shared" si="34"/>
        <v>1038747</v>
      </c>
      <c r="Q382">
        <f t="shared" si="34"/>
        <v>803302</v>
      </c>
      <c r="R382">
        <f t="shared" si="35"/>
        <v>-146870</v>
      </c>
      <c r="S382">
        <f t="shared" si="36"/>
        <v>18502.5</v>
      </c>
      <c r="T382">
        <f t="shared" si="37"/>
        <v>-152970</v>
      </c>
      <c r="U382">
        <f t="shared" si="38"/>
        <v>-109055</v>
      </c>
    </row>
    <row r="383" spans="1:21" hidden="1" x14ac:dyDescent="0.25">
      <c r="A383" t="s">
        <v>4593</v>
      </c>
      <c r="B383" t="s">
        <v>2652</v>
      </c>
      <c r="C383">
        <v>73156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73156</v>
      </c>
      <c r="J383">
        <v>0</v>
      </c>
      <c r="K383">
        <v>46150000</v>
      </c>
      <c r="L383">
        <v>29695000</v>
      </c>
      <c r="M383">
        <v>25298000</v>
      </c>
      <c r="O383">
        <f t="shared" si="34"/>
        <v>-73156</v>
      </c>
      <c r="P383">
        <f t="shared" si="34"/>
        <v>-73156</v>
      </c>
      <c r="Q383">
        <f t="shared" si="34"/>
        <v>-73156</v>
      </c>
      <c r="R383">
        <f t="shared" si="35"/>
        <v>0</v>
      </c>
      <c r="S383">
        <f t="shared" si="36"/>
        <v>-73156</v>
      </c>
      <c r="T383">
        <f t="shared" si="37"/>
        <v>-16455000</v>
      </c>
      <c r="U383">
        <f t="shared" si="38"/>
        <v>-20852000</v>
      </c>
    </row>
    <row r="384" spans="1:21" hidden="1" x14ac:dyDescent="0.25">
      <c r="A384" t="s">
        <v>4594</v>
      </c>
      <c r="B384" t="s">
        <v>2653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176595</v>
      </c>
      <c r="L384">
        <v>134263</v>
      </c>
      <c r="M384">
        <v>72353</v>
      </c>
      <c r="O384">
        <f t="shared" si="34"/>
        <v>0</v>
      </c>
      <c r="P384">
        <f t="shared" si="34"/>
        <v>0</v>
      </c>
      <c r="Q384">
        <f t="shared" si="34"/>
        <v>0</v>
      </c>
      <c r="R384">
        <f t="shared" si="35"/>
        <v>0</v>
      </c>
      <c r="S384">
        <f t="shared" si="36"/>
        <v>0</v>
      </c>
      <c r="T384">
        <f t="shared" si="37"/>
        <v>-42332</v>
      </c>
      <c r="U384">
        <f t="shared" si="38"/>
        <v>-104242</v>
      </c>
    </row>
    <row r="385" spans="1:21" hidden="1" x14ac:dyDescent="0.25">
      <c r="A385" t="s">
        <v>4595</v>
      </c>
      <c r="B385" t="s">
        <v>2654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42086</v>
      </c>
      <c r="L385">
        <v>15711.5</v>
      </c>
      <c r="M385">
        <v>24036.5</v>
      </c>
      <c r="O385">
        <f t="shared" si="34"/>
        <v>0</v>
      </c>
      <c r="P385">
        <f t="shared" si="34"/>
        <v>0</v>
      </c>
      <c r="Q385">
        <f t="shared" si="34"/>
        <v>0</v>
      </c>
      <c r="R385">
        <f t="shared" si="35"/>
        <v>0</v>
      </c>
      <c r="S385">
        <f t="shared" si="36"/>
        <v>0</v>
      </c>
      <c r="T385">
        <f t="shared" si="37"/>
        <v>-26374.5</v>
      </c>
      <c r="U385">
        <f t="shared" si="38"/>
        <v>-18049.5</v>
      </c>
    </row>
    <row r="386" spans="1:21" hidden="1" x14ac:dyDescent="0.25">
      <c r="A386" t="s">
        <v>4596</v>
      </c>
      <c r="B386" t="s">
        <v>209</v>
      </c>
      <c r="C386">
        <v>13304.5</v>
      </c>
      <c r="D386">
        <v>554810</v>
      </c>
      <c r="E386">
        <v>0</v>
      </c>
      <c r="F386">
        <v>35717.5</v>
      </c>
      <c r="G386">
        <v>1087000</v>
      </c>
      <c r="H386">
        <v>79293</v>
      </c>
      <c r="I386">
        <v>0</v>
      </c>
      <c r="J386">
        <v>35454.5</v>
      </c>
      <c r="K386">
        <v>260960000</v>
      </c>
      <c r="L386">
        <v>161565000</v>
      </c>
      <c r="M386">
        <v>130170000</v>
      </c>
      <c r="O386">
        <f t="shared" si="34"/>
        <v>541505.5</v>
      </c>
      <c r="P386">
        <f t="shared" si="34"/>
        <v>-13304.5</v>
      </c>
      <c r="Q386">
        <f t="shared" si="34"/>
        <v>22413</v>
      </c>
      <c r="R386">
        <f t="shared" si="35"/>
        <v>-1007707</v>
      </c>
      <c r="S386">
        <f t="shared" si="36"/>
        <v>35454.5</v>
      </c>
      <c r="T386">
        <f t="shared" si="37"/>
        <v>-99395000</v>
      </c>
      <c r="U386">
        <f t="shared" si="38"/>
        <v>-130790000</v>
      </c>
    </row>
    <row r="387" spans="1:21" hidden="1" x14ac:dyDescent="0.25">
      <c r="A387" t="s">
        <v>4597</v>
      </c>
      <c r="B387" t="s">
        <v>210</v>
      </c>
      <c r="C387">
        <v>0</v>
      </c>
      <c r="D387">
        <v>0</v>
      </c>
      <c r="E387">
        <v>2345700</v>
      </c>
      <c r="F387">
        <v>2014900</v>
      </c>
      <c r="G387">
        <v>93670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O387">
        <f t="shared" ref="O387:Q450" si="39">D387-$C387</f>
        <v>0</v>
      </c>
      <c r="P387">
        <f t="shared" si="39"/>
        <v>2345700</v>
      </c>
      <c r="Q387">
        <f t="shared" si="39"/>
        <v>2014900</v>
      </c>
      <c r="R387">
        <f t="shared" ref="R387:R450" si="40">H387-G387</f>
        <v>-93670</v>
      </c>
      <c r="S387">
        <f t="shared" ref="S387:S450" si="41">J387-I387</f>
        <v>0</v>
      </c>
      <c r="T387">
        <f t="shared" ref="T387:T450" si="42">L387-K387</f>
        <v>0</v>
      </c>
      <c r="U387">
        <f t="shared" ref="U387:U450" si="43">M387-K387</f>
        <v>0</v>
      </c>
    </row>
    <row r="388" spans="1:21" hidden="1" x14ac:dyDescent="0.25">
      <c r="A388" t="s">
        <v>4598</v>
      </c>
      <c r="B388" t="s">
        <v>211</v>
      </c>
      <c r="C388">
        <v>33684.666669999999</v>
      </c>
      <c r="D388">
        <v>22314.5</v>
      </c>
      <c r="E388">
        <v>8140000</v>
      </c>
      <c r="F388">
        <v>401005</v>
      </c>
      <c r="G388">
        <v>54615</v>
      </c>
      <c r="H388">
        <v>3842</v>
      </c>
      <c r="I388">
        <v>0</v>
      </c>
      <c r="J388">
        <v>0</v>
      </c>
      <c r="K388">
        <v>1115595</v>
      </c>
      <c r="L388">
        <v>759940</v>
      </c>
      <c r="M388">
        <v>595870</v>
      </c>
      <c r="O388">
        <f t="shared" si="39"/>
        <v>-11370.166669999999</v>
      </c>
      <c r="P388">
        <f t="shared" si="39"/>
        <v>8106315.3333299998</v>
      </c>
      <c r="Q388">
        <f t="shared" si="39"/>
        <v>367320.33332999999</v>
      </c>
      <c r="R388">
        <f t="shared" si="40"/>
        <v>-50773</v>
      </c>
      <c r="S388">
        <f t="shared" si="41"/>
        <v>0</v>
      </c>
      <c r="T388">
        <f t="shared" si="42"/>
        <v>-355655</v>
      </c>
      <c r="U388">
        <f t="shared" si="43"/>
        <v>-519725</v>
      </c>
    </row>
    <row r="389" spans="1:21" hidden="1" x14ac:dyDescent="0.25">
      <c r="A389" t="s">
        <v>8135</v>
      </c>
      <c r="B389" t="s">
        <v>2655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85800.5</v>
      </c>
      <c r="L389">
        <v>97220</v>
      </c>
      <c r="M389">
        <v>26596.5</v>
      </c>
      <c r="O389">
        <f t="shared" si="39"/>
        <v>0</v>
      </c>
      <c r="P389">
        <f t="shared" si="39"/>
        <v>0</v>
      </c>
      <c r="Q389">
        <f t="shared" si="39"/>
        <v>0</v>
      </c>
      <c r="R389">
        <f t="shared" si="40"/>
        <v>0</v>
      </c>
      <c r="S389">
        <f t="shared" si="41"/>
        <v>0</v>
      </c>
      <c r="T389">
        <f t="shared" si="42"/>
        <v>11419.5</v>
      </c>
      <c r="U389">
        <f t="shared" si="43"/>
        <v>-59204</v>
      </c>
    </row>
    <row r="390" spans="1:21" hidden="1" x14ac:dyDescent="0.25">
      <c r="A390" t="s">
        <v>4600</v>
      </c>
      <c r="B390" t="s">
        <v>212</v>
      </c>
      <c r="C390">
        <v>56697.666669999999</v>
      </c>
      <c r="D390">
        <v>263865</v>
      </c>
      <c r="E390">
        <v>145435</v>
      </c>
      <c r="F390">
        <v>168983</v>
      </c>
      <c r="G390">
        <v>285220</v>
      </c>
      <c r="H390">
        <v>2719</v>
      </c>
      <c r="I390">
        <v>37351</v>
      </c>
      <c r="J390">
        <v>11907</v>
      </c>
      <c r="K390">
        <v>4736250</v>
      </c>
      <c r="L390">
        <v>4116500</v>
      </c>
      <c r="M390">
        <v>3911600</v>
      </c>
      <c r="O390">
        <f t="shared" si="39"/>
        <v>207167.33332999999</v>
      </c>
      <c r="P390">
        <f t="shared" si="39"/>
        <v>88737.333329999994</v>
      </c>
      <c r="Q390">
        <f t="shared" si="39"/>
        <v>112285.33332999999</v>
      </c>
      <c r="R390">
        <f t="shared" si="40"/>
        <v>-282501</v>
      </c>
      <c r="S390">
        <f t="shared" si="41"/>
        <v>-25444</v>
      </c>
      <c r="T390">
        <f t="shared" si="42"/>
        <v>-619750</v>
      </c>
      <c r="U390">
        <f t="shared" si="43"/>
        <v>-824650</v>
      </c>
    </row>
    <row r="391" spans="1:21" hidden="1" x14ac:dyDescent="0.25">
      <c r="A391" t="s">
        <v>4601</v>
      </c>
      <c r="B391" t="s">
        <v>2405</v>
      </c>
      <c r="C391">
        <v>0</v>
      </c>
      <c r="D391">
        <v>0</v>
      </c>
      <c r="E391">
        <v>0</v>
      </c>
      <c r="F391">
        <v>58395</v>
      </c>
      <c r="G391">
        <v>475230</v>
      </c>
      <c r="H391">
        <v>48933</v>
      </c>
      <c r="I391">
        <v>0</v>
      </c>
      <c r="J391">
        <v>0</v>
      </c>
      <c r="K391">
        <v>0</v>
      </c>
      <c r="L391">
        <v>0</v>
      </c>
      <c r="M391">
        <v>0</v>
      </c>
      <c r="O391">
        <f t="shared" si="39"/>
        <v>0</v>
      </c>
      <c r="P391">
        <f t="shared" si="39"/>
        <v>0</v>
      </c>
      <c r="Q391">
        <f t="shared" si="39"/>
        <v>58395</v>
      </c>
      <c r="R391">
        <f t="shared" si="40"/>
        <v>-426297</v>
      </c>
      <c r="S391">
        <f t="shared" si="41"/>
        <v>0</v>
      </c>
      <c r="T391">
        <f t="shared" si="42"/>
        <v>0</v>
      </c>
      <c r="U391">
        <f t="shared" si="43"/>
        <v>0</v>
      </c>
    </row>
    <row r="392" spans="1:21" hidden="1" x14ac:dyDescent="0.25">
      <c r="A392" t="s">
        <v>7094</v>
      </c>
      <c r="B392" t="s">
        <v>213</v>
      </c>
      <c r="C392">
        <v>0</v>
      </c>
      <c r="D392">
        <v>0</v>
      </c>
      <c r="E392">
        <v>0</v>
      </c>
      <c r="F392">
        <v>0</v>
      </c>
      <c r="G392">
        <v>144410</v>
      </c>
      <c r="H392">
        <v>0</v>
      </c>
      <c r="I392">
        <v>0</v>
      </c>
      <c r="J392">
        <v>0</v>
      </c>
      <c r="K392">
        <v>377410</v>
      </c>
      <c r="L392">
        <v>457810</v>
      </c>
      <c r="M392">
        <v>406375</v>
      </c>
      <c r="O392">
        <f t="shared" si="39"/>
        <v>0</v>
      </c>
      <c r="P392">
        <f t="shared" si="39"/>
        <v>0</v>
      </c>
      <c r="Q392">
        <f t="shared" si="39"/>
        <v>0</v>
      </c>
      <c r="R392">
        <f t="shared" si="40"/>
        <v>-144410</v>
      </c>
      <c r="S392">
        <f t="shared" si="41"/>
        <v>0</v>
      </c>
      <c r="T392">
        <f t="shared" si="42"/>
        <v>80400</v>
      </c>
      <c r="U392">
        <f t="shared" si="43"/>
        <v>28965</v>
      </c>
    </row>
    <row r="393" spans="1:21" hidden="1" x14ac:dyDescent="0.25">
      <c r="A393" t="s">
        <v>4603</v>
      </c>
      <c r="B393" t="s">
        <v>214</v>
      </c>
      <c r="C393">
        <v>1438842</v>
      </c>
      <c r="D393">
        <v>28675.5</v>
      </c>
      <c r="E393">
        <v>108465</v>
      </c>
      <c r="F393">
        <v>80728.5</v>
      </c>
      <c r="G393">
        <v>269800</v>
      </c>
      <c r="H393">
        <v>0</v>
      </c>
      <c r="I393">
        <v>0</v>
      </c>
      <c r="J393">
        <v>0</v>
      </c>
      <c r="K393">
        <v>3365700</v>
      </c>
      <c r="L393">
        <v>2402500</v>
      </c>
      <c r="M393">
        <v>1955750</v>
      </c>
      <c r="O393">
        <f t="shared" si="39"/>
        <v>-1410166.5</v>
      </c>
      <c r="P393">
        <f t="shared" si="39"/>
        <v>-1330377</v>
      </c>
      <c r="Q393">
        <f t="shared" si="39"/>
        <v>-1358113.5</v>
      </c>
      <c r="R393">
        <f t="shared" si="40"/>
        <v>-269800</v>
      </c>
      <c r="S393">
        <f t="shared" si="41"/>
        <v>0</v>
      </c>
      <c r="T393">
        <f t="shared" si="42"/>
        <v>-963200</v>
      </c>
      <c r="U393">
        <f t="shared" si="43"/>
        <v>-1409950</v>
      </c>
    </row>
    <row r="394" spans="1:21" hidden="1" x14ac:dyDescent="0.25">
      <c r="A394" t="s">
        <v>4604</v>
      </c>
      <c r="B394" t="s">
        <v>215</v>
      </c>
      <c r="C394">
        <v>263224</v>
      </c>
      <c r="D394">
        <v>443965</v>
      </c>
      <c r="E394">
        <v>373090</v>
      </c>
      <c r="F394">
        <v>303020</v>
      </c>
      <c r="G394">
        <v>140840</v>
      </c>
      <c r="H394">
        <v>0</v>
      </c>
      <c r="I394">
        <v>31644</v>
      </c>
      <c r="J394">
        <v>105024</v>
      </c>
      <c r="K394">
        <v>788020</v>
      </c>
      <c r="L394">
        <v>594940</v>
      </c>
      <c r="M394">
        <v>322814</v>
      </c>
      <c r="O394">
        <f t="shared" si="39"/>
        <v>180741</v>
      </c>
      <c r="P394">
        <f t="shared" si="39"/>
        <v>109866</v>
      </c>
      <c r="Q394">
        <f t="shared" si="39"/>
        <v>39796</v>
      </c>
      <c r="R394">
        <f t="shared" si="40"/>
        <v>-140840</v>
      </c>
      <c r="S394">
        <f t="shared" si="41"/>
        <v>73380</v>
      </c>
      <c r="T394">
        <f t="shared" si="42"/>
        <v>-193080</v>
      </c>
      <c r="U394">
        <f t="shared" si="43"/>
        <v>-465206</v>
      </c>
    </row>
    <row r="395" spans="1:21" hidden="1" x14ac:dyDescent="0.25">
      <c r="A395" t="s">
        <v>4605</v>
      </c>
      <c r="B395" t="s">
        <v>216</v>
      </c>
      <c r="C395">
        <v>0</v>
      </c>
      <c r="D395">
        <v>183726.5</v>
      </c>
      <c r="E395">
        <v>148235</v>
      </c>
      <c r="F395">
        <v>0</v>
      </c>
      <c r="G395">
        <v>283490</v>
      </c>
      <c r="H395">
        <v>12787.5</v>
      </c>
      <c r="I395">
        <v>0</v>
      </c>
      <c r="J395">
        <v>107731</v>
      </c>
      <c r="K395">
        <v>6079300</v>
      </c>
      <c r="L395">
        <v>4903600</v>
      </c>
      <c r="M395">
        <v>3486150</v>
      </c>
      <c r="O395">
        <f t="shared" si="39"/>
        <v>183726.5</v>
      </c>
      <c r="P395">
        <f t="shared" si="39"/>
        <v>148235</v>
      </c>
      <c r="Q395">
        <f t="shared" si="39"/>
        <v>0</v>
      </c>
      <c r="R395">
        <f t="shared" si="40"/>
        <v>-270702.5</v>
      </c>
      <c r="S395">
        <f t="shared" si="41"/>
        <v>107731</v>
      </c>
      <c r="T395">
        <f t="shared" si="42"/>
        <v>-1175700</v>
      </c>
      <c r="U395">
        <f t="shared" si="43"/>
        <v>-2593150</v>
      </c>
    </row>
    <row r="396" spans="1:21" hidden="1" x14ac:dyDescent="0.25">
      <c r="A396" t="s">
        <v>4606</v>
      </c>
      <c r="B396" t="s">
        <v>217</v>
      </c>
      <c r="C396">
        <v>0</v>
      </c>
      <c r="D396">
        <v>16838.5</v>
      </c>
      <c r="E396">
        <v>66020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O396">
        <f t="shared" si="39"/>
        <v>16838.5</v>
      </c>
      <c r="P396">
        <f t="shared" si="39"/>
        <v>66020</v>
      </c>
      <c r="Q396">
        <f t="shared" si="39"/>
        <v>0</v>
      </c>
      <c r="R396">
        <f t="shared" si="40"/>
        <v>0</v>
      </c>
      <c r="S396">
        <f t="shared" si="41"/>
        <v>0</v>
      </c>
      <c r="T396">
        <f t="shared" si="42"/>
        <v>0</v>
      </c>
      <c r="U396">
        <f t="shared" si="43"/>
        <v>0</v>
      </c>
    </row>
    <row r="397" spans="1:21" hidden="1" x14ac:dyDescent="0.25">
      <c r="A397" t="s">
        <v>4607</v>
      </c>
      <c r="B397" t="s">
        <v>218</v>
      </c>
      <c r="C397">
        <v>0</v>
      </c>
      <c r="D397">
        <v>0</v>
      </c>
      <c r="E397">
        <v>1190150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O397">
        <f t="shared" si="39"/>
        <v>0</v>
      </c>
      <c r="P397">
        <f t="shared" si="39"/>
        <v>1190150</v>
      </c>
      <c r="Q397">
        <f t="shared" si="39"/>
        <v>0</v>
      </c>
      <c r="R397">
        <f t="shared" si="40"/>
        <v>0</v>
      </c>
      <c r="S397">
        <f t="shared" si="41"/>
        <v>0</v>
      </c>
      <c r="T397">
        <f t="shared" si="42"/>
        <v>0</v>
      </c>
      <c r="U397">
        <f t="shared" si="43"/>
        <v>0</v>
      </c>
    </row>
    <row r="398" spans="1:21" hidden="1" x14ac:dyDescent="0.25">
      <c r="A398" t="s">
        <v>4608</v>
      </c>
      <c r="B398" t="s">
        <v>2656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434725</v>
      </c>
      <c r="L398">
        <v>364720</v>
      </c>
      <c r="M398">
        <v>264465</v>
      </c>
      <c r="O398">
        <f t="shared" si="39"/>
        <v>0</v>
      </c>
      <c r="P398">
        <f t="shared" si="39"/>
        <v>0</v>
      </c>
      <c r="Q398">
        <f t="shared" si="39"/>
        <v>0</v>
      </c>
      <c r="R398">
        <f t="shared" si="40"/>
        <v>0</v>
      </c>
      <c r="S398">
        <f t="shared" si="41"/>
        <v>0</v>
      </c>
      <c r="T398">
        <f t="shared" si="42"/>
        <v>-70005</v>
      </c>
      <c r="U398">
        <f t="shared" si="43"/>
        <v>-170260</v>
      </c>
    </row>
    <row r="399" spans="1:21" hidden="1" x14ac:dyDescent="0.25">
      <c r="A399" t="s">
        <v>4609</v>
      </c>
      <c r="B399" t="s">
        <v>2657</v>
      </c>
      <c r="C399">
        <v>0</v>
      </c>
      <c r="D399">
        <v>225225</v>
      </c>
      <c r="E399">
        <v>0</v>
      </c>
      <c r="F399">
        <v>124900</v>
      </c>
      <c r="G399">
        <v>108650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137230</v>
      </c>
      <c r="O399">
        <f t="shared" si="39"/>
        <v>225225</v>
      </c>
      <c r="P399">
        <f t="shared" si="39"/>
        <v>0</v>
      </c>
      <c r="Q399">
        <f t="shared" si="39"/>
        <v>124900</v>
      </c>
      <c r="R399">
        <f t="shared" si="40"/>
        <v>-108650</v>
      </c>
      <c r="S399">
        <f t="shared" si="41"/>
        <v>0</v>
      </c>
      <c r="T399">
        <f t="shared" si="42"/>
        <v>0</v>
      </c>
      <c r="U399">
        <f t="shared" si="43"/>
        <v>137230</v>
      </c>
    </row>
    <row r="400" spans="1:21" hidden="1" x14ac:dyDescent="0.25">
      <c r="A400" t="s">
        <v>4610</v>
      </c>
      <c r="B400" t="s">
        <v>219</v>
      </c>
      <c r="C400">
        <v>101480</v>
      </c>
      <c r="D400">
        <v>0</v>
      </c>
      <c r="E400">
        <v>0</v>
      </c>
      <c r="F400">
        <v>0</v>
      </c>
      <c r="G400">
        <v>294160</v>
      </c>
      <c r="H400">
        <v>5546.5</v>
      </c>
      <c r="I400">
        <v>0</v>
      </c>
      <c r="J400">
        <v>0</v>
      </c>
      <c r="K400">
        <v>0</v>
      </c>
      <c r="L400">
        <v>0</v>
      </c>
      <c r="M400">
        <v>0</v>
      </c>
      <c r="O400">
        <f t="shared" si="39"/>
        <v>-101480</v>
      </c>
      <c r="P400">
        <f t="shared" si="39"/>
        <v>-101480</v>
      </c>
      <c r="Q400">
        <f t="shared" si="39"/>
        <v>-101480</v>
      </c>
      <c r="R400">
        <f t="shared" si="40"/>
        <v>-288613.5</v>
      </c>
      <c r="S400">
        <f t="shared" si="41"/>
        <v>0</v>
      </c>
      <c r="T400">
        <f t="shared" si="42"/>
        <v>0</v>
      </c>
      <c r="U400">
        <f t="shared" si="43"/>
        <v>0</v>
      </c>
    </row>
    <row r="401" spans="1:21" hidden="1" x14ac:dyDescent="0.25">
      <c r="A401" t="s">
        <v>4611</v>
      </c>
      <c r="B401" t="s">
        <v>2658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6352200</v>
      </c>
      <c r="L401">
        <v>4981050</v>
      </c>
      <c r="M401">
        <v>4056950</v>
      </c>
      <c r="O401">
        <f t="shared" si="39"/>
        <v>0</v>
      </c>
      <c r="P401">
        <f t="shared" si="39"/>
        <v>0</v>
      </c>
      <c r="Q401">
        <f t="shared" si="39"/>
        <v>0</v>
      </c>
      <c r="R401">
        <f t="shared" si="40"/>
        <v>0</v>
      </c>
      <c r="S401">
        <f t="shared" si="41"/>
        <v>0</v>
      </c>
      <c r="T401">
        <f t="shared" si="42"/>
        <v>-1371150</v>
      </c>
      <c r="U401">
        <f t="shared" si="43"/>
        <v>-2295250</v>
      </c>
    </row>
    <row r="402" spans="1:21" hidden="1" x14ac:dyDescent="0.25">
      <c r="A402" t="s">
        <v>4612</v>
      </c>
      <c r="B402" t="s">
        <v>2659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34647.5</v>
      </c>
      <c r="K402">
        <v>7771100</v>
      </c>
      <c r="L402">
        <v>5048650</v>
      </c>
      <c r="M402">
        <v>4372000</v>
      </c>
      <c r="O402">
        <f t="shared" si="39"/>
        <v>0</v>
      </c>
      <c r="P402">
        <f t="shared" si="39"/>
        <v>0</v>
      </c>
      <c r="Q402">
        <f t="shared" si="39"/>
        <v>0</v>
      </c>
      <c r="R402">
        <f t="shared" si="40"/>
        <v>0</v>
      </c>
      <c r="S402">
        <f t="shared" si="41"/>
        <v>34647.5</v>
      </c>
      <c r="T402">
        <f t="shared" si="42"/>
        <v>-2722450</v>
      </c>
      <c r="U402">
        <f t="shared" si="43"/>
        <v>-3399100</v>
      </c>
    </row>
    <row r="403" spans="1:21" hidden="1" x14ac:dyDescent="0.25">
      <c r="A403" t="s">
        <v>4487</v>
      </c>
      <c r="B403" t="s">
        <v>220</v>
      </c>
      <c r="C403">
        <v>25229</v>
      </c>
      <c r="D403">
        <v>77955</v>
      </c>
      <c r="E403">
        <v>1497000</v>
      </c>
      <c r="F403">
        <v>0</v>
      </c>
      <c r="G403">
        <v>0</v>
      </c>
      <c r="H403">
        <v>0</v>
      </c>
      <c r="I403">
        <v>25229</v>
      </c>
      <c r="J403">
        <v>119915.5</v>
      </c>
      <c r="K403">
        <v>11696000</v>
      </c>
      <c r="L403">
        <v>13688000</v>
      </c>
      <c r="M403">
        <v>11729000</v>
      </c>
      <c r="O403">
        <f t="shared" si="39"/>
        <v>52726</v>
      </c>
      <c r="P403">
        <f t="shared" si="39"/>
        <v>1471771</v>
      </c>
      <c r="Q403">
        <f t="shared" si="39"/>
        <v>-25229</v>
      </c>
      <c r="R403">
        <f t="shared" si="40"/>
        <v>0</v>
      </c>
      <c r="S403">
        <f t="shared" si="41"/>
        <v>94686.5</v>
      </c>
      <c r="T403">
        <f t="shared" si="42"/>
        <v>1992000</v>
      </c>
      <c r="U403">
        <f t="shared" si="43"/>
        <v>33000</v>
      </c>
    </row>
    <row r="404" spans="1:21" hidden="1" x14ac:dyDescent="0.25">
      <c r="A404" t="s">
        <v>4614</v>
      </c>
      <c r="B404" t="s">
        <v>2660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2672200</v>
      </c>
      <c r="L404">
        <v>2218900</v>
      </c>
      <c r="M404">
        <v>1330900</v>
      </c>
      <c r="O404">
        <f t="shared" si="39"/>
        <v>0</v>
      </c>
      <c r="P404">
        <f t="shared" si="39"/>
        <v>0</v>
      </c>
      <c r="Q404">
        <f t="shared" si="39"/>
        <v>0</v>
      </c>
      <c r="R404">
        <f t="shared" si="40"/>
        <v>0</v>
      </c>
      <c r="S404">
        <f t="shared" si="41"/>
        <v>0</v>
      </c>
      <c r="T404">
        <f t="shared" si="42"/>
        <v>-453300</v>
      </c>
      <c r="U404">
        <f t="shared" si="43"/>
        <v>-1341300</v>
      </c>
    </row>
    <row r="405" spans="1:21" hidden="1" x14ac:dyDescent="0.25">
      <c r="A405" t="s">
        <v>4615</v>
      </c>
      <c r="B405" t="s">
        <v>221</v>
      </c>
      <c r="C405">
        <v>285650</v>
      </c>
      <c r="D405">
        <v>3709500</v>
      </c>
      <c r="E405">
        <v>357185000</v>
      </c>
      <c r="F405">
        <v>21381000</v>
      </c>
      <c r="G405">
        <v>797490</v>
      </c>
      <c r="H405">
        <v>266065</v>
      </c>
      <c r="I405">
        <v>285650</v>
      </c>
      <c r="J405">
        <v>486825</v>
      </c>
      <c r="K405">
        <v>66604500</v>
      </c>
      <c r="L405">
        <v>49578000</v>
      </c>
      <c r="M405">
        <v>51569000</v>
      </c>
      <c r="O405">
        <f t="shared" si="39"/>
        <v>3423850</v>
      </c>
      <c r="P405">
        <f t="shared" si="39"/>
        <v>356899350</v>
      </c>
      <c r="Q405">
        <f t="shared" si="39"/>
        <v>21095350</v>
      </c>
      <c r="R405">
        <f t="shared" si="40"/>
        <v>-531425</v>
      </c>
      <c r="S405">
        <f t="shared" si="41"/>
        <v>201175</v>
      </c>
      <c r="T405">
        <f t="shared" si="42"/>
        <v>-17026500</v>
      </c>
      <c r="U405">
        <f t="shared" si="43"/>
        <v>-15035500</v>
      </c>
    </row>
    <row r="406" spans="1:21" hidden="1" x14ac:dyDescent="0.25">
      <c r="A406" t="s">
        <v>4616</v>
      </c>
      <c r="B406" t="s">
        <v>222</v>
      </c>
      <c r="C406">
        <v>60567.666669999999</v>
      </c>
      <c r="D406">
        <v>4531950</v>
      </c>
      <c r="E406">
        <v>4563150</v>
      </c>
      <c r="F406">
        <v>0</v>
      </c>
      <c r="G406">
        <v>11506000</v>
      </c>
      <c r="H406">
        <v>708850</v>
      </c>
      <c r="I406">
        <v>0</v>
      </c>
      <c r="J406">
        <v>0</v>
      </c>
      <c r="K406">
        <v>0</v>
      </c>
      <c r="L406">
        <v>0</v>
      </c>
      <c r="M406">
        <v>0</v>
      </c>
      <c r="O406">
        <f t="shared" si="39"/>
        <v>4471382.3333299998</v>
      </c>
      <c r="P406">
        <f t="shared" si="39"/>
        <v>4502582.3333299998</v>
      </c>
      <c r="Q406">
        <f t="shared" si="39"/>
        <v>-60567.666669999999</v>
      </c>
      <c r="R406">
        <f t="shared" si="40"/>
        <v>-10797150</v>
      </c>
      <c r="S406">
        <f t="shared" si="41"/>
        <v>0</v>
      </c>
      <c r="T406">
        <f t="shared" si="42"/>
        <v>0</v>
      </c>
      <c r="U406">
        <f t="shared" si="43"/>
        <v>0</v>
      </c>
    </row>
    <row r="407" spans="1:21" hidden="1" x14ac:dyDescent="0.25">
      <c r="A407" t="s">
        <v>4617</v>
      </c>
      <c r="B407" t="s">
        <v>223</v>
      </c>
      <c r="C407">
        <v>314443.3333</v>
      </c>
      <c r="D407">
        <v>0</v>
      </c>
      <c r="E407">
        <v>0</v>
      </c>
      <c r="F407">
        <v>0</v>
      </c>
      <c r="G407">
        <v>230530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O407">
        <f t="shared" si="39"/>
        <v>-314443.3333</v>
      </c>
      <c r="P407">
        <f t="shared" si="39"/>
        <v>-314443.3333</v>
      </c>
      <c r="Q407">
        <f t="shared" si="39"/>
        <v>-314443.3333</v>
      </c>
      <c r="R407">
        <f t="shared" si="40"/>
        <v>-230530</v>
      </c>
      <c r="S407">
        <f t="shared" si="41"/>
        <v>0</v>
      </c>
      <c r="T407">
        <f t="shared" si="42"/>
        <v>0</v>
      </c>
      <c r="U407">
        <f t="shared" si="43"/>
        <v>0</v>
      </c>
    </row>
    <row r="408" spans="1:21" hidden="1" x14ac:dyDescent="0.25">
      <c r="A408" t="s">
        <v>4618</v>
      </c>
      <c r="B408" t="s">
        <v>224</v>
      </c>
      <c r="C408">
        <v>0</v>
      </c>
      <c r="D408">
        <v>1109595</v>
      </c>
      <c r="E408">
        <v>0</v>
      </c>
      <c r="F408">
        <v>54900</v>
      </c>
      <c r="G408">
        <v>2553500</v>
      </c>
      <c r="H408">
        <v>113903.5</v>
      </c>
      <c r="I408">
        <v>0</v>
      </c>
      <c r="J408">
        <v>0</v>
      </c>
      <c r="K408">
        <v>0</v>
      </c>
      <c r="L408">
        <v>0</v>
      </c>
      <c r="M408">
        <v>0</v>
      </c>
      <c r="O408">
        <f t="shared" si="39"/>
        <v>1109595</v>
      </c>
      <c r="P408">
        <f t="shared" si="39"/>
        <v>0</v>
      </c>
      <c r="Q408">
        <f t="shared" si="39"/>
        <v>54900</v>
      </c>
      <c r="R408">
        <f t="shared" si="40"/>
        <v>-2439596.5</v>
      </c>
      <c r="S408">
        <f t="shared" si="41"/>
        <v>0</v>
      </c>
      <c r="T408">
        <f t="shared" si="42"/>
        <v>0</v>
      </c>
      <c r="U408">
        <f t="shared" si="43"/>
        <v>0</v>
      </c>
    </row>
    <row r="409" spans="1:21" hidden="1" x14ac:dyDescent="0.25">
      <c r="A409" t="s">
        <v>4619</v>
      </c>
      <c r="B409" t="s">
        <v>225</v>
      </c>
      <c r="C409">
        <v>227700</v>
      </c>
      <c r="D409">
        <v>4489550</v>
      </c>
      <c r="E409">
        <v>1234365</v>
      </c>
      <c r="F409">
        <v>2276780</v>
      </c>
      <c r="G409">
        <v>1976300</v>
      </c>
      <c r="H409">
        <v>70378.5</v>
      </c>
      <c r="I409">
        <v>60890</v>
      </c>
      <c r="J409">
        <v>126854</v>
      </c>
      <c r="K409">
        <v>429555</v>
      </c>
      <c r="L409">
        <v>245750</v>
      </c>
      <c r="M409">
        <v>234695</v>
      </c>
      <c r="O409">
        <f t="shared" si="39"/>
        <v>4261850</v>
      </c>
      <c r="P409">
        <f t="shared" si="39"/>
        <v>1006665</v>
      </c>
      <c r="Q409">
        <f t="shared" si="39"/>
        <v>2049080</v>
      </c>
      <c r="R409">
        <f t="shared" si="40"/>
        <v>-1905921.5</v>
      </c>
      <c r="S409">
        <f t="shared" si="41"/>
        <v>65964</v>
      </c>
      <c r="T409">
        <f t="shared" si="42"/>
        <v>-183805</v>
      </c>
      <c r="U409">
        <f t="shared" si="43"/>
        <v>-194860</v>
      </c>
    </row>
    <row r="410" spans="1:21" hidden="1" x14ac:dyDescent="0.25">
      <c r="A410" t="s">
        <v>4620</v>
      </c>
      <c r="B410" t="s">
        <v>226</v>
      </c>
      <c r="C410">
        <v>29828</v>
      </c>
      <c r="D410">
        <v>330435</v>
      </c>
      <c r="E410">
        <v>1817150</v>
      </c>
      <c r="F410">
        <v>680825</v>
      </c>
      <c r="G410">
        <v>137970</v>
      </c>
      <c r="H410">
        <v>3338</v>
      </c>
      <c r="I410">
        <v>29828</v>
      </c>
      <c r="J410">
        <v>82204.5</v>
      </c>
      <c r="K410">
        <v>262475</v>
      </c>
      <c r="L410">
        <v>222070</v>
      </c>
      <c r="M410">
        <v>233990</v>
      </c>
      <c r="O410">
        <f t="shared" si="39"/>
        <v>300607</v>
      </c>
      <c r="P410">
        <f t="shared" si="39"/>
        <v>1787322</v>
      </c>
      <c r="Q410">
        <f t="shared" si="39"/>
        <v>650997</v>
      </c>
      <c r="R410">
        <f t="shared" si="40"/>
        <v>-134632</v>
      </c>
      <c r="S410">
        <f t="shared" si="41"/>
        <v>52376.5</v>
      </c>
      <c r="T410">
        <f t="shared" si="42"/>
        <v>-40405</v>
      </c>
      <c r="U410">
        <f t="shared" si="43"/>
        <v>-28485</v>
      </c>
    </row>
    <row r="411" spans="1:21" hidden="1" x14ac:dyDescent="0.25">
      <c r="A411" t="s">
        <v>4621</v>
      </c>
      <c r="B411" t="s">
        <v>227</v>
      </c>
      <c r="C411">
        <v>15108396.67</v>
      </c>
      <c r="D411">
        <v>0</v>
      </c>
      <c r="E411">
        <v>0</v>
      </c>
      <c r="F411">
        <v>0</v>
      </c>
      <c r="G411">
        <v>251840</v>
      </c>
      <c r="H411">
        <v>10232</v>
      </c>
      <c r="I411">
        <v>0</v>
      </c>
      <c r="J411">
        <v>0</v>
      </c>
      <c r="K411">
        <v>0</v>
      </c>
      <c r="L411">
        <v>0</v>
      </c>
      <c r="M411">
        <v>0</v>
      </c>
      <c r="O411">
        <f t="shared" si="39"/>
        <v>-15108396.67</v>
      </c>
      <c r="P411">
        <f t="shared" si="39"/>
        <v>-15108396.67</v>
      </c>
      <c r="Q411">
        <f t="shared" si="39"/>
        <v>-15108396.67</v>
      </c>
      <c r="R411">
        <f t="shared" si="40"/>
        <v>-241608</v>
      </c>
      <c r="S411">
        <f t="shared" si="41"/>
        <v>0</v>
      </c>
      <c r="T411">
        <f t="shared" si="42"/>
        <v>0</v>
      </c>
      <c r="U411">
        <f t="shared" si="43"/>
        <v>0</v>
      </c>
    </row>
    <row r="412" spans="1:21" hidden="1" x14ac:dyDescent="0.25">
      <c r="A412" t="s">
        <v>4622</v>
      </c>
      <c r="B412" t="s">
        <v>228</v>
      </c>
      <c r="C412">
        <v>0</v>
      </c>
      <c r="D412">
        <v>7205450</v>
      </c>
      <c r="E412">
        <v>20108450</v>
      </c>
      <c r="F412">
        <v>2164670</v>
      </c>
      <c r="G412">
        <v>437550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O412">
        <f t="shared" si="39"/>
        <v>7205450</v>
      </c>
      <c r="P412">
        <f t="shared" si="39"/>
        <v>20108450</v>
      </c>
      <c r="Q412">
        <f t="shared" si="39"/>
        <v>2164670</v>
      </c>
      <c r="R412">
        <f t="shared" si="40"/>
        <v>-437550</v>
      </c>
      <c r="S412">
        <f t="shared" si="41"/>
        <v>0</v>
      </c>
      <c r="T412">
        <f t="shared" si="42"/>
        <v>0</v>
      </c>
      <c r="U412">
        <f t="shared" si="43"/>
        <v>0</v>
      </c>
    </row>
    <row r="413" spans="1:21" hidden="1" x14ac:dyDescent="0.25">
      <c r="A413" t="s">
        <v>4752</v>
      </c>
      <c r="B413" t="s">
        <v>2661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4019750</v>
      </c>
      <c r="L413">
        <v>4937000</v>
      </c>
      <c r="M413">
        <v>3700850</v>
      </c>
      <c r="O413">
        <f t="shared" si="39"/>
        <v>0</v>
      </c>
      <c r="P413">
        <f t="shared" si="39"/>
        <v>0</v>
      </c>
      <c r="Q413">
        <f t="shared" si="39"/>
        <v>0</v>
      </c>
      <c r="R413">
        <f t="shared" si="40"/>
        <v>0</v>
      </c>
      <c r="S413">
        <f t="shared" si="41"/>
        <v>0</v>
      </c>
      <c r="T413">
        <f t="shared" si="42"/>
        <v>917250</v>
      </c>
      <c r="U413">
        <f t="shared" si="43"/>
        <v>-318900</v>
      </c>
    </row>
    <row r="414" spans="1:21" hidden="1" x14ac:dyDescent="0.25">
      <c r="A414" t="s">
        <v>4624</v>
      </c>
      <c r="B414" t="s">
        <v>2662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588280</v>
      </c>
      <c r="L414">
        <v>446440</v>
      </c>
      <c r="M414">
        <v>390235</v>
      </c>
      <c r="O414">
        <f t="shared" si="39"/>
        <v>0</v>
      </c>
      <c r="P414">
        <f t="shared" si="39"/>
        <v>0</v>
      </c>
      <c r="Q414">
        <f t="shared" si="39"/>
        <v>0</v>
      </c>
      <c r="R414">
        <f t="shared" si="40"/>
        <v>0</v>
      </c>
      <c r="S414">
        <f t="shared" si="41"/>
        <v>0</v>
      </c>
      <c r="T414">
        <f t="shared" si="42"/>
        <v>-141840</v>
      </c>
      <c r="U414">
        <f t="shared" si="43"/>
        <v>-198045</v>
      </c>
    </row>
    <row r="415" spans="1:21" hidden="1" x14ac:dyDescent="0.25">
      <c r="A415" t="s">
        <v>5472</v>
      </c>
      <c r="B415" t="s">
        <v>2663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1488245</v>
      </c>
      <c r="L415">
        <v>1915640</v>
      </c>
      <c r="M415">
        <v>1297450</v>
      </c>
      <c r="O415">
        <f t="shared" si="39"/>
        <v>0</v>
      </c>
      <c r="P415">
        <f t="shared" si="39"/>
        <v>0</v>
      </c>
      <c r="Q415">
        <f t="shared" si="39"/>
        <v>0</v>
      </c>
      <c r="R415">
        <f t="shared" si="40"/>
        <v>0</v>
      </c>
      <c r="S415">
        <f t="shared" si="41"/>
        <v>0</v>
      </c>
      <c r="T415">
        <f t="shared" si="42"/>
        <v>427395</v>
      </c>
      <c r="U415">
        <f t="shared" si="43"/>
        <v>-190795</v>
      </c>
    </row>
    <row r="416" spans="1:21" hidden="1" x14ac:dyDescent="0.25">
      <c r="A416" t="s">
        <v>4626</v>
      </c>
      <c r="B416" t="s">
        <v>229</v>
      </c>
      <c r="C416">
        <v>713484.5</v>
      </c>
      <c r="D416">
        <v>2866400</v>
      </c>
      <c r="E416">
        <v>1798450</v>
      </c>
      <c r="F416">
        <v>1894250</v>
      </c>
      <c r="G416">
        <v>1953400</v>
      </c>
      <c r="H416">
        <v>111599.5</v>
      </c>
      <c r="I416">
        <v>229640</v>
      </c>
      <c r="J416">
        <v>533495</v>
      </c>
      <c r="K416">
        <v>27021000</v>
      </c>
      <c r="L416">
        <v>20047000</v>
      </c>
      <c r="M416">
        <v>17329500</v>
      </c>
      <c r="O416">
        <f t="shared" si="39"/>
        <v>2152915.5</v>
      </c>
      <c r="P416">
        <f t="shared" si="39"/>
        <v>1084965.5</v>
      </c>
      <c r="Q416">
        <f t="shared" si="39"/>
        <v>1180765.5</v>
      </c>
      <c r="R416">
        <f t="shared" si="40"/>
        <v>-1841800.5</v>
      </c>
      <c r="S416">
        <f t="shared" si="41"/>
        <v>303855</v>
      </c>
      <c r="T416">
        <f t="shared" si="42"/>
        <v>-6974000</v>
      </c>
      <c r="U416">
        <f t="shared" si="43"/>
        <v>-9691500</v>
      </c>
    </row>
    <row r="417" spans="1:21" hidden="1" x14ac:dyDescent="0.25">
      <c r="A417" t="s">
        <v>4627</v>
      </c>
      <c r="B417" t="s">
        <v>230</v>
      </c>
      <c r="C417">
        <v>2527141</v>
      </c>
      <c r="D417">
        <v>1224210</v>
      </c>
      <c r="E417">
        <v>268930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O417">
        <f t="shared" si="39"/>
        <v>-1302931</v>
      </c>
      <c r="P417">
        <f t="shared" si="39"/>
        <v>-2258211</v>
      </c>
      <c r="Q417">
        <f t="shared" si="39"/>
        <v>-2527141</v>
      </c>
      <c r="R417">
        <f t="shared" si="40"/>
        <v>0</v>
      </c>
      <c r="S417">
        <f t="shared" si="41"/>
        <v>0</v>
      </c>
      <c r="T417">
        <f t="shared" si="42"/>
        <v>0</v>
      </c>
      <c r="U417">
        <f t="shared" si="43"/>
        <v>0</v>
      </c>
    </row>
    <row r="418" spans="1:21" hidden="1" x14ac:dyDescent="0.25">
      <c r="A418" t="s">
        <v>4628</v>
      </c>
      <c r="B418" t="s">
        <v>2664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22075000</v>
      </c>
      <c r="L418">
        <v>13324450</v>
      </c>
      <c r="M418">
        <v>9143200</v>
      </c>
      <c r="O418">
        <f t="shared" si="39"/>
        <v>0</v>
      </c>
      <c r="P418">
        <f t="shared" si="39"/>
        <v>0</v>
      </c>
      <c r="Q418">
        <f t="shared" si="39"/>
        <v>0</v>
      </c>
      <c r="R418">
        <f t="shared" si="40"/>
        <v>0</v>
      </c>
      <c r="S418">
        <f t="shared" si="41"/>
        <v>0</v>
      </c>
      <c r="T418">
        <f t="shared" si="42"/>
        <v>-8750550</v>
      </c>
      <c r="U418">
        <f t="shared" si="43"/>
        <v>-12931800</v>
      </c>
    </row>
    <row r="419" spans="1:21" hidden="1" x14ac:dyDescent="0.25">
      <c r="A419" t="s">
        <v>4629</v>
      </c>
      <c r="B419" t="s">
        <v>231</v>
      </c>
      <c r="C419">
        <v>336153</v>
      </c>
      <c r="D419">
        <v>159720</v>
      </c>
      <c r="E419">
        <v>0</v>
      </c>
      <c r="F419">
        <v>0</v>
      </c>
      <c r="G419">
        <v>348600</v>
      </c>
      <c r="H419">
        <v>24640.5</v>
      </c>
      <c r="I419">
        <v>67573</v>
      </c>
      <c r="J419">
        <v>87505</v>
      </c>
      <c r="K419">
        <v>39019000</v>
      </c>
      <c r="L419">
        <v>24994000</v>
      </c>
      <c r="M419">
        <v>21411000</v>
      </c>
      <c r="O419">
        <f t="shared" si="39"/>
        <v>-176433</v>
      </c>
      <c r="P419">
        <f t="shared" si="39"/>
        <v>-336153</v>
      </c>
      <c r="Q419">
        <f t="shared" si="39"/>
        <v>-336153</v>
      </c>
      <c r="R419">
        <f t="shared" si="40"/>
        <v>-323959.5</v>
      </c>
      <c r="S419">
        <f t="shared" si="41"/>
        <v>19932</v>
      </c>
      <c r="T419">
        <f t="shared" si="42"/>
        <v>-14025000</v>
      </c>
      <c r="U419">
        <f t="shared" si="43"/>
        <v>-17608000</v>
      </c>
    </row>
    <row r="420" spans="1:21" hidden="1" x14ac:dyDescent="0.25">
      <c r="A420" t="s">
        <v>4630</v>
      </c>
      <c r="B420" t="s">
        <v>232</v>
      </c>
      <c r="C420">
        <v>1443443</v>
      </c>
      <c r="D420">
        <v>0</v>
      </c>
      <c r="E420">
        <v>0</v>
      </c>
      <c r="F420">
        <v>50030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O420">
        <f t="shared" si="39"/>
        <v>-1443443</v>
      </c>
      <c r="P420">
        <f t="shared" si="39"/>
        <v>-1443443</v>
      </c>
      <c r="Q420">
        <f t="shared" si="39"/>
        <v>-1393413</v>
      </c>
      <c r="R420">
        <f t="shared" si="40"/>
        <v>0</v>
      </c>
      <c r="S420">
        <f t="shared" si="41"/>
        <v>0</v>
      </c>
      <c r="T420">
        <f t="shared" si="42"/>
        <v>0</v>
      </c>
      <c r="U420">
        <f t="shared" si="43"/>
        <v>0</v>
      </c>
    </row>
    <row r="421" spans="1:21" hidden="1" x14ac:dyDescent="0.25">
      <c r="A421" t="s">
        <v>4631</v>
      </c>
      <c r="B421" t="s">
        <v>233</v>
      </c>
      <c r="C421">
        <v>190603.3333</v>
      </c>
      <c r="D421">
        <v>5156300</v>
      </c>
      <c r="E421">
        <v>0</v>
      </c>
      <c r="F421">
        <v>729100</v>
      </c>
      <c r="G421">
        <v>3670900</v>
      </c>
      <c r="H421">
        <v>116809</v>
      </c>
      <c r="I421">
        <v>0</v>
      </c>
      <c r="J421">
        <v>0</v>
      </c>
      <c r="K421">
        <v>0</v>
      </c>
      <c r="L421">
        <v>0</v>
      </c>
      <c r="M421">
        <v>0</v>
      </c>
      <c r="O421">
        <f t="shared" si="39"/>
        <v>4965696.6666999999</v>
      </c>
      <c r="P421">
        <f t="shared" si="39"/>
        <v>-190603.3333</v>
      </c>
      <c r="Q421">
        <f t="shared" si="39"/>
        <v>538496.66669999994</v>
      </c>
      <c r="R421">
        <f t="shared" si="40"/>
        <v>-3554091</v>
      </c>
      <c r="S421">
        <f t="shared" si="41"/>
        <v>0</v>
      </c>
      <c r="T421">
        <f t="shared" si="42"/>
        <v>0</v>
      </c>
      <c r="U421">
        <f t="shared" si="43"/>
        <v>0</v>
      </c>
    </row>
    <row r="422" spans="1:21" hidden="1" x14ac:dyDescent="0.25">
      <c r="A422" t="s">
        <v>4632</v>
      </c>
      <c r="B422" t="s">
        <v>234</v>
      </c>
      <c r="C422">
        <v>0</v>
      </c>
      <c r="D422">
        <v>0</v>
      </c>
      <c r="E422">
        <v>1023300</v>
      </c>
      <c r="F422">
        <v>96180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O422">
        <f t="shared" si="39"/>
        <v>0</v>
      </c>
      <c r="P422">
        <f t="shared" si="39"/>
        <v>1023300</v>
      </c>
      <c r="Q422">
        <f t="shared" si="39"/>
        <v>96180</v>
      </c>
      <c r="R422">
        <f t="shared" si="40"/>
        <v>0</v>
      </c>
      <c r="S422">
        <f t="shared" si="41"/>
        <v>0</v>
      </c>
      <c r="T422">
        <f t="shared" si="42"/>
        <v>0</v>
      </c>
      <c r="U422">
        <f t="shared" si="43"/>
        <v>0</v>
      </c>
    </row>
    <row r="423" spans="1:21" hidden="1" x14ac:dyDescent="0.25">
      <c r="A423" t="s">
        <v>4633</v>
      </c>
      <c r="B423" t="s">
        <v>2665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97175</v>
      </c>
      <c r="L423">
        <v>72117</v>
      </c>
      <c r="M423">
        <v>69733.5</v>
      </c>
      <c r="O423">
        <f t="shared" si="39"/>
        <v>0</v>
      </c>
      <c r="P423">
        <f t="shared" si="39"/>
        <v>0</v>
      </c>
      <c r="Q423">
        <f t="shared" si="39"/>
        <v>0</v>
      </c>
      <c r="R423">
        <f t="shared" si="40"/>
        <v>0</v>
      </c>
      <c r="S423">
        <f t="shared" si="41"/>
        <v>0</v>
      </c>
      <c r="T423">
        <f t="shared" si="42"/>
        <v>-25058</v>
      </c>
      <c r="U423">
        <f t="shared" si="43"/>
        <v>-27441.5</v>
      </c>
    </row>
    <row r="424" spans="1:21" hidden="1" x14ac:dyDescent="0.25">
      <c r="A424" t="s">
        <v>4247</v>
      </c>
      <c r="B424" t="s">
        <v>4059</v>
      </c>
      <c r="C424">
        <v>2163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2163</v>
      </c>
      <c r="J424">
        <v>39553.5</v>
      </c>
      <c r="K424">
        <v>15765000</v>
      </c>
      <c r="L424">
        <v>31136000</v>
      </c>
      <c r="M424">
        <v>23920500</v>
      </c>
      <c r="O424">
        <f t="shared" si="39"/>
        <v>-2163</v>
      </c>
      <c r="P424">
        <f t="shared" si="39"/>
        <v>-2163</v>
      </c>
      <c r="Q424">
        <f t="shared" si="39"/>
        <v>-2163</v>
      </c>
      <c r="R424">
        <f t="shared" si="40"/>
        <v>0</v>
      </c>
      <c r="S424">
        <f t="shared" si="41"/>
        <v>37390.5</v>
      </c>
      <c r="T424">
        <f t="shared" si="42"/>
        <v>15371000</v>
      </c>
      <c r="U424">
        <f t="shared" si="43"/>
        <v>8155500</v>
      </c>
    </row>
    <row r="425" spans="1:21" hidden="1" x14ac:dyDescent="0.25">
      <c r="A425" t="s">
        <v>4635</v>
      </c>
      <c r="B425" t="s">
        <v>2406</v>
      </c>
      <c r="C425">
        <v>0</v>
      </c>
      <c r="D425">
        <v>1220375</v>
      </c>
      <c r="E425">
        <v>478095</v>
      </c>
      <c r="F425">
        <v>769570</v>
      </c>
      <c r="G425">
        <v>527280</v>
      </c>
      <c r="H425">
        <v>37384</v>
      </c>
      <c r="I425">
        <v>0</v>
      </c>
      <c r="J425">
        <v>0</v>
      </c>
      <c r="K425">
        <v>17959500</v>
      </c>
      <c r="L425">
        <v>13993000</v>
      </c>
      <c r="M425">
        <v>10429100</v>
      </c>
      <c r="O425">
        <f t="shared" si="39"/>
        <v>1220375</v>
      </c>
      <c r="P425">
        <f t="shared" si="39"/>
        <v>478095</v>
      </c>
      <c r="Q425">
        <f t="shared" si="39"/>
        <v>769570</v>
      </c>
      <c r="R425">
        <f t="shared" si="40"/>
        <v>-489896</v>
      </c>
      <c r="S425">
        <f t="shared" si="41"/>
        <v>0</v>
      </c>
      <c r="T425">
        <f t="shared" si="42"/>
        <v>-3966500</v>
      </c>
      <c r="U425">
        <f t="shared" si="43"/>
        <v>-7530400</v>
      </c>
    </row>
    <row r="426" spans="1:21" hidden="1" x14ac:dyDescent="0.25">
      <c r="A426" t="s">
        <v>4636</v>
      </c>
      <c r="B426" t="s">
        <v>2407</v>
      </c>
      <c r="C426">
        <v>238510</v>
      </c>
      <c r="D426">
        <v>20483000</v>
      </c>
      <c r="E426">
        <v>17349500</v>
      </c>
      <c r="F426">
        <v>23456500</v>
      </c>
      <c r="G426">
        <v>151340</v>
      </c>
      <c r="H426">
        <v>134770</v>
      </c>
      <c r="I426">
        <v>238510</v>
      </c>
      <c r="J426">
        <v>1629150</v>
      </c>
      <c r="K426">
        <v>59696500</v>
      </c>
      <c r="L426">
        <v>44061000</v>
      </c>
      <c r="M426">
        <v>41910000</v>
      </c>
      <c r="O426">
        <f t="shared" si="39"/>
        <v>20244490</v>
      </c>
      <c r="P426">
        <f t="shared" si="39"/>
        <v>17110990</v>
      </c>
      <c r="Q426">
        <f t="shared" si="39"/>
        <v>23217990</v>
      </c>
      <c r="R426">
        <f t="shared" si="40"/>
        <v>-16570</v>
      </c>
      <c r="S426">
        <f t="shared" si="41"/>
        <v>1390640</v>
      </c>
      <c r="T426">
        <f t="shared" si="42"/>
        <v>-15635500</v>
      </c>
      <c r="U426">
        <f t="shared" si="43"/>
        <v>-17786500</v>
      </c>
    </row>
    <row r="427" spans="1:21" hidden="1" x14ac:dyDescent="0.25">
      <c r="A427" t="s">
        <v>4637</v>
      </c>
      <c r="B427" t="s">
        <v>235</v>
      </c>
      <c r="C427">
        <v>0</v>
      </c>
      <c r="D427">
        <v>0</v>
      </c>
      <c r="E427">
        <v>147530</v>
      </c>
      <c r="F427">
        <v>0</v>
      </c>
      <c r="G427">
        <v>214870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O427">
        <f t="shared" si="39"/>
        <v>0</v>
      </c>
      <c r="P427">
        <f t="shared" si="39"/>
        <v>147530</v>
      </c>
      <c r="Q427">
        <f t="shared" si="39"/>
        <v>0</v>
      </c>
      <c r="R427">
        <f t="shared" si="40"/>
        <v>-214870</v>
      </c>
      <c r="S427">
        <f t="shared" si="41"/>
        <v>0</v>
      </c>
      <c r="T427">
        <f t="shared" si="42"/>
        <v>0</v>
      </c>
      <c r="U427">
        <f t="shared" si="43"/>
        <v>0</v>
      </c>
    </row>
    <row r="428" spans="1:21" hidden="1" x14ac:dyDescent="0.25">
      <c r="A428" t="s">
        <v>4638</v>
      </c>
      <c r="B428" t="s">
        <v>236</v>
      </c>
      <c r="C428">
        <v>481680</v>
      </c>
      <c r="D428">
        <v>1775200</v>
      </c>
      <c r="E428">
        <v>0</v>
      </c>
      <c r="F428">
        <v>1166750</v>
      </c>
      <c r="G428">
        <v>2293100</v>
      </c>
      <c r="H428">
        <v>132256</v>
      </c>
      <c r="I428">
        <v>0</v>
      </c>
      <c r="J428">
        <v>0</v>
      </c>
      <c r="K428">
        <v>0</v>
      </c>
      <c r="L428">
        <v>0</v>
      </c>
      <c r="M428">
        <v>0</v>
      </c>
      <c r="O428">
        <f t="shared" si="39"/>
        <v>1293520</v>
      </c>
      <c r="P428">
        <f t="shared" si="39"/>
        <v>-481680</v>
      </c>
      <c r="Q428">
        <f t="shared" si="39"/>
        <v>685070</v>
      </c>
      <c r="R428">
        <f t="shared" si="40"/>
        <v>-2160844</v>
      </c>
      <c r="S428">
        <f t="shared" si="41"/>
        <v>0</v>
      </c>
      <c r="T428">
        <f t="shared" si="42"/>
        <v>0</v>
      </c>
      <c r="U428">
        <f t="shared" si="43"/>
        <v>0</v>
      </c>
    </row>
    <row r="429" spans="1:21" hidden="1" x14ac:dyDescent="0.25">
      <c r="A429" t="s">
        <v>4639</v>
      </c>
      <c r="B429" t="s">
        <v>2666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21025000</v>
      </c>
      <c r="L429">
        <v>10423450</v>
      </c>
      <c r="M429">
        <v>8505650</v>
      </c>
      <c r="O429">
        <f t="shared" si="39"/>
        <v>0</v>
      </c>
      <c r="P429">
        <f t="shared" si="39"/>
        <v>0</v>
      </c>
      <c r="Q429">
        <f t="shared" si="39"/>
        <v>0</v>
      </c>
      <c r="R429">
        <f t="shared" si="40"/>
        <v>0</v>
      </c>
      <c r="S429">
        <f t="shared" si="41"/>
        <v>0</v>
      </c>
      <c r="T429">
        <f t="shared" si="42"/>
        <v>-10601550</v>
      </c>
      <c r="U429">
        <f t="shared" si="43"/>
        <v>-12519350</v>
      </c>
    </row>
    <row r="430" spans="1:21" hidden="1" x14ac:dyDescent="0.25">
      <c r="A430" t="s">
        <v>4640</v>
      </c>
      <c r="B430" t="s">
        <v>2667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28599500</v>
      </c>
      <c r="L430">
        <v>21854000</v>
      </c>
      <c r="M430">
        <v>16794500</v>
      </c>
      <c r="O430">
        <f t="shared" si="39"/>
        <v>0</v>
      </c>
      <c r="P430">
        <f t="shared" si="39"/>
        <v>0</v>
      </c>
      <c r="Q430">
        <f t="shared" si="39"/>
        <v>0</v>
      </c>
      <c r="R430">
        <f t="shared" si="40"/>
        <v>0</v>
      </c>
      <c r="S430">
        <f t="shared" si="41"/>
        <v>0</v>
      </c>
      <c r="T430">
        <f t="shared" si="42"/>
        <v>-6745500</v>
      </c>
      <c r="U430">
        <f t="shared" si="43"/>
        <v>-11805000</v>
      </c>
    </row>
    <row r="431" spans="1:21" hidden="1" x14ac:dyDescent="0.25">
      <c r="A431" t="s">
        <v>4641</v>
      </c>
      <c r="B431" t="s">
        <v>237</v>
      </c>
      <c r="C431">
        <v>544477.33330000006</v>
      </c>
      <c r="D431">
        <v>48979000</v>
      </c>
      <c r="E431">
        <v>19797000</v>
      </c>
      <c r="F431">
        <v>23952500</v>
      </c>
      <c r="G431">
        <v>1710500</v>
      </c>
      <c r="H431">
        <v>134550</v>
      </c>
      <c r="I431">
        <v>476420</v>
      </c>
      <c r="J431">
        <v>4261700</v>
      </c>
      <c r="K431">
        <v>21664000</v>
      </c>
      <c r="L431">
        <v>13597000</v>
      </c>
      <c r="M431">
        <v>10981200</v>
      </c>
      <c r="O431">
        <f t="shared" si="39"/>
        <v>48434522.666699998</v>
      </c>
      <c r="P431">
        <f t="shared" si="39"/>
        <v>19252522.666699998</v>
      </c>
      <c r="Q431">
        <f t="shared" si="39"/>
        <v>23408022.666699998</v>
      </c>
      <c r="R431">
        <f t="shared" si="40"/>
        <v>-1575950</v>
      </c>
      <c r="S431">
        <f t="shared" si="41"/>
        <v>3785280</v>
      </c>
      <c r="T431">
        <f t="shared" si="42"/>
        <v>-8067000</v>
      </c>
      <c r="U431">
        <f t="shared" si="43"/>
        <v>-10682800</v>
      </c>
    </row>
    <row r="432" spans="1:21" hidden="1" x14ac:dyDescent="0.25">
      <c r="A432" t="s">
        <v>4642</v>
      </c>
      <c r="B432" t="s">
        <v>238</v>
      </c>
      <c r="C432">
        <v>50521</v>
      </c>
      <c r="D432">
        <v>152642</v>
      </c>
      <c r="E432">
        <v>25073.5</v>
      </c>
      <c r="F432">
        <v>0</v>
      </c>
      <c r="G432">
        <v>532460</v>
      </c>
      <c r="H432">
        <v>30959.5</v>
      </c>
      <c r="I432">
        <v>50521</v>
      </c>
      <c r="J432">
        <v>345210</v>
      </c>
      <c r="K432">
        <v>72896000</v>
      </c>
      <c r="L432">
        <v>56515000</v>
      </c>
      <c r="M432">
        <v>44088000</v>
      </c>
      <c r="O432">
        <f t="shared" si="39"/>
        <v>102121</v>
      </c>
      <c r="P432">
        <f t="shared" si="39"/>
        <v>-25447.5</v>
      </c>
      <c r="Q432">
        <f t="shared" si="39"/>
        <v>-50521</v>
      </c>
      <c r="R432">
        <f t="shared" si="40"/>
        <v>-501500.5</v>
      </c>
      <c r="S432">
        <f t="shared" si="41"/>
        <v>294689</v>
      </c>
      <c r="T432">
        <f t="shared" si="42"/>
        <v>-16381000</v>
      </c>
      <c r="U432">
        <f t="shared" si="43"/>
        <v>-28808000</v>
      </c>
    </row>
    <row r="433" spans="1:21" hidden="1" x14ac:dyDescent="0.25">
      <c r="A433" t="s">
        <v>4643</v>
      </c>
      <c r="B433" t="s">
        <v>239</v>
      </c>
      <c r="C433">
        <v>91710</v>
      </c>
      <c r="D433">
        <v>11979.5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O433">
        <f t="shared" si="39"/>
        <v>-79730.5</v>
      </c>
      <c r="P433">
        <f t="shared" si="39"/>
        <v>-91710</v>
      </c>
      <c r="Q433">
        <f t="shared" si="39"/>
        <v>-91710</v>
      </c>
      <c r="R433">
        <f t="shared" si="40"/>
        <v>0</v>
      </c>
      <c r="S433">
        <f t="shared" si="41"/>
        <v>0</v>
      </c>
      <c r="T433">
        <f t="shared" si="42"/>
        <v>0</v>
      </c>
      <c r="U433">
        <f t="shared" si="43"/>
        <v>0</v>
      </c>
    </row>
    <row r="434" spans="1:21" hidden="1" x14ac:dyDescent="0.25">
      <c r="A434" t="s">
        <v>7701</v>
      </c>
      <c r="B434" t="s">
        <v>2668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51935</v>
      </c>
      <c r="L434">
        <v>82610</v>
      </c>
      <c r="M434">
        <v>87542</v>
      </c>
      <c r="O434">
        <f t="shared" si="39"/>
        <v>0</v>
      </c>
      <c r="P434">
        <f t="shared" si="39"/>
        <v>0</v>
      </c>
      <c r="Q434">
        <f t="shared" si="39"/>
        <v>0</v>
      </c>
      <c r="R434">
        <f t="shared" si="40"/>
        <v>0</v>
      </c>
      <c r="S434">
        <f t="shared" si="41"/>
        <v>0</v>
      </c>
      <c r="T434">
        <f t="shared" si="42"/>
        <v>30675</v>
      </c>
      <c r="U434">
        <f t="shared" si="43"/>
        <v>35607</v>
      </c>
    </row>
    <row r="435" spans="1:21" hidden="1" x14ac:dyDescent="0.25">
      <c r="A435" t="s">
        <v>4645</v>
      </c>
      <c r="B435" t="s">
        <v>2669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581865</v>
      </c>
      <c r="L435">
        <v>385295</v>
      </c>
      <c r="M435">
        <v>320235</v>
      </c>
      <c r="O435">
        <f t="shared" si="39"/>
        <v>0</v>
      </c>
      <c r="P435">
        <f t="shared" si="39"/>
        <v>0</v>
      </c>
      <c r="Q435">
        <f t="shared" si="39"/>
        <v>0</v>
      </c>
      <c r="R435">
        <f t="shared" si="40"/>
        <v>0</v>
      </c>
      <c r="S435">
        <f t="shared" si="41"/>
        <v>0</v>
      </c>
      <c r="T435">
        <f t="shared" si="42"/>
        <v>-196570</v>
      </c>
      <c r="U435">
        <f t="shared" si="43"/>
        <v>-261630</v>
      </c>
    </row>
    <row r="436" spans="1:21" hidden="1" x14ac:dyDescent="0.25">
      <c r="A436" t="s">
        <v>7535</v>
      </c>
      <c r="B436" t="s">
        <v>2670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88633</v>
      </c>
      <c r="L436">
        <v>130925</v>
      </c>
      <c r="M436">
        <v>132775</v>
      </c>
      <c r="O436">
        <f t="shared" si="39"/>
        <v>0</v>
      </c>
      <c r="P436">
        <f t="shared" si="39"/>
        <v>0</v>
      </c>
      <c r="Q436">
        <f t="shared" si="39"/>
        <v>0</v>
      </c>
      <c r="R436">
        <f t="shared" si="40"/>
        <v>0</v>
      </c>
      <c r="S436">
        <f t="shared" si="41"/>
        <v>0</v>
      </c>
      <c r="T436">
        <f t="shared" si="42"/>
        <v>42292</v>
      </c>
      <c r="U436">
        <f t="shared" si="43"/>
        <v>44142</v>
      </c>
    </row>
    <row r="437" spans="1:21" hidden="1" x14ac:dyDescent="0.25">
      <c r="A437" t="s">
        <v>4647</v>
      </c>
      <c r="B437" t="s">
        <v>240</v>
      </c>
      <c r="C437">
        <v>511336.6667</v>
      </c>
      <c r="D437">
        <v>8691300</v>
      </c>
      <c r="E437">
        <v>3139300</v>
      </c>
      <c r="F437">
        <v>3732800</v>
      </c>
      <c r="G437">
        <v>1315200</v>
      </c>
      <c r="H437">
        <v>103691.5</v>
      </c>
      <c r="I437">
        <v>197180</v>
      </c>
      <c r="J437">
        <v>1242705</v>
      </c>
      <c r="K437">
        <v>13535500</v>
      </c>
      <c r="L437">
        <v>12379500</v>
      </c>
      <c r="M437">
        <v>8207200</v>
      </c>
      <c r="O437">
        <f t="shared" si="39"/>
        <v>8179963.3333000001</v>
      </c>
      <c r="P437">
        <f t="shared" si="39"/>
        <v>2627963.3333000001</v>
      </c>
      <c r="Q437">
        <f t="shared" si="39"/>
        <v>3221463.3333000001</v>
      </c>
      <c r="R437">
        <f t="shared" si="40"/>
        <v>-1211508.5</v>
      </c>
      <c r="S437">
        <f t="shared" si="41"/>
        <v>1045525</v>
      </c>
      <c r="T437">
        <f t="shared" si="42"/>
        <v>-1156000</v>
      </c>
      <c r="U437">
        <f t="shared" si="43"/>
        <v>-5328300</v>
      </c>
    </row>
    <row r="438" spans="1:21" hidden="1" x14ac:dyDescent="0.25">
      <c r="A438" t="s">
        <v>4648</v>
      </c>
      <c r="B438" t="s">
        <v>241</v>
      </c>
      <c r="C438">
        <v>13153.666670000001</v>
      </c>
      <c r="D438">
        <v>0</v>
      </c>
      <c r="E438">
        <v>2201450</v>
      </c>
      <c r="F438">
        <v>0</v>
      </c>
      <c r="G438">
        <v>137370</v>
      </c>
      <c r="H438">
        <v>17200.5</v>
      </c>
      <c r="I438">
        <v>0</v>
      </c>
      <c r="J438">
        <v>0</v>
      </c>
      <c r="K438">
        <v>0</v>
      </c>
      <c r="L438">
        <v>0</v>
      </c>
      <c r="M438">
        <v>0</v>
      </c>
      <c r="O438">
        <f t="shared" si="39"/>
        <v>-13153.666670000001</v>
      </c>
      <c r="P438">
        <f t="shared" si="39"/>
        <v>2188296.3333299998</v>
      </c>
      <c r="Q438">
        <f t="shared" si="39"/>
        <v>-13153.666670000001</v>
      </c>
      <c r="R438">
        <f t="shared" si="40"/>
        <v>-120169.5</v>
      </c>
      <c r="S438">
        <f t="shared" si="41"/>
        <v>0</v>
      </c>
      <c r="T438">
        <f t="shared" si="42"/>
        <v>0</v>
      </c>
      <c r="U438">
        <f t="shared" si="43"/>
        <v>0</v>
      </c>
    </row>
    <row r="439" spans="1:21" hidden="1" x14ac:dyDescent="0.25">
      <c r="A439" t="s">
        <v>5866</v>
      </c>
      <c r="B439" t="s">
        <v>242</v>
      </c>
      <c r="C439">
        <v>0</v>
      </c>
      <c r="D439">
        <v>0</v>
      </c>
      <c r="E439">
        <v>145795</v>
      </c>
      <c r="F439">
        <v>251845</v>
      </c>
      <c r="G439">
        <v>0</v>
      </c>
      <c r="H439">
        <v>0</v>
      </c>
      <c r="I439">
        <v>0</v>
      </c>
      <c r="J439">
        <v>0</v>
      </c>
      <c r="K439">
        <v>8280050</v>
      </c>
      <c r="L439">
        <v>8600700</v>
      </c>
      <c r="M439">
        <v>6740100</v>
      </c>
      <c r="O439">
        <f t="shared" si="39"/>
        <v>0</v>
      </c>
      <c r="P439">
        <f t="shared" si="39"/>
        <v>145795</v>
      </c>
      <c r="Q439">
        <f t="shared" si="39"/>
        <v>251845</v>
      </c>
      <c r="R439">
        <f t="shared" si="40"/>
        <v>0</v>
      </c>
      <c r="S439">
        <f t="shared" si="41"/>
        <v>0</v>
      </c>
      <c r="T439">
        <f t="shared" si="42"/>
        <v>320650</v>
      </c>
      <c r="U439">
        <f t="shared" si="43"/>
        <v>-1539950</v>
      </c>
    </row>
    <row r="440" spans="1:21" hidden="1" x14ac:dyDescent="0.25">
      <c r="A440" t="s">
        <v>5569</v>
      </c>
      <c r="B440" t="s">
        <v>2671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11781000</v>
      </c>
      <c r="L440">
        <v>12172600</v>
      </c>
      <c r="M440">
        <v>8856700</v>
      </c>
      <c r="O440">
        <f t="shared" si="39"/>
        <v>0</v>
      </c>
      <c r="P440">
        <f t="shared" si="39"/>
        <v>0</v>
      </c>
      <c r="Q440">
        <f t="shared" si="39"/>
        <v>0</v>
      </c>
      <c r="R440">
        <f t="shared" si="40"/>
        <v>0</v>
      </c>
      <c r="S440">
        <f t="shared" si="41"/>
        <v>0</v>
      </c>
      <c r="T440">
        <f t="shared" si="42"/>
        <v>391600</v>
      </c>
      <c r="U440">
        <f t="shared" si="43"/>
        <v>-2924300</v>
      </c>
    </row>
    <row r="441" spans="1:21" hidden="1" x14ac:dyDescent="0.25">
      <c r="A441" t="s">
        <v>4651</v>
      </c>
      <c r="B441" t="s">
        <v>243</v>
      </c>
      <c r="C441">
        <v>450651.3333</v>
      </c>
      <c r="D441">
        <v>21715000</v>
      </c>
      <c r="E441">
        <v>11015250</v>
      </c>
      <c r="F441">
        <v>10920350</v>
      </c>
      <c r="G441">
        <v>696990</v>
      </c>
      <c r="H441">
        <v>87904.5</v>
      </c>
      <c r="I441">
        <v>322690</v>
      </c>
      <c r="J441">
        <v>1845850</v>
      </c>
      <c r="K441">
        <v>9527500</v>
      </c>
      <c r="L441">
        <v>5765500</v>
      </c>
      <c r="M441">
        <v>5104950</v>
      </c>
      <c r="O441">
        <f t="shared" si="39"/>
        <v>21264348.666700002</v>
      </c>
      <c r="P441">
        <f t="shared" si="39"/>
        <v>10564598.6667</v>
      </c>
      <c r="Q441">
        <f t="shared" si="39"/>
        <v>10469698.6667</v>
      </c>
      <c r="R441">
        <f t="shared" si="40"/>
        <v>-609085.5</v>
      </c>
      <c r="S441">
        <f t="shared" si="41"/>
        <v>1523160</v>
      </c>
      <c r="T441">
        <f t="shared" si="42"/>
        <v>-3762000</v>
      </c>
      <c r="U441">
        <f t="shared" si="43"/>
        <v>-4422550</v>
      </c>
    </row>
    <row r="442" spans="1:21" hidden="1" x14ac:dyDescent="0.25">
      <c r="A442" t="s">
        <v>4652</v>
      </c>
      <c r="B442" t="s">
        <v>244</v>
      </c>
      <c r="C442">
        <v>162514.6667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O442">
        <f t="shared" si="39"/>
        <v>-162514.6667</v>
      </c>
      <c r="P442">
        <f t="shared" si="39"/>
        <v>-162514.6667</v>
      </c>
      <c r="Q442">
        <f t="shared" si="39"/>
        <v>-162514.6667</v>
      </c>
      <c r="R442">
        <f t="shared" si="40"/>
        <v>0</v>
      </c>
      <c r="S442">
        <f t="shared" si="41"/>
        <v>0</v>
      </c>
      <c r="T442">
        <f t="shared" si="42"/>
        <v>0</v>
      </c>
      <c r="U442">
        <f t="shared" si="43"/>
        <v>0</v>
      </c>
    </row>
    <row r="443" spans="1:21" hidden="1" x14ac:dyDescent="0.25">
      <c r="A443" t="s">
        <v>4653</v>
      </c>
      <c r="B443" t="s">
        <v>2672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212475000</v>
      </c>
      <c r="L443">
        <v>163220000</v>
      </c>
      <c r="M443">
        <v>142994000</v>
      </c>
      <c r="O443">
        <f t="shared" si="39"/>
        <v>0</v>
      </c>
      <c r="P443">
        <f t="shared" si="39"/>
        <v>0</v>
      </c>
      <c r="Q443">
        <f t="shared" si="39"/>
        <v>0</v>
      </c>
      <c r="R443">
        <f t="shared" si="40"/>
        <v>0</v>
      </c>
      <c r="S443">
        <f t="shared" si="41"/>
        <v>0</v>
      </c>
      <c r="T443">
        <f t="shared" si="42"/>
        <v>-49255000</v>
      </c>
      <c r="U443">
        <f t="shared" si="43"/>
        <v>-69481000</v>
      </c>
    </row>
    <row r="444" spans="1:21" hidden="1" x14ac:dyDescent="0.25">
      <c r="A444" t="s">
        <v>4654</v>
      </c>
      <c r="B444" t="s">
        <v>2673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43731500</v>
      </c>
      <c r="L444">
        <v>27189500</v>
      </c>
      <c r="M444">
        <v>24402000</v>
      </c>
      <c r="O444">
        <f t="shared" si="39"/>
        <v>0</v>
      </c>
      <c r="P444">
        <f t="shared" si="39"/>
        <v>0</v>
      </c>
      <c r="Q444">
        <f t="shared" si="39"/>
        <v>0</v>
      </c>
      <c r="R444">
        <f t="shared" si="40"/>
        <v>0</v>
      </c>
      <c r="S444">
        <f t="shared" si="41"/>
        <v>0</v>
      </c>
      <c r="T444">
        <f t="shared" si="42"/>
        <v>-16542000</v>
      </c>
      <c r="U444">
        <f t="shared" si="43"/>
        <v>-19329500</v>
      </c>
    </row>
    <row r="445" spans="1:21" hidden="1" x14ac:dyDescent="0.25">
      <c r="A445" t="s">
        <v>4655</v>
      </c>
      <c r="B445" t="s">
        <v>2674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520685</v>
      </c>
      <c r="L445">
        <v>371870</v>
      </c>
      <c r="M445">
        <v>314135</v>
      </c>
      <c r="O445">
        <f t="shared" si="39"/>
        <v>0</v>
      </c>
      <c r="P445">
        <f t="shared" si="39"/>
        <v>0</v>
      </c>
      <c r="Q445">
        <f t="shared" si="39"/>
        <v>0</v>
      </c>
      <c r="R445">
        <f t="shared" si="40"/>
        <v>0</v>
      </c>
      <c r="S445">
        <f t="shared" si="41"/>
        <v>0</v>
      </c>
      <c r="T445">
        <f t="shared" si="42"/>
        <v>-148815</v>
      </c>
      <c r="U445">
        <f t="shared" si="43"/>
        <v>-206550</v>
      </c>
    </row>
    <row r="446" spans="1:21" hidden="1" x14ac:dyDescent="0.25">
      <c r="A446" t="s">
        <v>4656</v>
      </c>
      <c r="B446" t="s">
        <v>2675</v>
      </c>
      <c r="C446">
        <v>52361.333330000001</v>
      </c>
      <c r="D446">
        <v>223085</v>
      </c>
      <c r="E446">
        <v>98235</v>
      </c>
      <c r="F446">
        <v>141050</v>
      </c>
      <c r="G446">
        <v>43458</v>
      </c>
      <c r="H446">
        <v>0</v>
      </c>
      <c r="I446">
        <v>0</v>
      </c>
      <c r="J446">
        <v>0</v>
      </c>
      <c r="K446">
        <v>1317400</v>
      </c>
      <c r="L446">
        <v>929750</v>
      </c>
      <c r="M446">
        <v>850805</v>
      </c>
      <c r="O446">
        <f t="shared" si="39"/>
        <v>170723.66667000001</v>
      </c>
      <c r="P446">
        <f t="shared" si="39"/>
        <v>45873.666669999999</v>
      </c>
      <c r="Q446">
        <f t="shared" si="39"/>
        <v>88688.666670000006</v>
      </c>
      <c r="R446">
        <f t="shared" si="40"/>
        <v>-43458</v>
      </c>
      <c r="S446">
        <f t="shared" si="41"/>
        <v>0</v>
      </c>
      <c r="T446">
        <f t="shared" si="42"/>
        <v>-387650</v>
      </c>
      <c r="U446">
        <f t="shared" si="43"/>
        <v>-466595</v>
      </c>
    </row>
    <row r="447" spans="1:21" hidden="1" x14ac:dyDescent="0.25">
      <c r="A447" t="s">
        <v>4657</v>
      </c>
      <c r="B447" t="s">
        <v>2676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3900500</v>
      </c>
      <c r="L447">
        <v>2989200</v>
      </c>
      <c r="M447">
        <v>1947000</v>
      </c>
      <c r="O447">
        <f t="shared" si="39"/>
        <v>0</v>
      </c>
      <c r="P447">
        <f t="shared" si="39"/>
        <v>0</v>
      </c>
      <c r="Q447">
        <f t="shared" si="39"/>
        <v>0</v>
      </c>
      <c r="R447">
        <f t="shared" si="40"/>
        <v>0</v>
      </c>
      <c r="S447">
        <f t="shared" si="41"/>
        <v>0</v>
      </c>
      <c r="T447">
        <f t="shared" si="42"/>
        <v>-911300</v>
      </c>
      <c r="U447">
        <f t="shared" si="43"/>
        <v>-1953500</v>
      </c>
    </row>
    <row r="448" spans="1:21" hidden="1" x14ac:dyDescent="0.25">
      <c r="A448" t="s">
        <v>4658</v>
      </c>
      <c r="B448" t="s">
        <v>2677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17448.5</v>
      </c>
      <c r="L448">
        <v>16421.5</v>
      </c>
      <c r="M448">
        <v>23779.5</v>
      </c>
      <c r="O448">
        <f t="shared" si="39"/>
        <v>0</v>
      </c>
      <c r="P448">
        <f t="shared" si="39"/>
        <v>0</v>
      </c>
      <c r="Q448">
        <f t="shared" si="39"/>
        <v>0</v>
      </c>
      <c r="R448">
        <f t="shared" si="40"/>
        <v>0</v>
      </c>
      <c r="S448">
        <f t="shared" si="41"/>
        <v>0</v>
      </c>
      <c r="T448">
        <f t="shared" si="42"/>
        <v>-1027</v>
      </c>
      <c r="U448">
        <f t="shared" si="43"/>
        <v>6331</v>
      </c>
    </row>
    <row r="449" spans="1:21" hidden="1" x14ac:dyDescent="0.25">
      <c r="A449" t="s">
        <v>4659</v>
      </c>
      <c r="B449" t="s">
        <v>245</v>
      </c>
      <c r="C449">
        <v>0</v>
      </c>
      <c r="D449">
        <v>466060</v>
      </c>
      <c r="E449">
        <v>159070</v>
      </c>
      <c r="F449">
        <v>21022.5</v>
      </c>
      <c r="G449">
        <v>270860</v>
      </c>
      <c r="H449">
        <v>13533</v>
      </c>
      <c r="I449">
        <v>0</v>
      </c>
      <c r="J449">
        <v>30672</v>
      </c>
      <c r="K449">
        <v>66197500</v>
      </c>
      <c r="L449">
        <v>46503500</v>
      </c>
      <c r="M449">
        <v>34543500</v>
      </c>
      <c r="O449">
        <f t="shared" si="39"/>
        <v>466060</v>
      </c>
      <c r="P449">
        <f t="shared" si="39"/>
        <v>159070</v>
      </c>
      <c r="Q449">
        <f t="shared" si="39"/>
        <v>21022.5</v>
      </c>
      <c r="R449">
        <f t="shared" si="40"/>
        <v>-257327</v>
      </c>
      <c r="S449">
        <f t="shared" si="41"/>
        <v>30672</v>
      </c>
      <c r="T449">
        <f t="shared" si="42"/>
        <v>-19694000</v>
      </c>
      <c r="U449">
        <f t="shared" si="43"/>
        <v>-31654000</v>
      </c>
    </row>
    <row r="450" spans="1:21" hidden="1" x14ac:dyDescent="0.25">
      <c r="A450" t="s">
        <v>4660</v>
      </c>
      <c r="B450" t="s">
        <v>246</v>
      </c>
      <c r="C450">
        <v>0</v>
      </c>
      <c r="D450">
        <v>81125</v>
      </c>
      <c r="E450">
        <v>0</v>
      </c>
      <c r="F450">
        <v>0</v>
      </c>
      <c r="G450">
        <v>208660</v>
      </c>
      <c r="H450">
        <v>17778</v>
      </c>
      <c r="I450">
        <v>0</v>
      </c>
      <c r="J450">
        <v>0</v>
      </c>
      <c r="K450">
        <v>0</v>
      </c>
      <c r="L450">
        <v>0</v>
      </c>
      <c r="M450">
        <v>0</v>
      </c>
      <c r="O450">
        <f t="shared" si="39"/>
        <v>81125</v>
      </c>
      <c r="P450">
        <f t="shared" si="39"/>
        <v>0</v>
      </c>
      <c r="Q450">
        <f t="shared" si="39"/>
        <v>0</v>
      </c>
      <c r="R450">
        <f t="shared" si="40"/>
        <v>-190882</v>
      </c>
      <c r="S450">
        <f t="shared" si="41"/>
        <v>0</v>
      </c>
      <c r="T450">
        <f t="shared" si="42"/>
        <v>0</v>
      </c>
      <c r="U450">
        <f t="shared" si="43"/>
        <v>0</v>
      </c>
    </row>
    <row r="451" spans="1:21" hidden="1" x14ac:dyDescent="0.25">
      <c r="A451" t="s">
        <v>5770</v>
      </c>
      <c r="B451" t="s">
        <v>2408</v>
      </c>
      <c r="C451">
        <v>0</v>
      </c>
      <c r="D451">
        <v>102519500</v>
      </c>
      <c r="E451">
        <v>12546700</v>
      </c>
      <c r="F451">
        <v>20793000</v>
      </c>
      <c r="G451">
        <v>29548</v>
      </c>
      <c r="H451">
        <v>203130</v>
      </c>
      <c r="I451">
        <v>0</v>
      </c>
      <c r="J451">
        <v>546175</v>
      </c>
      <c r="K451">
        <v>0</v>
      </c>
      <c r="L451">
        <v>350955</v>
      </c>
      <c r="M451">
        <v>145255</v>
      </c>
      <c r="O451">
        <f t="shared" ref="O451:Q514" si="44">D451-$C451</f>
        <v>102519500</v>
      </c>
      <c r="P451">
        <f t="shared" si="44"/>
        <v>12546700</v>
      </c>
      <c r="Q451">
        <f t="shared" si="44"/>
        <v>20793000</v>
      </c>
      <c r="R451">
        <f t="shared" ref="R451:R514" si="45">H451-G451</f>
        <v>173582</v>
      </c>
      <c r="S451">
        <f t="shared" ref="S451:S514" si="46">J451-I451</f>
        <v>546175</v>
      </c>
      <c r="T451">
        <f t="shared" ref="T451:T514" si="47">L451-K451</f>
        <v>350955</v>
      </c>
      <c r="U451">
        <f t="shared" ref="U451:U514" si="48">M451-K451</f>
        <v>145255</v>
      </c>
    </row>
    <row r="452" spans="1:21" hidden="1" x14ac:dyDescent="0.25">
      <c r="A452" t="s">
        <v>4662</v>
      </c>
      <c r="B452" t="s">
        <v>247</v>
      </c>
      <c r="C452">
        <v>0</v>
      </c>
      <c r="D452">
        <v>118455</v>
      </c>
      <c r="E452">
        <v>0</v>
      </c>
      <c r="F452">
        <v>0</v>
      </c>
      <c r="G452">
        <v>45392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O452">
        <f t="shared" si="44"/>
        <v>118455</v>
      </c>
      <c r="P452">
        <f t="shared" si="44"/>
        <v>0</v>
      </c>
      <c r="Q452">
        <f t="shared" si="44"/>
        <v>0</v>
      </c>
      <c r="R452">
        <f t="shared" si="45"/>
        <v>-45392</v>
      </c>
      <c r="S452">
        <f t="shared" si="46"/>
        <v>0</v>
      </c>
      <c r="T452">
        <f t="shared" si="47"/>
        <v>0</v>
      </c>
      <c r="U452">
        <f t="shared" si="48"/>
        <v>0</v>
      </c>
    </row>
    <row r="453" spans="1:21" hidden="1" x14ac:dyDescent="0.25">
      <c r="A453" t="s">
        <v>7191</v>
      </c>
      <c r="B453" t="s">
        <v>2678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189437</v>
      </c>
      <c r="L453">
        <v>267480</v>
      </c>
      <c r="M453">
        <v>256935</v>
      </c>
      <c r="O453">
        <f t="shared" si="44"/>
        <v>0</v>
      </c>
      <c r="P453">
        <f t="shared" si="44"/>
        <v>0</v>
      </c>
      <c r="Q453">
        <f t="shared" si="44"/>
        <v>0</v>
      </c>
      <c r="R453">
        <f t="shared" si="45"/>
        <v>0</v>
      </c>
      <c r="S453">
        <f t="shared" si="46"/>
        <v>0</v>
      </c>
      <c r="T453">
        <f t="shared" si="47"/>
        <v>78043</v>
      </c>
      <c r="U453">
        <f t="shared" si="48"/>
        <v>67498</v>
      </c>
    </row>
    <row r="454" spans="1:21" hidden="1" x14ac:dyDescent="0.25">
      <c r="A454" t="s">
        <v>4664</v>
      </c>
      <c r="B454" t="s">
        <v>2679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2112100</v>
      </c>
      <c r="L454">
        <v>1637550</v>
      </c>
      <c r="M454">
        <v>1192980</v>
      </c>
      <c r="O454">
        <f t="shared" si="44"/>
        <v>0</v>
      </c>
      <c r="P454">
        <f t="shared" si="44"/>
        <v>0</v>
      </c>
      <c r="Q454">
        <f t="shared" si="44"/>
        <v>0</v>
      </c>
      <c r="R454">
        <f t="shared" si="45"/>
        <v>0</v>
      </c>
      <c r="S454">
        <f t="shared" si="46"/>
        <v>0</v>
      </c>
      <c r="T454">
        <f t="shared" si="47"/>
        <v>-474550</v>
      </c>
      <c r="U454">
        <f t="shared" si="48"/>
        <v>-919120</v>
      </c>
    </row>
    <row r="455" spans="1:21" hidden="1" x14ac:dyDescent="0.25">
      <c r="A455" t="s">
        <v>7418</v>
      </c>
      <c r="B455" t="s">
        <v>2680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47488</v>
      </c>
      <c r="M455">
        <v>31336.5</v>
      </c>
      <c r="O455">
        <f t="shared" si="44"/>
        <v>0</v>
      </c>
      <c r="P455">
        <f t="shared" si="44"/>
        <v>0</v>
      </c>
      <c r="Q455">
        <f t="shared" si="44"/>
        <v>0</v>
      </c>
      <c r="R455">
        <f t="shared" si="45"/>
        <v>0</v>
      </c>
      <c r="S455">
        <f t="shared" si="46"/>
        <v>0</v>
      </c>
      <c r="T455">
        <f t="shared" si="47"/>
        <v>47488</v>
      </c>
      <c r="U455">
        <f t="shared" si="48"/>
        <v>31336.5</v>
      </c>
    </row>
    <row r="456" spans="1:21" hidden="1" x14ac:dyDescent="0.25">
      <c r="A456" t="s">
        <v>4666</v>
      </c>
      <c r="B456" t="s">
        <v>2681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102557</v>
      </c>
      <c r="L456">
        <v>38431.5</v>
      </c>
      <c r="M456">
        <v>8911</v>
      </c>
      <c r="O456">
        <f t="shared" si="44"/>
        <v>0</v>
      </c>
      <c r="P456">
        <f t="shared" si="44"/>
        <v>0</v>
      </c>
      <c r="Q456">
        <f t="shared" si="44"/>
        <v>0</v>
      </c>
      <c r="R456">
        <f t="shared" si="45"/>
        <v>0</v>
      </c>
      <c r="S456">
        <f t="shared" si="46"/>
        <v>0</v>
      </c>
      <c r="T456">
        <f t="shared" si="47"/>
        <v>-64125.5</v>
      </c>
      <c r="U456">
        <f t="shared" si="48"/>
        <v>-93646</v>
      </c>
    </row>
    <row r="457" spans="1:21" hidden="1" x14ac:dyDescent="0.25">
      <c r="A457" t="s">
        <v>4667</v>
      </c>
      <c r="B457" t="s">
        <v>248</v>
      </c>
      <c r="C457">
        <v>0</v>
      </c>
      <c r="D457">
        <v>0</v>
      </c>
      <c r="E457">
        <v>89410</v>
      </c>
      <c r="F457">
        <v>61800</v>
      </c>
      <c r="G457">
        <v>0</v>
      </c>
      <c r="H457">
        <v>0</v>
      </c>
      <c r="I457">
        <v>0</v>
      </c>
      <c r="J457">
        <v>0</v>
      </c>
      <c r="K457">
        <v>33487000</v>
      </c>
      <c r="L457">
        <v>30111500</v>
      </c>
      <c r="M457">
        <v>21082000</v>
      </c>
      <c r="O457">
        <f t="shared" si="44"/>
        <v>0</v>
      </c>
      <c r="P457">
        <f t="shared" si="44"/>
        <v>89410</v>
      </c>
      <c r="Q457">
        <f t="shared" si="44"/>
        <v>61800</v>
      </c>
      <c r="R457">
        <f t="shared" si="45"/>
        <v>0</v>
      </c>
      <c r="S457">
        <f t="shared" si="46"/>
        <v>0</v>
      </c>
      <c r="T457">
        <f t="shared" si="47"/>
        <v>-3375500</v>
      </c>
      <c r="U457">
        <f t="shared" si="48"/>
        <v>-12405000</v>
      </c>
    </row>
    <row r="458" spans="1:21" hidden="1" x14ac:dyDescent="0.25">
      <c r="A458" t="s">
        <v>4668</v>
      </c>
      <c r="B458" t="s">
        <v>249</v>
      </c>
      <c r="C458">
        <v>2516446.3330000001</v>
      </c>
      <c r="D458">
        <v>4534750</v>
      </c>
      <c r="E458">
        <v>0</v>
      </c>
      <c r="F458">
        <v>814750</v>
      </c>
      <c r="G458">
        <v>1090200</v>
      </c>
      <c r="H458">
        <v>28240</v>
      </c>
      <c r="I458">
        <v>0</v>
      </c>
      <c r="J458">
        <v>0</v>
      </c>
      <c r="K458">
        <v>0</v>
      </c>
      <c r="L458">
        <v>0</v>
      </c>
      <c r="M458">
        <v>0</v>
      </c>
      <c r="O458">
        <f t="shared" si="44"/>
        <v>2018303.6669999999</v>
      </c>
      <c r="P458">
        <f t="shared" si="44"/>
        <v>-2516446.3330000001</v>
      </c>
      <c r="Q458">
        <f t="shared" si="44"/>
        <v>-1701696.3330000001</v>
      </c>
      <c r="R458">
        <f t="shared" si="45"/>
        <v>-1061960</v>
      </c>
      <c r="S458">
        <f t="shared" si="46"/>
        <v>0</v>
      </c>
      <c r="T458">
        <f t="shared" si="47"/>
        <v>0</v>
      </c>
      <c r="U458">
        <f t="shared" si="48"/>
        <v>0</v>
      </c>
    </row>
    <row r="459" spans="1:21" hidden="1" x14ac:dyDescent="0.25">
      <c r="A459" t="s">
        <v>4669</v>
      </c>
      <c r="B459" t="s">
        <v>250</v>
      </c>
      <c r="C459">
        <v>2931533.3330000001</v>
      </c>
      <c r="D459">
        <v>5973600</v>
      </c>
      <c r="E459">
        <v>0</v>
      </c>
      <c r="F459">
        <v>0</v>
      </c>
      <c r="G459">
        <v>540650</v>
      </c>
      <c r="H459">
        <v>54168</v>
      </c>
      <c r="I459">
        <v>0</v>
      </c>
      <c r="J459">
        <v>0</v>
      </c>
      <c r="K459">
        <v>0</v>
      </c>
      <c r="L459">
        <v>0</v>
      </c>
      <c r="M459">
        <v>0</v>
      </c>
      <c r="O459">
        <f t="shared" si="44"/>
        <v>3042066.6669999999</v>
      </c>
      <c r="P459">
        <f t="shared" si="44"/>
        <v>-2931533.3330000001</v>
      </c>
      <c r="Q459">
        <f t="shared" si="44"/>
        <v>-2931533.3330000001</v>
      </c>
      <c r="R459">
        <f t="shared" si="45"/>
        <v>-486482</v>
      </c>
      <c r="S459">
        <f t="shared" si="46"/>
        <v>0</v>
      </c>
      <c r="T459">
        <f t="shared" si="47"/>
        <v>0</v>
      </c>
      <c r="U459">
        <f t="shared" si="48"/>
        <v>0</v>
      </c>
    </row>
    <row r="460" spans="1:21" hidden="1" x14ac:dyDescent="0.25">
      <c r="A460" t="s">
        <v>4670</v>
      </c>
      <c r="B460" t="s">
        <v>251</v>
      </c>
      <c r="C460">
        <v>0</v>
      </c>
      <c r="D460">
        <v>0</v>
      </c>
      <c r="E460">
        <v>0</v>
      </c>
      <c r="F460">
        <v>159910</v>
      </c>
      <c r="G460">
        <v>168330</v>
      </c>
      <c r="H460">
        <v>22027</v>
      </c>
      <c r="I460">
        <v>0</v>
      </c>
      <c r="J460">
        <v>0</v>
      </c>
      <c r="K460">
        <v>7892100</v>
      </c>
      <c r="L460">
        <v>4677450</v>
      </c>
      <c r="M460">
        <v>4421850</v>
      </c>
      <c r="O460">
        <f t="shared" si="44"/>
        <v>0</v>
      </c>
      <c r="P460">
        <f t="shared" si="44"/>
        <v>0</v>
      </c>
      <c r="Q460">
        <f t="shared" si="44"/>
        <v>159910</v>
      </c>
      <c r="R460">
        <f t="shared" si="45"/>
        <v>-146303</v>
      </c>
      <c r="S460">
        <f t="shared" si="46"/>
        <v>0</v>
      </c>
      <c r="T460">
        <f t="shared" si="47"/>
        <v>-3214650</v>
      </c>
      <c r="U460">
        <f t="shared" si="48"/>
        <v>-3470250</v>
      </c>
    </row>
    <row r="461" spans="1:21" hidden="1" x14ac:dyDescent="0.25">
      <c r="A461" t="s">
        <v>4671</v>
      </c>
      <c r="B461" t="s">
        <v>2409</v>
      </c>
      <c r="C461">
        <v>366803.3333</v>
      </c>
      <c r="D461">
        <v>634850</v>
      </c>
      <c r="E461">
        <v>0</v>
      </c>
      <c r="F461">
        <v>30233.5</v>
      </c>
      <c r="G461">
        <v>1703200</v>
      </c>
      <c r="H461">
        <v>177375</v>
      </c>
      <c r="I461">
        <v>0</v>
      </c>
      <c r="J461">
        <v>99837</v>
      </c>
      <c r="K461">
        <v>108527500</v>
      </c>
      <c r="L461">
        <v>80099000</v>
      </c>
      <c r="M461">
        <v>61492500</v>
      </c>
      <c r="O461">
        <f t="shared" si="44"/>
        <v>268046.6667</v>
      </c>
      <c r="P461">
        <f t="shared" si="44"/>
        <v>-366803.3333</v>
      </c>
      <c r="Q461">
        <f t="shared" si="44"/>
        <v>-336569.8333</v>
      </c>
      <c r="R461">
        <f t="shared" si="45"/>
        <v>-1525825</v>
      </c>
      <c r="S461">
        <f t="shared" si="46"/>
        <v>99837</v>
      </c>
      <c r="T461">
        <f t="shared" si="47"/>
        <v>-28428500</v>
      </c>
      <c r="U461">
        <f t="shared" si="48"/>
        <v>-47035000</v>
      </c>
    </row>
    <row r="462" spans="1:21" hidden="1" x14ac:dyDescent="0.25">
      <c r="A462" t="s">
        <v>4672</v>
      </c>
      <c r="B462" t="s">
        <v>252</v>
      </c>
      <c r="C462">
        <v>2170453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O462">
        <f t="shared" si="44"/>
        <v>-2170453</v>
      </c>
      <c r="P462">
        <f t="shared" si="44"/>
        <v>-2170453</v>
      </c>
      <c r="Q462">
        <f t="shared" si="44"/>
        <v>-2170453</v>
      </c>
      <c r="R462">
        <f t="shared" si="45"/>
        <v>0</v>
      </c>
      <c r="S462">
        <f t="shared" si="46"/>
        <v>0</v>
      </c>
      <c r="T462">
        <f t="shared" si="47"/>
        <v>0</v>
      </c>
      <c r="U462">
        <f t="shared" si="48"/>
        <v>0</v>
      </c>
    </row>
    <row r="463" spans="1:21" hidden="1" x14ac:dyDescent="0.25">
      <c r="A463" t="s">
        <v>4673</v>
      </c>
      <c r="B463" t="s">
        <v>253</v>
      </c>
      <c r="C463">
        <v>178220</v>
      </c>
      <c r="D463">
        <v>3773750</v>
      </c>
      <c r="E463">
        <v>0</v>
      </c>
      <c r="F463">
        <v>563050</v>
      </c>
      <c r="G463">
        <v>197050</v>
      </c>
      <c r="H463">
        <v>13118</v>
      </c>
      <c r="I463">
        <v>0</v>
      </c>
      <c r="J463">
        <v>0</v>
      </c>
      <c r="K463">
        <v>9740300</v>
      </c>
      <c r="L463">
        <v>7086750</v>
      </c>
      <c r="M463">
        <v>4728500</v>
      </c>
      <c r="O463">
        <f t="shared" si="44"/>
        <v>3595530</v>
      </c>
      <c r="P463">
        <f t="shared" si="44"/>
        <v>-178220</v>
      </c>
      <c r="Q463">
        <f t="shared" si="44"/>
        <v>384830</v>
      </c>
      <c r="R463">
        <f t="shared" si="45"/>
        <v>-183932</v>
      </c>
      <c r="S463">
        <f t="shared" si="46"/>
        <v>0</v>
      </c>
      <c r="T463">
        <f t="shared" si="47"/>
        <v>-2653550</v>
      </c>
      <c r="U463">
        <f t="shared" si="48"/>
        <v>-5011800</v>
      </c>
    </row>
    <row r="464" spans="1:21" hidden="1" x14ac:dyDescent="0.25">
      <c r="A464" t="s">
        <v>4674</v>
      </c>
      <c r="B464" t="s">
        <v>254</v>
      </c>
      <c r="C464">
        <v>0</v>
      </c>
      <c r="D464">
        <v>874200</v>
      </c>
      <c r="E464">
        <v>6851000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O464">
        <f t="shared" si="44"/>
        <v>874200</v>
      </c>
      <c r="P464">
        <f t="shared" si="44"/>
        <v>6851000</v>
      </c>
      <c r="Q464">
        <f t="shared" si="44"/>
        <v>0</v>
      </c>
      <c r="R464">
        <f t="shared" si="45"/>
        <v>0</v>
      </c>
      <c r="S464">
        <f t="shared" si="46"/>
        <v>0</v>
      </c>
      <c r="T464">
        <f t="shared" si="47"/>
        <v>0</v>
      </c>
      <c r="U464">
        <f t="shared" si="48"/>
        <v>0</v>
      </c>
    </row>
    <row r="465" spans="1:21" hidden="1" x14ac:dyDescent="0.25">
      <c r="A465" t="s">
        <v>4675</v>
      </c>
      <c r="B465" t="s">
        <v>2682</v>
      </c>
      <c r="C465">
        <v>46259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46259</v>
      </c>
      <c r="J465">
        <v>49413</v>
      </c>
      <c r="K465">
        <v>8488600</v>
      </c>
      <c r="L465">
        <v>7171750</v>
      </c>
      <c r="M465">
        <v>5010150</v>
      </c>
      <c r="O465">
        <f t="shared" si="44"/>
        <v>-46259</v>
      </c>
      <c r="P465">
        <f t="shared" si="44"/>
        <v>-46259</v>
      </c>
      <c r="Q465">
        <f t="shared" si="44"/>
        <v>-46259</v>
      </c>
      <c r="R465">
        <f t="shared" si="45"/>
        <v>0</v>
      </c>
      <c r="S465">
        <f t="shared" si="46"/>
        <v>3154</v>
      </c>
      <c r="T465">
        <f t="shared" si="47"/>
        <v>-1316850</v>
      </c>
      <c r="U465">
        <f t="shared" si="48"/>
        <v>-3478450</v>
      </c>
    </row>
    <row r="466" spans="1:21" hidden="1" x14ac:dyDescent="0.25">
      <c r="A466" t="s">
        <v>4676</v>
      </c>
      <c r="B466" t="s">
        <v>2683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5068050</v>
      </c>
      <c r="L466">
        <v>3458700</v>
      </c>
      <c r="M466">
        <v>2723100</v>
      </c>
      <c r="O466">
        <f t="shared" si="44"/>
        <v>0</v>
      </c>
      <c r="P466">
        <f t="shared" si="44"/>
        <v>0</v>
      </c>
      <c r="Q466">
        <f t="shared" si="44"/>
        <v>0</v>
      </c>
      <c r="R466">
        <f t="shared" si="45"/>
        <v>0</v>
      </c>
      <c r="S466">
        <f t="shared" si="46"/>
        <v>0</v>
      </c>
      <c r="T466">
        <f t="shared" si="47"/>
        <v>-1609350</v>
      </c>
      <c r="U466">
        <f t="shared" si="48"/>
        <v>-2344950</v>
      </c>
    </row>
    <row r="467" spans="1:21" hidden="1" x14ac:dyDescent="0.25">
      <c r="A467" t="s">
        <v>4677</v>
      </c>
      <c r="B467" t="s">
        <v>255</v>
      </c>
      <c r="C467">
        <v>2303386.6669999999</v>
      </c>
      <c r="D467">
        <v>13523000</v>
      </c>
      <c r="E467">
        <v>7518350</v>
      </c>
      <c r="F467">
        <v>3433600</v>
      </c>
      <c r="G467">
        <v>1152800</v>
      </c>
      <c r="H467">
        <v>74915</v>
      </c>
      <c r="I467">
        <v>254940</v>
      </c>
      <c r="J467">
        <v>1887750</v>
      </c>
      <c r="K467">
        <v>12445000</v>
      </c>
      <c r="L467">
        <v>7668900</v>
      </c>
      <c r="M467">
        <v>7358200</v>
      </c>
      <c r="O467">
        <f t="shared" si="44"/>
        <v>11219613.333000001</v>
      </c>
      <c r="P467">
        <f t="shared" si="44"/>
        <v>5214963.3330000006</v>
      </c>
      <c r="Q467">
        <f t="shared" si="44"/>
        <v>1130213.3330000001</v>
      </c>
      <c r="R467">
        <f t="shared" si="45"/>
        <v>-1077885</v>
      </c>
      <c r="S467">
        <f t="shared" si="46"/>
        <v>1632810</v>
      </c>
      <c r="T467">
        <f t="shared" si="47"/>
        <v>-4776100</v>
      </c>
      <c r="U467">
        <f t="shared" si="48"/>
        <v>-5086800</v>
      </c>
    </row>
    <row r="468" spans="1:21" hidden="1" x14ac:dyDescent="0.25">
      <c r="A468" t="s">
        <v>4678</v>
      </c>
      <c r="B468" t="s">
        <v>256</v>
      </c>
      <c r="C468">
        <v>2870475</v>
      </c>
      <c r="D468">
        <v>2754650</v>
      </c>
      <c r="E468">
        <v>818950</v>
      </c>
      <c r="F468">
        <v>880750</v>
      </c>
      <c r="G468">
        <v>3198800</v>
      </c>
      <c r="H468">
        <v>97820</v>
      </c>
      <c r="I468">
        <v>59867</v>
      </c>
      <c r="J468">
        <v>415575</v>
      </c>
      <c r="K468">
        <v>0</v>
      </c>
      <c r="L468">
        <v>0</v>
      </c>
      <c r="M468">
        <v>0</v>
      </c>
      <c r="O468">
        <f t="shared" si="44"/>
        <v>-115825</v>
      </c>
      <c r="P468">
        <f t="shared" si="44"/>
        <v>-2051525</v>
      </c>
      <c r="Q468">
        <f t="shared" si="44"/>
        <v>-1989725</v>
      </c>
      <c r="R468">
        <f t="shared" si="45"/>
        <v>-3100980</v>
      </c>
      <c r="S468">
        <f t="shared" si="46"/>
        <v>355708</v>
      </c>
      <c r="T468">
        <f t="shared" si="47"/>
        <v>0</v>
      </c>
      <c r="U468">
        <f t="shared" si="48"/>
        <v>0</v>
      </c>
    </row>
    <row r="469" spans="1:21" hidden="1" x14ac:dyDescent="0.25">
      <c r="A469" t="s">
        <v>4679</v>
      </c>
      <c r="B469" t="s">
        <v>257</v>
      </c>
      <c r="C469">
        <v>0</v>
      </c>
      <c r="D469">
        <v>8032500</v>
      </c>
      <c r="E469">
        <v>2824350</v>
      </c>
      <c r="F469">
        <v>1265000</v>
      </c>
      <c r="G469">
        <v>345110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O469">
        <f t="shared" si="44"/>
        <v>8032500</v>
      </c>
      <c r="P469">
        <f t="shared" si="44"/>
        <v>2824350</v>
      </c>
      <c r="Q469">
        <f t="shared" si="44"/>
        <v>1265000</v>
      </c>
      <c r="R469">
        <f t="shared" si="45"/>
        <v>-345110</v>
      </c>
      <c r="S469">
        <f t="shared" si="46"/>
        <v>0</v>
      </c>
      <c r="T469">
        <f t="shared" si="47"/>
        <v>0</v>
      </c>
      <c r="U469">
        <f t="shared" si="48"/>
        <v>0</v>
      </c>
    </row>
    <row r="470" spans="1:21" hidden="1" x14ac:dyDescent="0.25">
      <c r="A470" t="s">
        <v>4680</v>
      </c>
      <c r="B470" t="s">
        <v>258</v>
      </c>
      <c r="C470">
        <v>200476.6667</v>
      </c>
      <c r="D470">
        <v>734800</v>
      </c>
      <c r="E470">
        <v>0</v>
      </c>
      <c r="F470">
        <v>579000</v>
      </c>
      <c r="G470">
        <v>260630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O470">
        <f t="shared" si="44"/>
        <v>534323.33330000006</v>
      </c>
      <c r="P470">
        <f t="shared" si="44"/>
        <v>-200476.6667</v>
      </c>
      <c r="Q470">
        <f t="shared" si="44"/>
        <v>378523.3333</v>
      </c>
      <c r="R470">
        <f t="shared" si="45"/>
        <v>-260630</v>
      </c>
      <c r="S470">
        <f t="shared" si="46"/>
        <v>0</v>
      </c>
      <c r="T470">
        <f t="shared" si="47"/>
        <v>0</v>
      </c>
      <c r="U470">
        <f t="shared" si="48"/>
        <v>0</v>
      </c>
    </row>
    <row r="471" spans="1:21" hidden="1" x14ac:dyDescent="0.25">
      <c r="A471" t="s">
        <v>4681</v>
      </c>
      <c r="B471" t="s">
        <v>259</v>
      </c>
      <c r="C471">
        <v>91336.666670000006</v>
      </c>
      <c r="D471">
        <v>255850</v>
      </c>
      <c r="E471">
        <v>0</v>
      </c>
      <c r="F471">
        <v>0</v>
      </c>
      <c r="G471">
        <v>76593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O471">
        <f t="shared" si="44"/>
        <v>164513.33332999999</v>
      </c>
      <c r="P471">
        <f t="shared" si="44"/>
        <v>-91336.666670000006</v>
      </c>
      <c r="Q471">
        <f t="shared" si="44"/>
        <v>-91336.666670000006</v>
      </c>
      <c r="R471">
        <f t="shared" si="45"/>
        <v>-76593</v>
      </c>
      <c r="S471">
        <f t="shared" si="46"/>
        <v>0</v>
      </c>
      <c r="T471">
        <f t="shared" si="47"/>
        <v>0</v>
      </c>
      <c r="U471">
        <f t="shared" si="48"/>
        <v>0</v>
      </c>
    </row>
    <row r="472" spans="1:21" hidden="1" x14ac:dyDescent="0.25">
      <c r="A472" t="s">
        <v>4682</v>
      </c>
      <c r="B472" t="s">
        <v>2684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6846300</v>
      </c>
      <c r="L472">
        <v>3533500</v>
      </c>
      <c r="M472">
        <v>2615000</v>
      </c>
      <c r="O472">
        <f t="shared" si="44"/>
        <v>0</v>
      </c>
      <c r="P472">
        <f t="shared" si="44"/>
        <v>0</v>
      </c>
      <c r="Q472">
        <f t="shared" si="44"/>
        <v>0</v>
      </c>
      <c r="R472">
        <f t="shared" si="45"/>
        <v>0</v>
      </c>
      <c r="S472">
        <f t="shared" si="46"/>
        <v>0</v>
      </c>
      <c r="T472">
        <f t="shared" si="47"/>
        <v>-3312800</v>
      </c>
      <c r="U472">
        <f t="shared" si="48"/>
        <v>-4231300</v>
      </c>
    </row>
    <row r="473" spans="1:21" hidden="1" x14ac:dyDescent="0.25">
      <c r="A473" t="s">
        <v>4683</v>
      </c>
      <c r="B473" t="s">
        <v>2685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226695</v>
      </c>
      <c r="L473">
        <v>0</v>
      </c>
      <c r="M473">
        <v>104576.5</v>
      </c>
      <c r="O473">
        <f t="shared" si="44"/>
        <v>0</v>
      </c>
      <c r="P473">
        <f t="shared" si="44"/>
        <v>0</v>
      </c>
      <c r="Q473">
        <f t="shared" si="44"/>
        <v>0</v>
      </c>
      <c r="R473">
        <f t="shared" si="45"/>
        <v>0</v>
      </c>
      <c r="S473">
        <f t="shared" si="46"/>
        <v>0</v>
      </c>
      <c r="T473">
        <f t="shared" si="47"/>
        <v>-226695</v>
      </c>
      <c r="U473">
        <f t="shared" si="48"/>
        <v>-122118.5</v>
      </c>
    </row>
    <row r="474" spans="1:21" hidden="1" x14ac:dyDescent="0.25">
      <c r="A474" t="s">
        <v>8076</v>
      </c>
      <c r="B474" t="s">
        <v>260</v>
      </c>
      <c r="C474">
        <v>1534534.6669999999</v>
      </c>
      <c r="D474">
        <v>945495</v>
      </c>
      <c r="E474">
        <v>823130</v>
      </c>
      <c r="F474">
        <v>133475</v>
      </c>
      <c r="G474">
        <v>0</v>
      </c>
      <c r="H474">
        <v>0</v>
      </c>
      <c r="I474">
        <v>40468</v>
      </c>
      <c r="J474">
        <v>2794000</v>
      </c>
      <c r="K474">
        <v>176415</v>
      </c>
      <c r="L474">
        <v>193690</v>
      </c>
      <c r="M474">
        <v>137095</v>
      </c>
      <c r="O474">
        <f t="shared" si="44"/>
        <v>-589039.6669999999</v>
      </c>
      <c r="P474">
        <f t="shared" si="44"/>
        <v>-711404.6669999999</v>
      </c>
      <c r="Q474">
        <f t="shared" si="44"/>
        <v>-1401059.6669999999</v>
      </c>
      <c r="R474">
        <f t="shared" si="45"/>
        <v>0</v>
      </c>
      <c r="S474">
        <f t="shared" si="46"/>
        <v>2753532</v>
      </c>
      <c r="T474">
        <f t="shared" si="47"/>
        <v>17275</v>
      </c>
      <c r="U474">
        <f t="shared" si="48"/>
        <v>-39320</v>
      </c>
    </row>
    <row r="475" spans="1:21" hidden="1" x14ac:dyDescent="0.25">
      <c r="A475" t="s">
        <v>4685</v>
      </c>
      <c r="B475" t="s">
        <v>261</v>
      </c>
      <c r="C475">
        <v>0</v>
      </c>
      <c r="D475">
        <v>0</v>
      </c>
      <c r="E475">
        <v>0</v>
      </c>
      <c r="F475">
        <v>0</v>
      </c>
      <c r="G475">
        <v>45047</v>
      </c>
      <c r="H475" t="e">
        <v>#DIV/0!</v>
      </c>
      <c r="I475">
        <v>0</v>
      </c>
      <c r="J475">
        <v>0</v>
      </c>
      <c r="K475">
        <v>3874100</v>
      </c>
      <c r="L475">
        <v>2979350</v>
      </c>
      <c r="M475">
        <v>1753900</v>
      </c>
      <c r="O475">
        <f t="shared" si="44"/>
        <v>0</v>
      </c>
      <c r="P475">
        <f t="shared" si="44"/>
        <v>0</v>
      </c>
      <c r="Q475">
        <f t="shared" si="44"/>
        <v>0</v>
      </c>
      <c r="R475" t="e">
        <f t="shared" si="45"/>
        <v>#DIV/0!</v>
      </c>
      <c r="S475">
        <f t="shared" si="46"/>
        <v>0</v>
      </c>
      <c r="T475">
        <f t="shared" si="47"/>
        <v>-894750</v>
      </c>
      <c r="U475">
        <f t="shared" si="48"/>
        <v>-2120200</v>
      </c>
    </row>
    <row r="476" spans="1:21" hidden="1" x14ac:dyDescent="0.25">
      <c r="A476" t="s">
        <v>4686</v>
      </c>
      <c r="B476" t="s">
        <v>2686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124985</v>
      </c>
      <c r="O476">
        <f t="shared" si="44"/>
        <v>0</v>
      </c>
      <c r="P476">
        <f t="shared" si="44"/>
        <v>0</v>
      </c>
      <c r="Q476">
        <f t="shared" si="44"/>
        <v>0</v>
      </c>
      <c r="R476">
        <f t="shared" si="45"/>
        <v>0</v>
      </c>
      <c r="S476">
        <f t="shared" si="46"/>
        <v>0</v>
      </c>
      <c r="T476">
        <f t="shared" si="47"/>
        <v>0</v>
      </c>
      <c r="U476">
        <f t="shared" si="48"/>
        <v>124985</v>
      </c>
    </row>
    <row r="477" spans="1:21" hidden="1" x14ac:dyDescent="0.25">
      <c r="A477" t="s">
        <v>4687</v>
      </c>
      <c r="B477" t="s">
        <v>262</v>
      </c>
      <c r="C477">
        <v>1929750</v>
      </c>
      <c r="D477">
        <v>0</v>
      </c>
      <c r="E477">
        <v>0</v>
      </c>
      <c r="F477">
        <v>0</v>
      </c>
      <c r="G477">
        <v>100850</v>
      </c>
      <c r="H477">
        <v>0</v>
      </c>
      <c r="I477">
        <v>0</v>
      </c>
      <c r="J477">
        <v>0</v>
      </c>
      <c r="K477">
        <v>72693000</v>
      </c>
      <c r="L477">
        <v>49955000</v>
      </c>
      <c r="M477">
        <v>38662000</v>
      </c>
      <c r="O477">
        <f t="shared" si="44"/>
        <v>-1929750</v>
      </c>
      <c r="P477">
        <f t="shared" si="44"/>
        <v>-1929750</v>
      </c>
      <c r="Q477">
        <f t="shared" si="44"/>
        <v>-1929750</v>
      </c>
      <c r="R477">
        <f t="shared" si="45"/>
        <v>-100850</v>
      </c>
      <c r="S477">
        <f t="shared" si="46"/>
        <v>0</v>
      </c>
      <c r="T477">
        <f t="shared" si="47"/>
        <v>-22738000</v>
      </c>
      <c r="U477">
        <f t="shared" si="48"/>
        <v>-34031000</v>
      </c>
    </row>
    <row r="478" spans="1:21" hidden="1" x14ac:dyDescent="0.25">
      <c r="A478" t="s">
        <v>4444</v>
      </c>
      <c r="B478" t="s">
        <v>2553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2240400</v>
      </c>
      <c r="M478">
        <v>1965250</v>
      </c>
      <c r="O478">
        <f t="shared" si="44"/>
        <v>0</v>
      </c>
      <c r="P478">
        <f t="shared" si="44"/>
        <v>0</v>
      </c>
      <c r="Q478">
        <f t="shared" si="44"/>
        <v>0</v>
      </c>
      <c r="R478">
        <f t="shared" si="45"/>
        <v>0</v>
      </c>
      <c r="S478">
        <f t="shared" si="46"/>
        <v>0</v>
      </c>
      <c r="T478">
        <f t="shared" si="47"/>
        <v>2240400</v>
      </c>
      <c r="U478">
        <f t="shared" si="48"/>
        <v>1965250</v>
      </c>
    </row>
    <row r="479" spans="1:21" hidden="1" x14ac:dyDescent="0.25">
      <c r="A479" t="s">
        <v>4689</v>
      </c>
      <c r="B479" t="s">
        <v>4049</v>
      </c>
      <c r="C479">
        <v>1829423.3330000001</v>
      </c>
      <c r="D479">
        <v>10687050</v>
      </c>
      <c r="E479">
        <v>1897500</v>
      </c>
      <c r="F479">
        <v>3546300</v>
      </c>
      <c r="G479">
        <v>4896400</v>
      </c>
      <c r="H479">
        <v>381595</v>
      </c>
      <c r="I479">
        <v>102290</v>
      </c>
      <c r="J479">
        <v>873315</v>
      </c>
      <c r="K479">
        <v>0</v>
      </c>
      <c r="L479">
        <v>0</v>
      </c>
      <c r="M479">
        <v>0</v>
      </c>
      <c r="O479">
        <f t="shared" si="44"/>
        <v>8857626.6669999994</v>
      </c>
      <c r="P479">
        <f t="shared" si="44"/>
        <v>68076.666999999899</v>
      </c>
      <c r="Q479">
        <f t="shared" si="44"/>
        <v>1716876.6669999999</v>
      </c>
      <c r="R479">
        <f t="shared" si="45"/>
        <v>-4514805</v>
      </c>
      <c r="S479">
        <f t="shared" si="46"/>
        <v>771025</v>
      </c>
      <c r="T479">
        <f t="shared" si="47"/>
        <v>0</v>
      </c>
      <c r="U479">
        <f t="shared" si="48"/>
        <v>0</v>
      </c>
    </row>
    <row r="480" spans="1:21" hidden="1" x14ac:dyDescent="0.25">
      <c r="A480" t="s">
        <v>5746</v>
      </c>
      <c r="B480" t="s">
        <v>263</v>
      </c>
      <c r="C480">
        <v>261950</v>
      </c>
      <c r="D480">
        <v>697320</v>
      </c>
      <c r="E480">
        <v>0</v>
      </c>
      <c r="F480">
        <v>88740</v>
      </c>
      <c r="G480">
        <v>769380</v>
      </c>
      <c r="H480">
        <v>59142</v>
      </c>
      <c r="I480">
        <v>0</v>
      </c>
      <c r="J480">
        <v>0</v>
      </c>
      <c r="K480">
        <v>5237100</v>
      </c>
      <c r="L480">
        <v>5592500</v>
      </c>
      <c r="M480">
        <v>4287250</v>
      </c>
      <c r="O480">
        <f t="shared" si="44"/>
        <v>435370</v>
      </c>
      <c r="P480">
        <f t="shared" si="44"/>
        <v>-261950</v>
      </c>
      <c r="Q480">
        <f t="shared" si="44"/>
        <v>-173210</v>
      </c>
      <c r="R480">
        <f t="shared" si="45"/>
        <v>-710238</v>
      </c>
      <c r="S480">
        <f t="shared" si="46"/>
        <v>0</v>
      </c>
      <c r="T480">
        <f t="shared" si="47"/>
        <v>355400</v>
      </c>
      <c r="U480">
        <f t="shared" si="48"/>
        <v>-949850</v>
      </c>
    </row>
    <row r="481" spans="1:21" hidden="1" x14ac:dyDescent="0.25">
      <c r="A481" t="s">
        <v>4691</v>
      </c>
      <c r="B481" t="s">
        <v>264</v>
      </c>
      <c r="C481">
        <v>0</v>
      </c>
      <c r="D481">
        <v>3000100</v>
      </c>
      <c r="E481">
        <v>0</v>
      </c>
      <c r="F481">
        <v>9879300</v>
      </c>
      <c r="G481">
        <v>428040</v>
      </c>
      <c r="H481">
        <v>23775</v>
      </c>
      <c r="I481">
        <v>0</v>
      </c>
      <c r="J481">
        <v>0</v>
      </c>
      <c r="K481">
        <v>0</v>
      </c>
      <c r="L481">
        <v>0</v>
      </c>
      <c r="M481">
        <v>0</v>
      </c>
      <c r="O481">
        <f t="shared" si="44"/>
        <v>3000100</v>
      </c>
      <c r="P481">
        <f t="shared" si="44"/>
        <v>0</v>
      </c>
      <c r="Q481">
        <f t="shared" si="44"/>
        <v>9879300</v>
      </c>
      <c r="R481">
        <f t="shared" si="45"/>
        <v>-404265</v>
      </c>
      <c r="S481">
        <f t="shared" si="46"/>
        <v>0</v>
      </c>
      <c r="T481">
        <f t="shared" si="47"/>
        <v>0</v>
      </c>
      <c r="U481">
        <f t="shared" si="48"/>
        <v>0</v>
      </c>
    </row>
    <row r="482" spans="1:21" hidden="1" x14ac:dyDescent="0.25">
      <c r="A482" t="s">
        <v>4692</v>
      </c>
      <c r="B482" t="s">
        <v>2687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380350</v>
      </c>
      <c r="L482">
        <v>183860</v>
      </c>
      <c r="M482">
        <v>64365</v>
      </c>
      <c r="O482">
        <f t="shared" si="44"/>
        <v>0</v>
      </c>
      <c r="P482">
        <f t="shared" si="44"/>
        <v>0</v>
      </c>
      <c r="Q482">
        <f t="shared" si="44"/>
        <v>0</v>
      </c>
      <c r="R482">
        <f t="shared" si="45"/>
        <v>0</v>
      </c>
      <c r="S482">
        <f t="shared" si="46"/>
        <v>0</v>
      </c>
      <c r="T482">
        <f t="shared" si="47"/>
        <v>-196490</v>
      </c>
      <c r="U482">
        <f t="shared" si="48"/>
        <v>-315985</v>
      </c>
    </row>
    <row r="483" spans="1:21" hidden="1" x14ac:dyDescent="0.25">
      <c r="A483" t="s">
        <v>4693</v>
      </c>
      <c r="B483" t="s">
        <v>2688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15021.5</v>
      </c>
      <c r="O483">
        <f t="shared" si="44"/>
        <v>0</v>
      </c>
      <c r="P483">
        <f t="shared" si="44"/>
        <v>0</v>
      </c>
      <c r="Q483">
        <f t="shared" si="44"/>
        <v>0</v>
      </c>
      <c r="R483">
        <f t="shared" si="45"/>
        <v>0</v>
      </c>
      <c r="S483">
        <f t="shared" si="46"/>
        <v>0</v>
      </c>
      <c r="T483">
        <f t="shared" si="47"/>
        <v>0</v>
      </c>
      <c r="U483">
        <f t="shared" si="48"/>
        <v>15021.5</v>
      </c>
    </row>
    <row r="484" spans="1:21" hidden="1" x14ac:dyDescent="0.25">
      <c r="A484" t="s">
        <v>4694</v>
      </c>
      <c r="B484" t="s">
        <v>265</v>
      </c>
      <c r="C484">
        <v>21420843.329999998</v>
      </c>
      <c r="D484">
        <v>131666</v>
      </c>
      <c r="E484">
        <v>65211.5</v>
      </c>
      <c r="F484">
        <v>26406</v>
      </c>
      <c r="G484">
        <v>0</v>
      </c>
      <c r="H484">
        <v>0</v>
      </c>
      <c r="I484">
        <v>0</v>
      </c>
      <c r="J484">
        <v>0</v>
      </c>
      <c r="K484">
        <v>5881100</v>
      </c>
      <c r="L484">
        <v>3838400</v>
      </c>
      <c r="M484">
        <v>3051400</v>
      </c>
      <c r="O484">
        <f t="shared" si="44"/>
        <v>-21289177.329999998</v>
      </c>
      <c r="P484">
        <f t="shared" si="44"/>
        <v>-21355631.829999998</v>
      </c>
      <c r="Q484">
        <f t="shared" si="44"/>
        <v>-21394437.329999998</v>
      </c>
      <c r="R484">
        <f t="shared" si="45"/>
        <v>0</v>
      </c>
      <c r="S484">
        <f t="shared" si="46"/>
        <v>0</v>
      </c>
      <c r="T484">
        <f t="shared" si="47"/>
        <v>-2042700</v>
      </c>
      <c r="U484">
        <f t="shared" si="48"/>
        <v>-2829700</v>
      </c>
    </row>
    <row r="485" spans="1:21" hidden="1" x14ac:dyDescent="0.25">
      <c r="A485" t="s">
        <v>4695</v>
      </c>
      <c r="B485" t="s">
        <v>266</v>
      </c>
      <c r="C485">
        <v>24371</v>
      </c>
      <c r="D485">
        <v>2569600</v>
      </c>
      <c r="E485">
        <v>14344400</v>
      </c>
      <c r="F485">
        <v>1601350</v>
      </c>
      <c r="G485">
        <v>529310</v>
      </c>
      <c r="H485">
        <v>69396.5</v>
      </c>
      <c r="I485">
        <v>24371</v>
      </c>
      <c r="J485">
        <v>62353.5</v>
      </c>
      <c r="K485">
        <v>545950</v>
      </c>
      <c r="L485">
        <v>427875</v>
      </c>
      <c r="M485">
        <v>236015</v>
      </c>
      <c r="O485">
        <f t="shared" si="44"/>
        <v>2545229</v>
      </c>
      <c r="P485">
        <f t="shared" si="44"/>
        <v>14320029</v>
      </c>
      <c r="Q485">
        <f t="shared" si="44"/>
        <v>1576979</v>
      </c>
      <c r="R485">
        <f t="shared" si="45"/>
        <v>-459913.5</v>
      </c>
      <c r="S485">
        <f t="shared" si="46"/>
        <v>37982.5</v>
      </c>
      <c r="T485">
        <f t="shared" si="47"/>
        <v>-118075</v>
      </c>
      <c r="U485">
        <f t="shared" si="48"/>
        <v>-309935</v>
      </c>
    </row>
    <row r="486" spans="1:21" hidden="1" x14ac:dyDescent="0.25">
      <c r="A486" t="s">
        <v>4696</v>
      </c>
      <c r="B486" t="s">
        <v>267</v>
      </c>
      <c r="C486">
        <v>0</v>
      </c>
      <c r="D486">
        <v>0</v>
      </c>
      <c r="E486">
        <v>0</v>
      </c>
      <c r="F486">
        <v>0</v>
      </c>
      <c r="G486" t="e">
        <v>#DIV/0!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O486">
        <f t="shared" si="44"/>
        <v>0</v>
      </c>
      <c r="P486">
        <f t="shared" si="44"/>
        <v>0</v>
      </c>
      <c r="Q486">
        <f t="shared" si="44"/>
        <v>0</v>
      </c>
      <c r="R486" t="e">
        <f t="shared" si="45"/>
        <v>#DIV/0!</v>
      </c>
      <c r="S486">
        <f t="shared" si="46"/>
        <v>0</v>
      </c>
      <c r="T486">
        <f t="shared" si="47"/>
        <v>0</v>
      </c>
      <c r="U486">
        <f t="shared" si="48"/>
        <v>0</v>
      </c>
    </row>
    <row r="487" spans="1:21" hidden="1" x14ac:dyDescent="0.25">
      <c r="A487" t="s">
        <v>4697</v>
      </c>
      <c r="B487" t="s">
        <v>2689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500045</v>
      </c>
      <c r="L487">
        <v>139410</v>
      </c>
      <c r="M487">
        <v>173525</v>
      </c>
      <c r="O487">
        <f t="shared" si="44"/>
        <v>0</v>
      </c>
      <c r="P487">
        <f t="shared" si="44"/>
        <v>0</v>
      </c>
      <c r="Q487">
        <f t="shared" si="44"/>
        <v>0</v>
      </c>
      <c r="R487">
        <f t="shared" si="45"/>
        <v>0</v>
      </c>
      <c r="S487">
        <f t="shared" si="46"/>
        <v>0</v>
      </c>
      <c r="T487">
        <f t="shared" si="47"/>
        <v>-360635</v>
      </c>
      <c r="U487">
        <f t="shared" si="48"/>
        <v>-326520</v>
      </c>
    </row>
    <row r="488" spans="1:21" hidden="1" x14ac:dyDescent="0.25">
      <c r="A488" t="s">
        <v>4698</v>
      </c>
      <c r="B488" t="s">
        <v>2690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943395</v>
      </c>
      <c r="L488">
        <v>636560</v>
      </c>
      <c r="M488">
        <v>551750</v>
      </c>
      <c r="O488">
        <f t="shared" si="44"/>
        <v>0</v>
      </c>
      <c r="P488">
        <f t="shared" si="44"/>
        <v>0</v>
      </c>
      <c r="Q488">
        <f t="shared" si="44"/>
        <v>0</v>
      </c>
      <c r="R488">
        <f t="shared" si="45"/>
        <v>0</v>
      </c>
      <c r="S488">
        <f t="shared" si="46"/>
        <v>0</v>
      </c>
      <c r="T488">
        <f t="shared" si="47"/>
        <v>-306835</v>
      </c>
      <c r="U488">
        <f t="shared" si="48"/>
        <v>-391645</v>
      </c>
    </row>
    <row r="489" spans="1:21" hidden="1" x14ac:dyDescent="0.25">
      <c r="A489" t="s">
        <v>4699</v>
      </c>
      <c r="B489" t="s">
        <v>2410</v>
      </c>
      <c r="C489">
        <v>175770</v>
      </c>
      <c r="D489">
        <v>2345575</v>
      </c>
      <c r="E489">
        <v>718100</v>
      </c>
      <c r="F489">
        <v>490725</v>
      </c>
      <c r="G489">
        <v>340220</v>
      </c>
      <c r="H489" t="e">
        <v>#DIV/0!</v>
      </c>
      <c r="I489">
        <v>175770</v>
      </c>
      <c r="J489">
        <v>22369500</v>
      </c>
      <c r="K489">
        <v>32806000</v>
      </c>
      <c r="L489">
        <v>23289500</v>
      </c>
      <c r="M489">
        <v>16257500</v>
      </c>
      <c r="O489">
        <f t="shared" si="44"/>
        <v>2169805</v>
      </c>
      <c r="P489">
        <f t="shared" si="44"/>
        <v>542330</v>
      </c>
      <c r="Q489">
        <f t="shared" si="44"/>
        <v>314955</v>
      </c>
      <c r="R489" t="e">
        <f t="shared" si="45"/>
        <v>#DIV/0!</v>
      </c>
      <c r="S489">
        <f t="shared" si="46"/>
        <v>22193730</v>
      </c>
      <c r="T489">
        <f t="shared" si="47"/>
        <v>-9516500</v>
      </c>
      <c r="U489">
        <f t="shared" si="48"/>
        <v>-16548500</v>
      </c>
    </row>
    <row r="490" spans="1:21" hidden="1" x14ac:dyDescent="0.25">
      <c r="A490" t="s">
        <v>4700</v>
      </c>
      <c r="B490" t="s">
        <v>268</v>
      </c>
      <c r="C490">
        <v>0</v>
      </c>
      <c r="D490">
        <v>0</v>
      </c>
      <c r="E490">
        <v>0</v>
      </c>
      <c r="F490">
        <v>0</v>
      </c>
      <c r="G490">
        <v>41261</v>
      </c>
      <c r="H490">
        <v>0</v>
      </c>
      <c r="I490">
        <v>0</v>
      </c>
      <c r="J490">
        <v>0</v>
      </c>
      <c r="K490">
        <v>766055</v>
      </c>
      <c r="L490">
        <v>678590</v>
      </c>
      <c r="M490">
        <v>468095</v>
      </c>
      <c r="O490">
        <f t="shared" si="44"/>
        <v>0</v>
      </c>
      <c r="P490">
        <f t="shared" si="44"/>
        <v>0</v>
      </c>
      <c r="Q490">
        <f t="shared" si="44"/>
        <v>0</v>
      </c>
      <c r="R490">
        <f t="shared" si="45"/>
        <v>-41261</v>
      </c>
      <c r="S490">
        <f t="shared" si="46"/>
        <v>0</v>
      </c>
      <c r="T490">
        <f t="shared" si="47"/>
        <v>-87465</v>
      </c>
      <c r="U490">
        <f t="shared" si="48"/>
        <v>-297960</v>
      </c>
    </row>
    <row r="491" spans="1:21" hidden="1" x14ac:dyDescent="0.25">
      <c r="A491" t="s">
        <v>4701</v>
      </c>
      <c r="B491" t="s">
        <v>2691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202910</v>
      </c>
      <c r="L491">
        <v>90960</v>
      </c>
      <c r="M491">
        <v>111940</v>
      </c>
      <c r="O491">
        <f t="shared" si="44"/>
        <v>0</v>
      </c>
      <c r="P491">
        <f t="shared" si="44"/>
        <v>0</v>
      </c>
      <c r="Q491">
        <f t="shared" si="44"/>
        <v>0</v>
      </c>
      <c r="R491">
        <f t="shared" si="45"/>
        <v>0</v>
      </c>
      <c r="S491">
        <f t="shared" si="46"/>
        <v>0</v>
      </c>
      <c r="T491">
        <f t="shared" si="47"/>
        <v>-111950</v>
      </c>
      <c r="U491">
        <f t="shared" si="48"/>
        <v>-90970</v>
      </c>
    </row>
    <row r="492" spans="1:21" hidden="1" x14ac:dyDescent="0.25">
      <c r="A492" t="s">
        <v>4702</v>
      </c>
      <c r="B492" t="s">
        <v>269</v>
      </c>
      <c r="C492">
        <v>65450</v>
      </c>
      <c r="D492">
        <v>1370050</v>
      </c>
      <c r="E492">
        <v>156640</v>
      </c>
      <c r="F492">
        <v>291510</v>
      </c>
      <c r="G492">
        <v>482820</v>
      </c>
      <c r="H492">
        <v>14060</v>
      </c>
      <c r="I492">
        <v>65450</v>
      </c>
      <c r="J492">
        <v>73569.5</v>
      </c>
      <c r="K492">
        <v>106723000</v>
      </c>
      <c r="L492">
        <v>77957000</v>
      </c>
      <c r="M492">
        <v>57151500</v>
      </c>
      <c r="O492">
        <f t="shared" si="44"/>
        <v>1304600</v>
      </c>
      <c r="P492">
        <f t="shared" si="44"/>
        <v>91190</v>
      </c>
      <c r="Q492">
        <f t="shared" si="44"/>
        <v>226060</v>
      </c>
      <c r="R492">
        <f t="shared" si="45"/>
        <v>-468760</v>
      </c>
      <c r="S492">
        <f t="shared" si="46"/>
        <v>8119.5</v>
      </c>
      <c r="T492">
        <f t="shared" si="47"/>
        <v>-28766000</v>
      </c>
      <c r="U492">
        <f t="shared" si="48"/>
        <v>-49571500</v>
      </c>
    </row>
    <row r="493" spans="1:21" hidden="1" x14ac:dyDescent="0.25">
      <c r="A493" t="s">
        <v>4703</v>
      </c>
      <c r="B493" t="s">
        <v>4149</v>
      </c>
      <c r="C493">
        <v>8488741</v>
      </c>
      <c r="D493">
        <v>151345</v>
      </c>
      <c r="E493">
        <v>0</v>
      </c>
      <c r="F493">
        <v>0</v>
      </c>
      <c r="G493">
        <v>25619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O493">
        <f t="shared" si="44"/>
        <v>-8337396</v>
      </c>
      <c r="P493">
        <f t="shared" si="44"/>
        <v>-8488741</v>
      </c>
      <c r="Q493">
        <f t="shared" si="44"/>
        <v>-8488741</v>
      </c>
      <c r="R493">
        <f t="shared" si="45"/>
        <v>-25619</v>
      </c>
      <c r="S493">
        <f t="shared" si="46"/>
        <v>0</v>
      </c>
      <c r="T493">
        <f t="shared" si="47"/>
        <v>0</v>
      </c>
      <c r="U493">
        <f t="shared" si="48"/>
        <v>0</v>
      </c>
    </row>
    <row r="494" spans="1:21" hidden="1" x14ac:dyDescent="0.25">
      <c r="A494" t="s">
        <v>4704</v>
      </c>
      <c r="B494" t="s">
        <v>2692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6123700</v>
      </c>
      <c r="L494">
        <v>5304300</v>
      </c>
      <c r="M494">
        <v>4001050</v>
      </c>
      <c r="O494">
        <f t="shared" si="44"/>
        <v>0</v>
      </c>
      <c r="P494">
        <f t="shared" si="44"/>
        <v>0</v>
      </c>
      <c r="Q494">
        <f t="shared" si="44"/>
        <v>0</v>
      </c>
      <c r="R494">
        <f t="shared" si="45"/>
        <v>0</v>
      </c>
      <c r="S494">
        <f t="shared" si="46"/>
        <v>0</v>
      </c>
      <c r="T494">
        <f t="shared" si="47"/>
        <v>-819400</v>
      </c>
      <c r="U494">
        <f t="shared" si="48"/>
        <v>-2122650</v>
      </c>
    </row>
    <row r="495" spans="1:21" hidden="1" x14ac:dyDescent="0.25">
      <c r="A495" t="s">
        <v>4705</v>
      </c>
      <c r="B495" t="s">
        <v>2693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2949750</v>
      </c>
      <c r="L495">
        <v>1960750</v>
      </c>
      <c r="M495">
        <v>1361720</v>
      </c>
      <c r="O495">
        <f t="shared" si="44"/>
        <v>0</v>
      </c>
      <c r="P495">
        <f t="shared" si="44"/>
        <v>0</v>
      </c>
      <c r="Q495">
        <f t="shared" si="44"/>
        <v>0</v>
      </c>
      <c r="R495">
        <f t="shared" si="45"/>
        <v>0</v>
      </c>
      <c r="S495">
        <f t="shared" si="46"/>
        <v>0</v>
      </c>
      <c r="T495">
        <f t="shared" si="47"/>
        <v>-989000</v>
      </c>
      <c r="U495">
        <f t="shared" si="48"/>
        <v>-1588030</v>
      </c>
    </row>
    <row r="496" spans="1:21" hidden="1" x14ac:dyDescent="0.25">
      <c r="A496" t="s">
        <v>4706</v>
      </c>
      <c r="B496" t="s">
        <v>2694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23811500</v>
      </c>
      <c r="L496">
        <v>14607000</v>
      </c>
      <c r="M496">
        <v>12173900</v>
      </c>
      <c r="O496">
        <f t="shared" si="44"/>
        <v>0</v>
      </c>
      <c r="P496">
        <f t="shared" si="44"/>
        <v>0</v>
      </c>
      <c r="Q496">
        <f t="shared" si="44"/>
        <v>0</v>
      </c>
      <c r="R496">
        <f t="shared" si="45"/>
        <v>0</v>
      </c>
      <c r="S496">
        <f t="shared" si="46"/>
        <v>0</v>
      </c>
      <c r="T496">
        <f t="shared" si="47"/>
        <v>-9204500</v>
      </c>
      <c r="U496">
        <f t="shared" si="48"/>
        <v>-11637600</v>
      </c>
    </row>
    <row r="497" spans="1:21" hidden="1" x14ac:dyDescent="0.25">
      <c r="A497" t="s">
        <v>4707</v>
      </c>
      <c r="B497" t="s">
        <v>270</v>
      </c>
      <c r="C497">
        <v>519750</v>
      </c>
      <c r="D497">
        <v>13048600</v>
      </c>
      <c r="E497">
        <v>5145750</v>
      </c>
      <c r="F497">
        <v>6523600</v>
      </c>
      <c r="G497">
        <v>670520</v>
      </c>
      <c r="H497">
        <v>42938</v>
      </c>
      <c r="I497">
        <v>519750</v>
      </c>
      <c r="J497">
        <v>2605900</v>
      </c>
      <c r="K497">
        <v>1622500</v>
      </c>
      <c r="L497">
        <v>837230</v>
      </c>
      <c r="M497">
        <v>972520</v>
      </c>
      <c r="O497">
        <f t="shared" si="44"/>
        <v>12528850</v>
      </c>
      <c r="P497">
        <f t="shared" si="44"/>
        <v>4626000</v>
      </c>
      <c r="Q497">
        <f t="shared" si="44"/>
        <v>6003850</v>
      </c>
      <c r="R497">
        <f t="shared" si="45"/>
        <v>-627582</v>
      </c>
      <c r="S497">
        <f t="shared" si="46"/>
        <v>2086150</v>
      </c>
      <c r="T497">
        <f t="shared" si="47"/>
        <v>-785270</v>
      </c>
      <c r="U497">
        <f t="shared" si="48"/>
        <v>-649980</v>
      </c>
    </row>
    <row r="498" spans="1:21" hidden="1" x14ac:dyDescent="0.25">
      <c r="A498" t="s">
        <v>4223</v>
      </c>
      <c r="B498" t="s">
        <v>271</v>
      </c>
      <c r="C498">
        <v>290221.6667</v>
      </c>
      <c r="D498">
        <v>66372500</v>
      </c>
      <c r="E498">
        <v>21629500000</v>
      </c>
      <c r="F498">
        <v>2505360000</v>
      </c>
      <c r="G498">
        <v>67073</v>
      </c>
      <c r="H498">
        <v>14220</v>
      </c>
      <c r="I498">
        <v>31875</v>
      </c>
      <c r="J498">
        <v>269280</v>
      </c>
      <c r="K498">
        <v>3913350</v>
      </c>
      <c r="L498">
        <v>116740000</v>
      </c>
      <c r="M498">
        <v>2424150</v>
      </c>
      <c r="O498">
        <f t="shared" si="44"/>
        <v>66082278.333300002</v>
      </c>
      <c r="P498">
        <f t="shared" si="44"/>
        <v>21629209778.333302</v>
      </c>
      <c r="Q498">
        <f t="shared" si="44"/>
        <v>2505069778.3333001</v>
      </c>
      <c r="R498">
        <f t="shared" si="45"/>
        <v>-52853</v>
      </c>
      <c r="S498">
        <f t="shared" si="46"/>
        <v>237405</v>
      </c>
      <c r="T498">
        <f t="shared" si="47"/>
        <v>112826650</v>
      </c>
      <c r="U498">
        <f t="shared" si="48"/>
        <v>-1489200</v>
      </c>
    </row>
    <row r="499" spans="1:21" hidden="1" x14ac:dyDescent="0.25">
      <c r="A499">
        <v>9725</v>
      </c>
      <c r="B499">
        <v>9725</v>
      </c>
      <c r="C499">
        <v>41204.666669999999</v>
      </c>
      <c r="D499" t="e">
        <v>#DIV/0!</v>
      </c>
      <c r="E499" t="e">
        <v>#DIV/0!</v>
      </c>
      <c r="F499" t="e">
        <v>#DIV/0!</v>
      </c>
      <c r="G499" t="e">
        <v>#DIV/0!</v>
      </c>
      <c r="H499" t="e">
        <v>#DIV/0!</v>
      </c>
      <c r="I499">
        <v>0</v>
      </c>
      <c r="J499">
        <v>0</v>
      </c>
      <c r="K499">
        <v>0</v>
      </c>
      <c r="L499">
        <v>0</v>
      </c>
      <c r="M499">
        <v>0</v>
      </c>
      <c r="O499" t="e">
        <f t="shared" si="44"/>
        <v>#DIV/0!</v>
      </c>
      <c r="P499" t="e">
        <f t="shared" si="44"/>
        <v>#DIV/0!</v>
      </c>
      <c r="Q499" t="e">
        <f t="shared" si="44"/>
        <v>#DIV/0!</v>
      </c>
      <c r="R499" t="e">
        <f t="shared" si="45"/>
        <v>#DIV/0!</v>
      </c>
      <c r="S499">
        <f t="shared" si="46"/>
        <v>0</v>
      </c>
      <c r="T499">
        <f t="shared" si="47"/>
        <v>0</v>
      </c>
      <c r="U499">
        <f t="shared" si="48"/>
        <v>0</v>
      </c>
    </row>
    <row r="500" spans="1:21" hidden="1" x14ac:dyDescent="0.25">
      <c r="A500" t="s">
        <v>4709</v>
      </c>
      <c r="B500" t="s">
        <v>272</v>
      </c>
      <c r="C500">
        <v>0</v>
      </c>
      <c r="D500">
        <v>0</v>
      </c>
      <c r="E500">
        <v>0</v>
      </c>
      <c r="F500">
        <v>0</v>
      </c>
      <c r="G500" t="e">
        <v>#DIV/0!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O500">
        <f t="shared" si="44"/>
        <v>0</v>
      </c>
      <c r="P500">
        <f t="shared" si="44"/>
        <v>0</v>
      </c>
      <c r="Q500">
        <f t="shared" si="44"/>
        <v>0</v>
      </c>
      <c r="R500" t="e">
        <f t="shared" si="45"/>
        <v>#DIV/0!</v>
      </c>
      <c r="S500">
        <f t="shared" si="46"/>
        <v>0</v>
      </c>
      <c r="T500">
        <f t="shared" si="47"/>
        <v>0</v>
      </c>
      <c r="U500">
        <f t="shared" si="48"/>
        <v>0</v>
      </c>
    </row>
    <row r="501" spans="1:21" hidden="1" x14ac:dyDescent="0.25">
      <c r="A501" t="s">
        <v>4710</v>
      </c>
      <c r="B501" t="s">
        <v>273</v>
      </c>
      <c r="C501">
        <v>41675.333330000001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O501">
        <f t="shared" si="44"/>
        <v>-41675.333330000001</v>
      </c>
      <c r="P501">
        <f t="shared" si="44"/>
        <v>-41675.333330000001</v>
      </c>
      <c r="Q501">
        <f t="shared" si="44"/>
        <v>-41675.333330000001</v>
      </c>
      <c r="R501">
        <f t="shared" si="45"/>
        <v>0</v>
      </c>
      <c r="S501">
        <f t="shared" si="46"/>
        <v>0</v>
      </c>
      <c r="T501">
        <f t="shared" si="47"/>
        <v>0</v>
      </c>
      <c r="U501">
        <f t="shared" si="48"/>
        <v>0</v>
      </c>
    </row>
    <row r="502" spans="1:21" hidden="1" x14ac:dyDescent="0.25">
      <c r="A502" t="s">
        <v>4711</v>
      </c>
      <c r="B502" t="s">
        <v>2695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2633150</v>
      </c>
      <c r="L502">
        <v>1646950</v>
      </c>
      <c r="M502">
        <v>1379600</v>
      </c>
      <c r="O502">
        <f t="shared" si="44"/>
        <v>0</v>
      </c>
      <c r="P502">
        <f t="shared" si="44"/>
        <v>0</v>
      </c>
      <c r="Q502">
        <f t="shared" si="44"/>
        <v>0</v>
      </c>
      <c r="R502">
        <f t="shared" si="45"/>
        <v>0</v>
      </c>
      <c r="S502">
        <f t="shared" si="46"/>
        <v>0</v>
      </c>
      <c r="T502">
        <f t="shared" si="47"/>
        <v>-986200</v>
      </c>
      <c r="U502">
        <f t="shared" si="48"/>
        <v>-1253550</v>
      </c>
    </row>
    <row r="503" spans="1:21" hidden="1" x14ac:dyDescent="0.25">
      <c r="A503" t="s">
        <v>4712</v>
      </c>
      <c r="B503" t="s">
        <v>274</v>
      </c>
      <c r="C503">
        <v>0</v>
      </c>
      <c r="D503">
        <v>0</v>
      </c>
      <c r="E503">
        <v>19218500</v>
      </c>
      <c r="F503">
        <v>219815</v>
      </c>
      <c r="G503">
        <v>14423</v>
      </c>
      <c r="H503">
        <v>0</v>
      </c>
      <c r="I503">
        <v>0</v>
      </c>
      <c r="J503">
        <v>0</v>
      </c>
      <c r="K503">
        <v>1725750</v>
      </c>
      <c r="L503">
        <v>627525</v>
      </c>
      <c r="M503">
        <v>910680</v>
      </c>
      <c r="O503">
        <f t="shared" si="44"/>
        <v>0</v>
      </c>
      <c r="P503">
        <f t="shared" si="44"/>
        <v>19218500</v>
      </c>
      <c r="Q503">
        <f t="shared" si="44"/>
        <v>219815</v>
      </c>
      <c r="R503">
        <f t="shared" si="45"/>
        <v>-14423</v>
      </c>
      <c r="S503">
        <f t="shared" si="46"/>
        <v>0</v>
      </c>
      <c r="T503">
        <f t="shared" si="47"/>
        <v>-1098225</v>
      </c>
      <c r="U503">
        <f t="shared" si="48"/>
        <v>-815070</v>
      </c>
    </row>
    <row r="504" spans="1:21" hidden="1" x14ac:dyDescent="0.25">
      <c r="A504" t="s">
        <v>4713</v>
      </c>
      <c r="B504" t="s">
        <v>2696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437740</v>
      </c>
      <c r="L504">
        <v>67625.5</v>
      </c>
      <c r="M504">
        <v>71265</v>
      </c>
      <c r="O504">
        <f t="shared" si="44"/>
        <v>0</v>
      </c>
      <c r="P504">
        <f t="shared" si="44"/>
        <v>0</v>
      </c>
      <c r="Q504">
        <f t="shared" si="44"/>
        <v>0</v>
      </c>
      <c r="R504">
        <f t="shared" si="45"/>
        <v>0</v>
      </c>
      <c r="S504">
        <f t="shared" si="46"/>
        <v>0</v>
      </c>
      <c r="T504">
        <f t="shared" si="47"/>
        <v>-370114.5</v>
      </c>
      <c r="U504">
        <f t="shared" si="48"/>
        <v>-366475</v>
      </c>
    </row>
    <row r="505" spans="1:21" hidden="1" x14ac:dyDescent="0.25">
      <c r="A505" t="s">
        <v>4714</v>
      </c>
      <c r="B505" t="s">
        <v>275</v>
      </c>
      <c r="C505">
        <v>0</v>
      </c>
      <c r="D505">
        <v>1364800</v>
      </c>
      <c r="E505">
        <v>3574950</v>
      </c>
      <c r="F505">
        <v>49000500</v>
      </c>
      <c r="G505">
        <v>59522</v>
      </c>
      <c r="H505">
        <v>0</v>
      </c>
      <c r="I505">
        <v>0</v>
      </c>
      <c r="J505">
        <v>0</v>
      </c>
      <c r="K505">
        <v>4789100</v>
      </c>
      <c r="L505">
        <v>3479600</v>
      </c>
      <c r="M505">
        <v>3033000</v>
      </c>
      <c r="O505">
        <f t="shared" si="44"/>
        <v>1364800</v>
      </c>
      <c r="P505">
        <f t="shared" si="44"/>
        <v>3574950</v>
      </c>
      <c r="Q505">
        <f t="shared" si="44"/>
        <v>49000500</v>
      </c>
      <c r="R505">
        <f t="shared" si="45"/>
        <v>-59522</v>
      </c>
      <c r="S505">
        <f t="shared" si="46"/>
        <v>0</v>
      </c>
      <c r="T505">
        <f t="shared" si="47"/>
        <v>-1309500</v>
      </c>
      <c r="U505">
        <f t="shared" si="48"/>
        <v>-1756100</v>
      </c>
    </row>
    <row r="506" spans="1:21" hidden="1" x14ac:dyDescent="0.25">
      <c r="A506" t="s">
        <v>4715</v>
      </c>
      <c r="B506" t="s">
        <v>276</v>
      </c>
      <c r="C506">
        <v>2648843.3330000001</v>
      </c>
      <c r="D506">
        <v>225482.5</v>
      </c>
      <c r="E506">
        <v>23781.5</v>
      </c>
      <c r="F506">
        <v>32267.5</v>
      </c>
      <c r="G506">
        <v>366800</v>
      </c>
      <c r="H506">
        <v>30786.5</v>
      </c>
      <c r="I506">
        <v>0</v>
      </c>
      <c r="J506">
        <v>0</v>
      </c>
      <c r="K506">
        <v>3016850</v>
      </c>
      <c r="L506">
        <v>2738050</v>
      </c>
      <c r="M506">
        <v>2488050</v>
      </c>
      <c r="O506">
        <f t="shared" si="44"/>
        <v>-2423360.8330000001</v>
      </c>
      <c r="P506">
        <f t="shared" si="44"/>
        <v>-2625061.8330000001</v>
      </c>
      <c r="Q506">
        <f t="shared" si="44"/>
        <v>-2616575.8330000001</v>
      </c>
      <c r="R506">
        <f t="shared" si="45"/>
        <v>-336013.5</v>
      </c>
      <c r="S506">
        <f t="shared" si="46"/>
        <v>0</v>
      </c>
      <c r="T506">
        <f t="shared" si="47"/>
        <v>-278800</v>
      </c>
      <c r="U506">
        <f t="shared" si="48"/>
        <v>-528800</v>
      </c>
    </row>
    <row r="507" spans="1:21" hidden="1" x14ac:dyDescent="0.25">
      <c r="A507" t="s">
        <v>4716</v>
      </c>
      <c r="B507" t="s">
        <v>277</v>
      </c>
      <c r="C507">
        <v>1748826.6669999999</v>
      </c>
      <c r="D507">
        <v>209970</v>
      </c>
      <c r="E507">
        <v>0</v>
      </c>
      <c r="F507">
        <v>80885</v>
      </c>
      <c r="G507">
        <v>613970</v>
      </c>
      <c r="H507">
        <v>12210</v>
      </c>
      <c r="I507">
        <v>0</v>
      </c>
      <c r="J507">
        <v>0</v>
      </c>
      <c r="K507">
        <v>5570200</v>
      </c>
      <c r="L507">
        <v>3878500</v>
      </c>
      <c r="M507">
        <v>2696300</v>
      </c>
      <c r="O507">
        <f t="shared" si="44"/>
        <v>-1538856.6669999999</v>
      </c>
      <c r="P507">
        <f t="shared" si="44"/>
        <v>-1748826.6669999999</v>
      </c>
      <c r="Q507">
        <f t="shared" si="44"/>
        <v>-1667941.6669999999</v>
      </c>
      <c r="R507">
        <f t="shared" si="45"/>
        <v>-601760</v>
      </c>
      <c r="S507">
        <f t="shared" si="46"/>
        <v>0</v>
      </c>
      <c r="T507">
        <f t="shared" si="47"/>
        <v>-1691700</v>
      </c>
      <c r="U507">
        <f t="shared" si="48"/>
        <v>-2873900</v>
      </c>
    </row>
    <row r="508" spans="1:21" hidden="1" x14ac:dyDescent="0.25">
      <c r="A508" t="s">
        <v>4717</v>
      </c>
      <c r="B508" t="s">
        <v>278</v>
      </c>
      <c r="C508">
        <v>0</v>
      </c>
      <c r="D508">
        <v>0</v>
      </c>
      <c r="E508">
        <v>7251400</v>
      </c>
      <c r="F508">
        <v>10006350</v>
      </c>
      <c r="G508">
        <v>10807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O508">
        <f t="shared" si="44"/>
        <v>0</v>
      </c>
      <c r="P508">
        <f t="shared" si="44"/>
        <v>7251400</v>
      </c>
      <c r="Q508">
        <f t="shared" si="44"/>
        <v>10006350</v>
      </c>
      <c r="R508">
        <f t="shared" si="45"/>
        <v>-10807</v>
      </c>
      <c r="S508">
        <f t="shared" si="46"/>
        <v>0</v>
      </c>
      <c r="T508">
        <f t="shared" si="47"/>
        <v>0</v>
      </c>
      <c r="U508">
        <f t="shared" si="48"/>
        <v>0</v>
      </c>
    </row>
    <row r="509" spans="1:21" hidden="1" x14ac:dyDescent="0.25">
      <c r="A509" t="s">
        <v>4718</v>
      </c>
      <c r="B509" t="s">
        <v>279</v>
      </c>
      <c r="C509">
        <v>406980</v>
      </c>
      <c r="D509">
        <v>181600</v>
      </c>
      <c r="E509">
        <v>0</v>
      </c>
      <c r="F509">
        <v>55010</v>
      </c>
      <c r="G509">
        <v>34066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O509">
        <f t="shared" si="44"/>
        <v>-225380</v>
      </c>
      <c r="P509">
        <f t="shared" si="44"/>
        <v>-406980</v>
      </c>
      <c r="Q509">
        <f t="shared" si="44"/>
        <v>-351970</v>
      </c>
      <c r="R509">
        <f t="shared" si="45"/>
        <v>-34066</v>
      </c>
      <c r="S509">
        <f t="shared" si="46"/>
        <v>0</v>
      </c>
      <c r="T509">
        <f t="shared" si="47"/>
        <v>0</v>
      </c>
      <c r="U509">
        <f t="shared" si="48"/>
        <v>0</v>
      </c>
    </row>
    <row r="510" spans="1:21" hidden="1" x14ac:dyDescent="0.25">
      <c r="A510" t="s">
        <v>4719</v>
      </c>
      <c r="B510" t="s">
        <v>2697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81787</v>
      </c>
      <c r="L510">
        <v>15382.5</v>
      </c>
      <c r="M510">
        <v>0</v>
      </c>
      <c r="O510">
        <f t="shared" si="44"/>
        <v>0</v>
      </c>
      <c r="P510">
        <f t="shared" si="44"/>
        <v>0</v>
      </c>
      <c r="Q510">
        <f t="shared" si="44"/>
        <v>0</v>
      </c>
      <c r="R510">
        <f t="shared" si="45"/>
        <v>0</v>
      </c>
      <c r="S510">
        <f t="shared" si="46"/>
        <v>0</v>
      </c>
      <c r="T510">
        <f t="shared" si="47"/>
        <v>-66404.5</v>
      </c>
      <c r="U510">
        <f t="shared" si="48"/>
        <v>-81787</v>
      </c>
    </row>
    <row r="511" spans="1:21" hidden="1" x14ac:dyDescent="0.25">
      <c r="A511" t="s">
        <v>4720</v>
      </c>
      <c r="B511" t="s">
        <v>2698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5873850</v>
      </c>
      <c r="L511">
        <v>3081950</v>
      </c>
      <c r="M511">
        <v>2766050</v>
      </c>
      <c r="O511">
        <f t="shared" si="44"/>
        <v>0</v>
      </c>
      <c r="P511">
        <f t="shared" si="44"/>
        <v>0</v>
      </c>
      <c r="Q511">
        <f t="shared" si="44"/>
        <v>0</v>
      </c>
      <c r="R511">
        <f t="shared" si="45"/>
        <v>0</v>
      </c>
      <c r="S511">
        <f t="shared" si="46"/>
        <v>0</v>
      </c>
      <c r="T511">
        <f t="shared" si="47"/>
        <v>-2791900</v>
      </c>
      <c r="U511">
        <f t="shared" si="48"/>
        <v>-3107800</v>
      </c>
    </row>
    <row r="512" spans="1:21" hidden="1" x14ac:dyDescent="0.25">
      <c r="A512" t="s">
        <v>4721</v>
      </c>
      <c r="B512" t="s">
        <v>2699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6433250</v>
      </c>
      <c r="L512">
        <v>4027950</v>
      </c>
      <c r="M512">
        <v>2314800</v>
      </c>
      <c r="O512">
        <f t="shared" si="44"/>
        <v>0</v>
      </c>
      <c r="P512">
        <f t="shared" si="44"/>
        <v>0</v>
      </c>
      <c r="Q512">
        <f t="shared" si="44"/>
        <v>0</v>
      </c>
      <c r="R512">
        <f t="shared" si="45"/>
        <v>0</v>
      </c>
      <c r="S512">
        <f t="shared" si="46"/>
        <v>0</v>
      </c>
      <c r="T512">
        <f t="shared" si="47"/>
        <v>-2405300</v>
      </c>
      <c r="U512">
        <f t="shared" si="48"/>
        <v>-4118450</v>
      </c>
    </row>
    <row r="513" spans="1:21" hidden="1" x14ac:dyDescent="0.25">
      <c r="A513" t="s">
        <v>4722</v>
      </c>
      <c r="B513" t="s">
        <v>2700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562910</v>
      </c>
      <c r="L513">
        <v>328325</v>
      </c>
      <c r="M513">
        <v>249435</v>
      </c>
      <c r="O513">
        <f t="shared" si="44"/>
        <v>0</v>
      </c>
      <c r="P513">
        <f t="shared" si="44"/>
        <v>0</v>
      </c>
      <c r="Q513">
        <f t="shared" si="44"/>
        <v>0</v>
      </c>
      <c r="R513">
        <f t="shared" si="45"/>
        <v>0</v>
      </c>
      <c r="S513">
        <f t="shared" si="46"/>
        <v>0</v>
      </c>
      <c r="T513">
        <f t="shared" si="47"/>
        <v>-234585</v>
      </c>
      <c r="U513">
        <f t="shared" si="48"/>
        <v>-313475</v>
      </c>
    </row>
    <row r="514" spans="1:21" hidden="1" x14ac:dyDescent="0.25">
      <c r="A514" t="s">
        <v>4723</v>
      </c>
      <c r="B514" t="s">
        <v>2701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31876500</v>
      </c>
      <c r="L514">
        <v>22961000</v>
      </c>
      <c r="M514">
        <v>20371500</v>
      </c>
      <c r="O514">
        <f t="shared" si="44"/>
        <v>0</v>
      </c>
      <c r="P514">
        <f t="shared" si="44"/>
        <v>0</v>
      </c>
      <c r="Q514">
        <f t="shared" si="44"/>
        <v>0</v>
      </c>
      <c r="R514">
        <f t="shared" si="45"/>
        <v>0</v>
      </c>
      <c r="S514">
        <f t="shared" si="46"/>
        <v>0</v>
      </c>
      <c r="T514">
        <f t="shared" si="47"/>
        <v>-8915500</v>
      </c>
      <c r="U514">
        <f t="shared" si="48"/>
        <v>-11505000</v>
      </c>
    </row>
    <row r="515" spans="1:21" hidden="1" x14ac:dyDescent="0.25">
      <c r="A515" t="s">
        <v>4724</v>
      </c>
      <c r="B515" t="s">
        <v>2702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9695650</v>
      </c>
      <c r="L515">
        <v>9612500</v>
      </c>
      <c r="M515">
        <v>8507500</v>
      </c>
      <c r="O515">
        <f t="shared" ref="O515:Q578" si="49">D515-$C515</f>
        <v>0</v>
      </c>
      <c r="P515">
        <f t="shared" si="49"/>
        <v>0</v>
      </c>
      <c r="Q515">
        <f t="shared" si="49"/>
        <v>0</v>
      </c>
      <c r="R515">
        <f t="shared" ref="R515:R578" si="50">H515-G515</f>
        <v>0</v>
      </c>
      <c r="S515">
        <f t="shared" ref="S515:S578" si="51">J515-I515</f>
        <v>0</v>
      </c>
      <c r="T515">
        <f t="shared" ref="T515:T578" si="52">L515-K515</f>
        <v>-83150</v>
      </c>
      <c r="U515">
        <f t="shared" ref="U515:U578" si="53">M515-K515</f>
        <v>-1188150</v>
      </c>
    </row>
    <row r="516" spans="1:21" hidden="1" x14ac:dyDescent="0.25">
      <c r="A516" t="s">
        <v>6672</v>
      </c>
      <c r="B516" t="s">
        <v>2703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590640</v>
      </c>
      <c r="L516">
        <v>737045</v>
      </c>
      <c r="M516">
        <v>749220</v>
      </c>
      <c r="O516">
        <f t="shared" si="49"/>
        <v>0</v>
      </c>
      <c r="P516">
        <f t="shared" si="49"/>
        <v>0</v>
      </c>
      <c r="Q516">
        <f t="shared" si="49"/>
        <v>0</v>
      </c>
      <c r="R516">
        <f t="shared" si="50"/>
        <v>0</v>
      </c>
      <c r="S516">
        <f t="shared" si="51"/>
        <v>0</v>
      </c>
      <c r="T516">
        <f t="shared" si="52"/>
        <v>146405</v>
      </c>
      <c r="U516">
        <f t="shared" si="53"/>
        <v>158580</v>
      </c>
    </row>
    <row r="517" spans="1:21" hidden="1" x14ac:dyDescent="0.25">
      <c r="A517" t="s">
        <v>4726</v>
      </c>
      <c r="B517" t="s">
        <v>2704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216845000</v>
      </c>
      <c r="L517">
        <v>194275000</v>
      </c>
      <c r="M517">
        <v>149297500</v>
      </c>
      <c r="O517">
        <f t="shared" si="49"/>
        <v>0</v>
      </c>
      <c r="P517">
        <f t="shared" si="49"/>
        <v>0</v>
      </c>
      <c r="Q517">
        <f t="shared" si="49"/>
        <v>0</v>
      </c>
      <c r="R517">
        <f t="shared" si="50"/>
        <v>0</v>
      </c>
      <c r="S517">
        <f t="shared" si="51"/>
        <v>0</v>
      </c>
      <c r="T517">
        <f t="shared" si="52"/>
        <v>-22570000</v>
      </c>
      <c r="U517">
        <f t="shared" si="53"/>
        <v>-67547500</v>
      </c>
    </row>
    <row r="518" spans="1:21" hidden="1" x14ac:dyDescent="0.25">
      <c r="A518" t="s">
        <v>4727</v>
      </c>
      <c r="B518" t="s">
        <v>280</v>
      </c>
      <c r="C518">
        <v>420080</v>
      </c>
      <c r="D518">
        <v>3459200</v>
      </c>
      <c r="E518">
        <v>0</v>
      </c>
      <c r="F518">
        <v>521675</v>
      </c>
      <c r="G518">
        <v>248920</v>
      </c>
      <c r="H518">
        <v>0</v>
      </c>
      <c r="I518">
        <v>420080</v>
      </c>
      <c r="J518">
        <v>1681150</v>
      </c>
      <c r="K518">
        <v>0</v>
      </c>
      <c r="L518">
        <v>0</v>
      </c>
      <c r="M518">
        <v>0</v>
      </c>
      <c r="O518">
        <f t="shared" si="49"/>
        <v>3039120</v>
      </c>
      <c r="P518">
        <f t="shared" si="49"/>
        <v>-420080</v>
      </c>
      <c r="Q518">
        <f t="shared" si="49"/>
        <v>101595</v>
      </c>
      <c r="R518">
        <f t="shared" si="50"/>
        <v>-248920</v>
      </c>
      <c r="S518">
        <f t="shared" si="51"/>
        <v>1261070</v>
      </c>
      <c r="T518">
        <f t="shared" si="52"/>
        <v>0</v>
      </c>
      <c r="U518">
        <f t="shared" si="53"/>
        <v>0</v>
      </c>
    </row>
    <row r="519" spans="1:21" hidden="1" x14ac:dyDescent="0.25">
      <c r="A519" t="s">
        <v>4728</v>
      </c>
      <c r="B519" t="s">
        <v>281</v>
      </c>
      <c r="C519">
        <v>1719410</v>
      </c>
      <c r="D519">
        <v>4355350</v>
      </c>
      <c r="E519">
        <v>2688200</v>
      </c>
      <c r="F519">
        <v>2276650</v>
      </c>
      <c r="G519">
        <v>1864800</v>
      </c>
      <c r="H519">
        <v>113179</v>
      </c>
      <c r="I519">
        <v>0</v>
      </c>
      <c r="J519">
        <v>0</v>
      </c>
      <c r="K519">
        <v>178705000</v>
      </c>
      <c r="L519">
        <v>142660000</v>
      </c>
      <c r="M519">
        <v>119445000</v>
      </c>
      <c r="O519">
        <f t="shared" si="49"/>
        <v>2635940</v>
      </c>
      <c r="P519">
        <f t="shared" si="49"/>
        <v>968790</v>
      </c>
      <c r="Q519">
        <f t="shared" si="49"/>
        <v>557240</v>
      </c>
      <c r="R519">
        <f t="shared" si="50"/>
        <v>-1751621</v>
      </c>
      <c r="S519">
        <f t="shared" si="51"/>
        <v>0</v>
      </c>
      <c r="T519">
        <f t="shared" si="52"/>
        <v>-36045000</v>
      </c>
      <c r="U519">
        <f t="shared" si="53"/>
        <v>-59260000</v>
      </c>
    </row>
    <row r="520" spans="1:21" hidden="1" x14ac:dyDescent="0.25">
      <c r="A520" t="s">
        <v>4729</v>
      </c>
      <c r="B520" t="s">
        <v>2705</v>
      </c>
      <c r="C520">
        <v>51442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51442</v>
      </c>
      <c r="J520">
        <v>0</v>
      </c>
      <c r="K520">
        <v>245630</v>
      </c>
      <c r="L520">
        <v>175103</v>
      </c>
      <c r="M520">
        <v>46617</v>
      </c>
      <c r="O520">
        <f t="shared" si="49"/>
        <v>-51442</v>
      </c>
      <c r="P520">
        <f t="shared" si="49"/>
        <v>-51442</v>
      </c>
      <c r="Q520">
        <f t="shared" si="49"/>
        <v>-51442</v>
      </c>
      <c r="R520">
        <f t="shared" si="50"/>
        <v>0</v>
      </c>
      <c r="S520">
        <f t="shared" si="51"/>
        <v>-51442</v>
      </c>
      <c r="T520">
        <f t="shared" si="52"/>
        <v>-70527</v>
      </c>
      <c r="U520">
        <f t="shared" si="53"/>
        <v>-199013</v>
      </c>
    </row>
    <row r="521" spans="1:21" hidden="1" x14ac:dyDescent="0.25">
      <c r="A521" t="s">
        <v>4730</v>
      </c>
      <c r="B521" t="s">
        <v>2411</v>
      </c>
      <c r="C521">
        <v>0</v>
      </c>
      <c r="D521">
        <v>0</v>
      </c>
      <c r="E521">
        <v>0</v>
      </c>
      <c r="F521">
        <v>21319</v>
      </c>
      <c r="G521">
        <v>207750</v>
      </c>
      <c r="H521" t="e">
        <v>#DIV/0!</v>
      </c>
      <c r="I521">
        <v>0</v>
      </c>
      <c r="J521">
        <v>0</v>
      </c>
      <c r="K521">
        <v>371190</v>
      </c>
      <c r="L521">
        <v>147105</v>
      </c>
      <c r="M521">
        <v>108391.5</v>
      </c>
      <c r="O521">
        <f t="shared" si="49"/>
        <v>0</v>
      </c>
      <c r="P521">
        <f t="shared" si="49"/>
        <v>0</v>
      </c>
      <c r="Q521">
        <f t="shared" si="49"/>
        <v>21319</v>
      </c>
      <c r="R521" t="e">
        <f t="shared" si="50"/>
        <v>#DIV/0!</v>
      </c>
      <c r="S521">
        <f t="shared" si="51"/>
        <v>0</v>
      </c>
      <c r="T521">
        <f t="shared" si="52"/>
        <v>-224085</v>
      </c>
      <c r="U521">
        <f t="shared" si="53"/>
        <v>-262798.5</v>
      </c>
    </row>
    <row r="522" spans="1:21" hidden="1" x14ac:dyDescent="0.25">
      <c r="A522" t="s">
        <v>4731</v>
      </c>
      <c r="B522" t="s">
        <v>282</v>
      </c>
      <c r="C522">
        <v>3556759.6669999999</v>
      </c>
      <c r="D522">
        <v>580200</v>
      </c>
      <c r="E522">
        <v>208725</v>
      </c>
      <c r="F522">
        <v>220365</v>
      </c>
      <c r="G522">
        <v>287510</v>
      </c>
      <c r="H522">
        <v>10818.5</v>
      </c>
      <c r="I522">
        <v>0</v>
      </c>
      <c r="J522">
        <v>0</v>
      </c>
      <c r="K522">
        <v>0</v>
      </c>
      <c r="L522">
        <v>0</v>
      </c>
      <c r="M522">
        <v>0</v>
      </c>
      <c r="O522">
        <f t="shared" si="49"/>
        <v>-2976559.6669999999</v>
      </c>
      <c r="P522">
        <f t="shared" si="49"/>
        <v>-3348034.6669999999</v>
      </c>
      <c r="Q522">
        <f t="shared" si="49"/>
        <v>-3336394.6669999999</v>
      </c>
      <c r="R522">
        <f t="shared" si="50"/>
        <v>-276691.5</v>
      </c>
      <c r="S522">
        <f t="shared" si="51"/>
        <v>0</v>
      </c>
      <c r="T522">
        <f t="shared" si="52"/>
        <v>0</v>
      </c>
      <c r="U522">
        <f t="shared" si="53"/>
        <v>0</v>
      </c>
    </row>
    <row r="523" spans="1:21" hidden="1" x14ac:dyDescent="0.25">
      <c r="A523" t="s">
        <v>4732</v>
      </c>
      <c r="B523" t="s">
        <v>283</v>
      </c>
      <c r="C523">
        <v>1716805.3330000001</v>
      </c>
      <c r="D523">
        <v>0</v>
      </c>
      <c r="E523">
        <v>0</v>
      </c>
      <c r="F523">
        <v>0</v>
      </c>
      <c r="G523">
        <v>520640</v>
      </c>
      <c r="H523">
        <v>33542.5</v>
      </c>
      <c r="I523">
        <v>0</v>
      </c>
      <c r="J523">
        <v>0</v>
      </c>
      <c r="K523">
        <v>0</v>
      </c>
      <c r="L523">
        <v>0</v>
      </c>
      <c r="M523">
        <v>0</v>
      </c>
      <c r="O523">
        <f t="shared" si="49"/>
        <v>-1716805.3330000001</v>
      </c>
      <c r="P523">
        <f t="shared" si="49"/>
        <v>-1716805.3330000001</v>
      </c>
      <c r="Q523">
        <f t="shared" si="49"/>
        <v>-1716805.3330000001</v>
      </c>
      <c r="R523">
        <f t="shared" si="50"/>
        <v>-487097.5</v>
      </c>
      <c r="S523">
        <f t="shared" si="51"/>
        <v>0</v>
      </c>
      <c r="T523">
        <f t="shared" si="52"/>
        <v>0</v>
      </c>
      <c r="U523">
        <f t="shared" si="53"/>
        <v>0</v>
      </c>
    </row>
    <row r="524" spans="1:21" hidden="1" x14ac:dyDescent="0.25">
      <c r="A524" t="s">
        <v>4733</v>
      </c>
      <c r="B524" t="s">
        <v>2706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9890700</v>
      </c>
      <c r="L524">
        <v>7450100</v>
      </c>
      <c r="M524">
        <v>6265200</v>
      </c>
      <c r="O524">
        <f t="shared" si="49"/>
        <v>0</v>
      </c>
      <c r="P524">
        <f t="shared" si="49"/>
        <v>0</v>
      </c>
      <c r="Q524">
        <f t="shared" si="49"/>
        <v>0</v>
      </c>
      <c r="R524">
        <f t="shared" si="50"/>
        <v>0</v>
      </c>
      <c r="S524">
        <f t="shared" si="51"/>
        <v>0</v>
      </c>
      <c r="T524">
        <f t="shared" si="52"/>
        <v>-2440600</v>
      </c>
      <c r="U524">
        <f t="shared" si="53"/>
        <v>-3625500</v>
      </c>
    </row>
    <row r="525" spans="1:21" hidden="1" x14ac:dyDescent="0.25">
      <c r="A525" t="s">
        <v>4734</v>
      </c>
      <c r="B525" t="s">
        <v>2707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94200.5</v>
      </c>
      <c r="L525">
        <v>59555</v>
      </c>
      <c r="M525">
        <v>195235</v>
      </c>
      <c r="O525">
        <f t="shared" si="49"/>
        <v>0</v>
      </c>
      <c r="P525">
        <f t="shared" si="49"/>
        <v>0</v>
      </c>
      <c r="Q525">
        <f t="shared" si="49"/>
        <v>0</v>
      </c>
      <c r="R525">
        <f t="shared" si="50"/>
        <v>0</v>
      </c>
      <c r="S525">
        <f t="shared" si="51"/>
        <v>0</v>
      </c>
      <c r="T525">
        <f t="shared" si="52"/>
        <v>-34645.5</v>
      </c>
      <c r="U525">
        <f t="shared" si="53"/>
        <v>101034.5</v>
      </c>
    </row>
    <row r="526" spans="1:21" hidden="1" x14ac:dyDescent="0.25">
      <c r="A526" t="s">
        <v>4735</v>
      </c>
      <c r="B526" t="s">
        <v>2708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367120</v>
      </c>
      <c r="L526">
        <v>252290</v>
      </c>
      <c r="M526">
        <v>236515</v>
      </c>
      <c r="O526">
        <f t="shared" si="49"/>
        <v>0</v>
      </c>
      <c r="P526">
        <f t="shared" si="49"/>
        <v>0</v>
      </c>
      <c r="Q526">
        <f t="shared" si="49"/>
        <v>0</v>
      </c>
      <c r="R526">
        <f t="shared" si="50"/>
        <v>0</v>
      </c>
      <c r="S526">
        <f t="shared" si="51"/>
        <v>0</v>
      </c>
      <c r="T526">
        <f t="shared" si="52"/>
        <v>-114830</v>
      </c>
      <c r="U526">
        <f t="shared" si="53"/>
        <v>-130605</v>
      </c>
    </row>
    <row r="527" spans="1:21" hidden="1" x14ac:dyDescent="0.25">
      <c r="A527" t="s">
        <v>4736</v>
      </c>
      <c r="B527" t="s">
        <v>2709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1596800</v>
      </c>
      <c r="L527">
        <v>821090</v>
      </c>
      <c r="M527">
        <v>764615</v>
      </c>
      <c r="O527">
        <f t="shared" si="49"/>
        <v>0</v>
      </c>
      <c r="P527">
        <f t="shared" si="49"/>
        <v>0</v>
      </c>
      <c r="Q527">
        <f t="shared" si="49"/>
        <v>0</v>
      </c>
      <c r="R527">
        <f t="shared" si="50"/>
        <v>0</v>
      </c>
      <c r="S527">
        <f t="shared" si="51"/>
        <v>0</v>
      </c>
      <c r="T527">
        <f t="shared" si="52"/>
        <v>-775710</v>
      </c>
      <c r="U527">
        <f t="shared" si="53"/>
        <v>-832185</v>
      </c>
    </row>
    <row r="528" spans="1:21" hidden="1" x14ac:dyDescent="0.25">
      <c r="A528" t="s">
        <v>7789</v>
      </c>
      <c r="B528" t="s">
        <v>2710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237710</v>
      </c>
      <c r="L528">
        <v>264995</v>
      </c>
      <c r="M528">
        <v>660100</v>
      </c>
      <c r="O528">
        <f t="shared" si="49"/>
        <v>0</v>
      </c>
      <c r="P528">
        <f t="shared" si="49"/>
        <v>0</v>
      </c>
      <c r="Q528">
        <f t="shared" si="49"/>
        <v>0</v>
      </c>
      <c r="R528">
        <f t="shared" si="50"/>
        <v>0</v>
      </c>
      <c r="S528">
        <f t="shared" si="51"/>
        <v>0</v>
      </c>
      <c r="T528">
        <f t="shared" si="52"/>
        <v>27285</v>
      </c>
      <c r="U528">
        <f t="shared" si="53"/>
        <v>422390</v>
      </c>
    </row>
    <row r="529" spans="1:21" hidden="1" x14ac:dyDescent="0.25">
      <c r="A529" t="s">
        <v>4738</v>
      </c>
      <c r="B529" t="s">
        <v>2711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2557400</v>
      </c>
      <c r="L529">
        <v>1964300</v>
      </c>
      <c r="M529">
        <v>1457150</v>
      </c>
      <c r="O529">
        <f t="shared" si="49"/>
        <v>0</v>
      </c>
      <c r="P529">
        <f t="shared" si="49"/>
        <v>0</v>
      </c>
      <c r="Q529">
        <f t="shared" si="49"/>
        <v>0</v>
      </c>
      <c r="R529">
        <f t="shared" si="50"/>
        <v>0</v>
      </c>
      <c r="S529">
        <f t="shared" si="51"/>
        <v>0</v>
      </c>
      <c r="T529">
        <f t="shared" si="52"/>
        <v>-593100</v>
      </c>
      <c r="U529">
        <f t="shared" si="53"/>
        <v>-1100250</v>
      </c>
    </row>
    <row r="530" spans="1:21" hidden="1" x14ac:dyDescent="0.25">
      <c r="A530" t="s">
        <v>4739</v>
      </c>
      <c r="B530" t="s">
        <v>284</v>
      </c>
      <c r="C530">
        <v>2613017.6669999999</v>
      </c>
      <c r="D530">
        <v>60893.5</v>
      </c>
      <c r="E530">
        <v>0</v>
      </c>
      <c r="F530">
        <v>48791.5</v>
      </c>
      <c r="G530">
        <v>55268</v>
      </c>
      <c r="H530">
        <v>0</v>
      </c>
      <c r="I530">
        <v>0</v>
      </c>
      <c r="J530">
        <v>0</v>
      </c>
      <c r="K530">
        <v>43603.5</v>
      </c>
      <c r="L530">
        <v>18725.5</v>
      </c>
      <c r="M530">
        <v>0</v>
      </c>
      <c r="O530">
        <f t="shared" si="49"/>
        <v>-2552124.1669999999</v>
      </c>
      <c r="P530">
        <f t="shared" si="49"/>
        <v>-2613017.6669999999</v>
      </c>
      <c r="Q530">
        <f t="shared" si="49"/>
        <v>-2564226.1669999999</v>
      </c>
      <c r="R530">
        <f t="shared" si="50"/>
        <v>-55268</v>
      </c>
      <c r="S530">
        <f t="shared" si="51"/>
        <v>0</v>
      </c>
      <c r="T530">
        <f t="shared" si="52"/>
        <v>-24878</v>
      </c>
      <c r="U530">
        <f t="shared" si="53"/>
        <v>-43603.5</v>
      </c>
    </row>
    <row r="531" spans="1:21" hidden="1" x14ac:dyDescent="0.25">
      <c r="A531" t="s">
        <v>7768</v>
      </c>
      <c r="B531" t="s">
        <v>2712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180155</v>
      </c>
      <c r="L531">
        <v>208055</v>
      </c>
      <c r="M531">
        <v>151135.5</v>
      </c>
      <c r="O531">
        <f t="shared" si="49"/>
        <v>0</v>
      </c>
      <c r="P531">
        <f t="shared" si="49"/>
        <v>0</v>
      </c>
      <c r="Q531">
        <f t="shared" si="49"/>
        <v>0</v>
      </c>
      <c r="R531">
        <f t="shared" si="50"/>
        <v>0</v>
      </c>
      <c r="S531">
        <f t="shared" si="51"/>
        <v>0</v>
      </c>
      <c r="T531">
        <f t="shared" si="52"/>
        <v>27900</v>
      </c>
      <c r="U531">
        <f t="shared" si="53"/>
        <v>-29019.5</v>
      </c>
    </row>
    <row r="532" spans="1:21" hidden="1" x14ac:dyDescent="0.25">
      <c r="A532" t="s">
        <v>4741</v>
      </c>
      <c r="B532" t="s">
        <v>2713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6748300</v>
      </c>
      <c r="L532">
        <v>4521750</v>
      </c>
      <c r="M532">
        <v>3723350</v>
      </c>
      <c r="O532">
        <f t="shared" si="49"/>
        <v>0</v>
      </c>
      <c r="P532">
        <f t="shared" si="49"/>
        <v>0</v>
      </c>
      <c r="Q532">
        <f t="shared" si="49"/>
        <v>0</v>
      </c>
      <c r="R532">
        <f t="shared" si="50"/>
        <v>0</v>
      </c>
      <c r="S532">
        <f t="shared" si="51"/>
        <v>0</v>
      </c>
      <c r="T532">
        <f t="shared" si="52"/>
        <v>-2226550</v>
      </c>
      <c r="U532">
        <f t="shared" si="53"/>
        <v>-3024950</v>
      </c>
    </row>
    <row r="533" spans="1:21" hidden="1" x14ac:dyDescent="0.25">
      <c r="A533" t="s">
        <v>4742</v>
      </c>
      <c r="B533" t="s">
        <v>2714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9826.5</v>
      </c>
      <c r="K533">
        <v>4289900</v>
      </c>
      <c r="L533">
        <v>3166600</v>
      </c>
      <c r="M533">
        <v>1897700</v>
      </c>
      <c r="O533">
        <f t="shared" si="49"/>
        <v>0</v>
      </c>
      <c r="P533">
        <f t="shared" si="49"/>
        <v>0</v>
      </c>
      <c r="Q533">
        <f t="shared" si="49"/>
        <v>0</v>
      </c>
      <c r="R533">
        <f t="shared" si="50"/>
        <v>0</v>
      </c>
      <c r="S533">
        <f t="shared" si="51"/>
        <v>9826.5</v>
      </c>
      <c r="T533">
        <f t="shared" si="52"/>
        <v>-1123300</v>
      </c>
      <c r="U533">
        <f t="shared" si="53"/>
        <v>-2392200</v>
      </c>
    </row>
    <row r="534" spans="1:21" hidden="1" x14ac:dyDescent="0.25">
      <c r="A534" t="s">
        <v>4743</v>
      </c>
      <c r="B534" t="s">
        <v>2715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2472450</v>
      </c>
      <c r="L534">
        <v>1384800</v>
      </c>
      <c r="M534">
        <v>1777800</v>
      </c>
      <c r="O534">
        <f t="shared" si="49"/>
        <v>0</v>
      </c>
      <c r="P534">
        <f t="shared" si="49"/>
        <v>0</v>
      </c>
      <c r="Q534">
        <f t="shared" si="49"/>
        <v>0</v>
      </c>
      <c r="R534">
        <f t="shared" si="50"/>
        <v>0</v>
      </c>
      <c r="S534">
        <f t="shared" si="51"/>
        <v>0</v>
      </c>
      <c r="T534">
        <f t="shared" si="52"/>
        <v>-1087650</v>
      </c>
      <c r="U534">
        <f t="shared" si="53"/>
        <v>-694650</v>
      </c>
    </row>
    <row r="535" spans="1:21" hidden="1" x14ac:dyDescent="0.25">
      <c r="A535" t="s">
        <v>4744</v>
      </c>
      <c r="B535" t="s">
        <v>2412</v>
      </c>
      <c r="C535">
        <v>0</v>
      </c>
      <c r="D535">
        <v>431120</v>
      </c>
      <c r="E535">
        <v>75625</v>
      </c>
      <c r="F535">
        <v>194335</v>
      </c>
      <c r="G535">
        <v>307220</v>
      </c>
      <c r="H535">
        <v>35702.5</v>
      </c>
      <c r="I535">
        <v>0</v>
      </c>
      <c r="J535">
        <v>10302</v>
      </c>
      <c r="K535">
        <v>7275700</v>
      </c>
      <c r="L535">
        <v>4416200</v>
      </c>
      <c r="M535">
        <v>4131250</v>
      </c>
      <c r="O535">
        <f t="shared" si="49"/>
        <v>431120</v>
      </c>
      <c r="P535">
        <f t="shared" si="49"/>
        <v>75625</v>
      </c>
      <c r="Q535">
        <f t="shared" si="49"/>
        <v>194335</v>
      </c>
      <c r="R535">
        <f t="shared" si="50"/>
        <v>-271517.5</v>
      </c>
      <c r="S535">
        <f t="shared" si="51"/>
        <v>10302</v>
      </c>
      <c r="T535">
        <f t="shared" si="52"/>
        <v>-2859500</v>
      </c>
      <c r="U535">
        <f t="shared" si="53"/>
        <v>-3144450</v>
      </c>
    </row>
    <row r="536" spans="1:21" hidden="1" x14ac:dyDescent="0.25">
      <c r="A536" t="s">
        <v>4745</v>
      </c>
      <c r="B536" t="s">
        <v>2716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769.5</v>
      </c>
      <c r="K536">
        <v>10511500</v>
      </c>
      <c r="L536">
        <v>9397550</v>
      </c>
      <c r="M536">
        <v>8573500</v>
      </c>
      <c r="O536">
        <f t="shared" si="49"/>
        <v>0</v>
      </c>
      <c r="P536">
        <f t="shared" si="49"/>
        <v>0</v>
      </c>
      <c r="Q536">
        <f t="shared" si="49"/>
        <v>0</v>
      </c>
      <c r="R536">
        <f t="shared" si="50"/>
        <v>0</v>
      </c>
      <c r="S536">
        <f t="shared" si="51"/>
        <v>769.5</v>
      </c>
      <c r="T536">
        <f t="shared" si="52"/>
        <v>-1113950</v>
      </c>
      <c r="U536">
        <f t="shared" si="53"/>
        <v>-1938000</v>
      </c>
    </row>
    <row r="537" spans="1:21" hidden="1" x14ac:dyDescent="0.25">
      <c r="A537" t="s">
        <v>4746</v>
      </c>
      <c r="B537" t="s">
        <v>285</v>
      </c>
      <c r="C537">
        <v>0</v>
      </c>
      <c r="D537">
        <v>178255</v>
      </c>
      <c r="E537">
        <v>0</v>
      </c>
      <c r="F537">
        <v>21145.5</v>
      </c>
      <c r="G537">
        <v>0</v>
      </c>
      <c r="H537">
        <v>0</v>
      </c>
      <c r="I537">
        <v>0</v>
      </c>
      <c r="J537">
        <v>0</v>
      </c>
      <c r="K537">
        <v>6763500</v>
      </c>
      <c r="L537">
        <v>5300100</v>
      </c>
      <c r="M537">
        <v>3844950</v>
      </c>
      <c r="O537">
        <f t="shared" si="49"/>
        <v>178255</v>
      </c>
      <c r="P537">
        <f t="shared" si="49"/>
        <v>0</v>
      </c>
      <c r="Q537">
        <f t="shared" si="49"/>
        <v>21145.5</v>
      </c>
      <c r="R537">
        <f t="shared" si="50"/>
        <v>0</v>
      </c>
      <c r="S537">
        <f t="shared" si="51"/>
        <v>0</v>
      </c>
      <c r="T537">
        <f t="shared" si="52"/>
        <v>-1463400</v>
      </c>
      <c r="U537">
        <f t="shared" si="53"/>
        <v>-2918550</v>
      </c>
    </row>
    <row r="538" spans="1:21" hidden="1" x14ac:dyDescent="0.25">
      <c r="A538" t="s">
        <v>4747</v>
      </c>
      <c r="B538" t="s">
        <v>286</v>
      </c>
      <c r="C538">
        <v>1329390</v>
      </c>
      <c r="D538">
        <v>0</v>
      </c>
      <c r="E538">
        <v>0</v>
      </c>
      <c r="F538">
        <v>62755</v>
      </c>
      <c r="G538">
        <v>0</v>
      </c>
      <c r="H538">
        <v>10565</v>
      </c>
      <c r="I538">
        <v>0</v>
      </c>
      <c r="J538">
        <v>0</v>
      </c>
      <c r="K538">
        <v>29339000</v>
      </c>
      <c r="L538">
        <v>18566000</v>
      </c>
      <c r="M538">
        <v>15781050</v>
      </c>
      <c r="O538">
        <f t="shared" si="49"/>
        <v>-1329390</v>
      </c>
      <c r="P538">
        <f t="shared" si="49"/>
        <v>-1329390</v>
      </c>
      <c r="Q538">
        <f t="shared" si="49"/>
        <v>-1266635</v>
      </c>
      <c r="R538">
        <f t="shared" si="50"/>
        <v>10565</v>
      </c>
      <c r="S538">
        <f t="shared" si="51"/>
        <v>0</v>
      </c>
      <c r="T538">
        <f t="shared" si="52"/>
        <v>-10773000</v>
      </c>
      <c r="U538">
        <f t="shared" si="53"/>
        <v>-13557950</v>
      </c>
    </row>
    <row r="539" spans="1:21" hidden="1" x14ac:dyDescent="0.25">
      <c r="A539" t="s">
        <v>4748</v>
      </c>
      <c r="B539" t="s">
        <v>2717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1194775</v>
      </c>
      <c r="L539">
        <v>915745</v>
      </c>
      <c r="M539">
        <v>733895</v>
      </c>
      <c r="O539">
        <f t="shared" si="49"/>
        <v>0</v>
      </c>
      <c r="P539">
        <f t="shared" si="49"/>
        <v>0</v>
      </c>
      <c r="Q539">
        <f t="shared" si="49"/>
        <v>0</v>
      </c>
      <c r="R539">
        <f t="shared" si="50"/>
        <v>0</v>
      </c>
      <c r="S539">
        <f t="shared" si="51"/>
        <v>0</v>
      </c>
      <c r="T539">
        <f t="shared" si="52"/>
        <v>-279030</v>
      </c>
      <c r="U539">
        <f t="shared" si="53"/>
        <v>-460880</v>
      </c>
    </row>
    <row r="540" spans="1:21" hidden="1" x14ac:dyDescent="0.25">
      <c r="A540" t="s">
        <v>4749</v>
      </c>
      <c r="B540" t="s">
        <v>287</v>
      </c>
      <c r="C540">
        <v>347220</v>
      </c>
      <c r="D540">
        <v>17598500</v>
      </c>
      <c r="E540">
        <v>3825550</v>
      </c>
      <c r="F540">
        <v>10475550</v>
      </c>
      <c r="G540">
        <v>890010</v>
      </c>
      <c r="H540">
        <v>38943.5</v>
      </c>
      <c r="I540">
        <v>347220</v>
      </c>
      <c r="J540">
        <v>2813400</v>
      </c>
      <c r="K540">
        <v>0</v>
      </c>
      <c r="L540">
        <v>0</v>
      </c>
      <c r="M540">
        <v>0</v>
      </c>
      <c r="O540">
        <f t="shared" si="49"/>
        <v>17251280</v>
      </c>
      <c r="P540">
        <f t="shared" si="49"/>
        <v>3478330</v>
      </c>
      <c r="Q540">
        <f t="shared" si="49"/>
        <v>10128330</v>
      </c>
      <c r="R540">
        <f t="shared" si="50"/>
        <v>-851066.5</v>
      </c>
      <c r="S540">
        <f t="shared" si="51"/>
        <v>2466180</v>
      </c>
      <c r="T540">
        <f t="shared" si="52"/>
        <v>0</v>
      </c>
      <c r="U540">
        <f t="shared" si="53"/>
        <v>0</v>
      </c>
    </row>
    <row r="541" spans="1:21" hidden="1" x14ac:dyDescent="0.25">
      <c r="A541" t="s">
        <v>4750</v>
      </c>
      <c r="B541" t="s">
        <v>288</v>
      </c>
      <c r="C541">
        <v>0</v>
      </c>
      <c r="D541">
        <v>72005.5</v>
      </c>
      <c r="E541">
        <v>16061</v>
      </c>
      <c r="F541">
        <v>3242050</v>
      </c>
      <c r="G541">
        <v>80189</v>
      </c>
      <c r="H541" t="e">
        <v>#DIV/0!</v>
      </c>
      <c r="I541">
        <v>0</v>
      </c>
      <c r="J541">
        <v>0</v>
      </c>
      <c r="K541">
        <v>0</v>
      </c>
      <c r="L541">
        <v>0</v>
      </c>
      <c r="M541">
        <v>0</v>
      </c>
      <c r="O541">
        <f t="shared" si="49"/>
        <v>72005.5</v>
      </c>
      <c r="P541">
        <f t="shared" si="49"/>
        <v>16061</v>
      </c>
      <c r="Q541">
        <f t="shared" si="49"/>
        <v>3242050</v>
      </c>
      <c r="R541" t="e">
        <f t="shared" si="50"/>
        <v>#DIV/0!</v>
      </c>
      <c r="S541">
        <f t="shared" si="51"/>
        <v>0</v>
      </c>
      <c r="T541">
        <f t="shared" si="52"/>
        <v>0</v>
      </c>
      <c r="U541">
        <f t="shared" si="53"/>
        <v>0</v>
      </c>
    </row>
    <row r="542" spans="1:21" hidden="1" x14ac:dyDescent="0.25">
      <c r="A542" t="s">
        <v>7061</v>
      </c>
      <c r="B542" t="s">
        <v>2718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114438.5</v>
      </c>
      <c r="L542">
        <v>196940</v>
      </c>
      <c r="M542">
        <v>131734.5</v>
      </c>
      <c r="O542">
        <f t="shared" si="49"/>
        <v>0</v>
      </c>
      <c r="P542">
        <f t="shared" si="49"/>
        <v>0</v>
      </c>
      <c r="Q542">
        <f t="shared" si="49"/>
        <v>0</v>
      </c>
      <c r="R542">
        <f t="shared" si="50"/>
        <v>0</v>
      </c>
      <c r="S542">
        <f t="shared" si="51"/>
        <v>0</v>
      </c>
      <c r="T542">
        <f t="shared" si="52"/>
        <v>82501.5</v>
      </c>
      <c r="U542">
        <f t="shared" si="53"/>
        <v>17296</v>
      </c>
    </row>
    <row r="543" spans="1:21" hidden="1" x14ac:dyDescent="0.25">
      <c r="A543" t="s">
        <v>5542</v>
      </c>
      <c r="B543" t="s">
        <v>2719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13054000</v>
      </c>
      <c r="L543">
        <v>13458500</v>
      </c>
      <c r="M543">
        <v>9737400</v>
      </c>
      <c r="O543">
        <f t="shared" si="49"/>
        <v>0</v>
      </c>
      <c r="P543">
        <f t="shared" si="49"/>
        <v>0</v>
      </c>
      <c r="Q543">
        <f t="shared" si="49"/>
        <v>0</v>
      </c>
      <c r="R543">
        <f t="shared" si="50"/>
        <v>0</v>
      </c>
      <c r="S543">
        <f t="shared" si="51"/>
        <v>0</v>
      </c>
      <c r="T543">
        <f t="shared" si="52"/>
        <v>404500</v>
      </c>
      <c r="U543">
        <f t="shared" si="53"/>
        <v>-3316600</v>
      </c>
    </row>
    <row r="544" spans="1:21" hidden="1" x14ac:dyDescent="0.25">
      <c r="A544" t="s">
        <v>4753</v>
      </c>
      <c r="B544" t="s">
        <v>289</v>
      </c>
      <c r="C544">
        <v>3513450</v>
      </c>
      <c r="D544">
        <v>0</v>
      </c>
      <c r="E544">
        <v>176070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4475250</v>
      </c>
      <c r="L544">
        <v>3380950</v>
      </c>
      <c r="M544">
        <v>3205300</v>
      </c>
      <c r="O544">
        <f t="shared" si="49"/>
        <v>-3513450</v>
      </c>
      <c r="P544">
        <f t="shared" si="49"/>
        <v>-3337380</v>
      </c>
      <c r="Q544">
        <f t="shared" si="49"/>
        <v>-3513450</v>
      </c>
      <c r="R544">
        <f t="shared" si="50"/>
        <v>0</v>
      </c>
      <c r="S544">
        <f t="shared" si="51"/>
        <v>0</v>
      </c>
      <c r="T544">
        <f t="shared" si="52"/>
        <v>-1094300</v>
      </c>
      <c r="U544">
        <f t="shared" si="53"/>
        <v>-1269950</v>
      </c>
    </row>
    <row r="545" spans="1:21" hidden="1" x14ac:dyDescent="0.25">
      <c r="A545" t="s">
        <v>4754</v>
      </c>
      <c r="B545" t="s">
        <v>290</v>
      </c>
      <c r="C545">
        <v>251620</v>
      </c>
      <c r="D545">
        <v>0</v>
      </c>
      <c r="E545">
        <v>157960</v>
      </c>
      <c r="F545">
        <v>0</v>
      </c>
      <c r="G545">
        <v>87090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O545">
        <f t="shared" si="49"/>
        <v>-251620</v>
      </c>
      <c r="P545">
        <f t="shared" si="49"/>
        <v>-93660</v>
      </c>
      <c r="Q545">
        <f t="shared" si="49"/>
        <v>-251620</v>
      </c>
      <c r="R545">
        <f t="shared" si="50"/>
        <v>-87090</v>
      </c>
      <c r="S545">
        <f t="shared" si="51"/>
        <v>0</v>
      </c>
      <c r="T545">
        <f t="shared" si="52"/>
        <v>0</v>
      </c>
      <c r="U545">
        <f t="shared" si="53"/>
        <v>0</v>
      </c>
    </row>
    <row r="546" spans="1:21" hidden="1" x14ac:dyDescent="0.25">
      <c r="A546" t="s">
        <v>4755</v>
      </c>
      <c r="B546" t="s">
        <v>291</v>
      </c>
      <c r="C546">
        <v>0</v>
      </c>
      <c r="D546">
        <v>0</v>
      </c>
      <c r="E546">
        <v>0</v>
      </c>
      <c r="F546">
        <v>30133.5</v>
      </c>
      <c r="G546">
        <v>140620</v>
      </c>
      <c r="H546">
        <v>9987</v>
      </c>
      <c r="I546">
        <v>0</v>
      </c>
      <c r="J546">
        <v>0</v>
      </c>
      <c r="K546">
        <v>0</v>
      </c>
      <c r="L546">
        <v>0</v>
      </c>
      <c r="M546">
        <v>0</v>
      </c>
      <c r="O546">
        <f t="shared" si="49"/>
        <v>0</v>
      </c>
      <c r="P546">
        <f t="shared" si="49"/>
        <v>0</v>
      </c>
      <c r="Q546">
        <f t="shared" si="49"/>
        <v>30133.5</v>
      </c>
      <c r="R546">
        <f t="shared" si="50"/>
        <v>-130633</v>
      </c>
      <c r="S546">
        <f t="shared" si="51"/>
        <v>0</v>
      </c>
      <c r="T546">
        <f t="shared" si="52"/>
        <v>0</v>
      </c>
      <c r="U546">
        <f t="shared" si="53"/>
        <v>0</v>
      </c>
    </row>
    <row r="547" spans="1:21" hidden="1" x14ac:dyDescent="0.25">
      <c r="A547" t="s">
        <v>4756</v>
      </c>
      <c r="B547" t="s">
        <v>292</v>
      </c>
      <c r="C547">
        <v>21318.333330000001</v>
      </c>
      <c r="D547">
        <v>0</v>
      </c>
      <c r="E547">
        <v>0</v>
      </c>
      <c r="F547">
        <v>0</v>
      </c>
      <c r="G547">
        <v>63970</v>
      </c>
      <c r="H547">
        <v>0</v>
      </c>
      <c r="I547">
        <v>0</v>
      </c>
      <c r="J547">
        <v>306620</v>
      </c>
      <c r="K547">
        <v>9873550</v>
      </c>
      <c r="L547">
        <v>8562550</v>
      </c>
      <c r="M547">
        <v>5905800</v>
      </c>
      <c r="O547">
        <f t="shared" si="49"/>
        <v>-21318.333330000001</v>
      </c>
      <c r="P547">
        <f t="shared" si="49"/>
        <v>-21318.333330000001</v>
      </c>
      <c r="Q547">
        <f t="shared" si="49"/>
        <v>-21318.333330000001</v>
      </c>
      <c r="R547">
        <f t="shared" si="50"/>
        <v>-63970</v>
      </c>
      <c r="S547">
        <f t="shared" si="51"/>
        <v>306620</v>
      </c>
      <c r="T547">
        <f t="shared" si="52"/>
        <v>-1311000</v>
      </c>
      <c r="U547">
        <f t="shared" si="53"/>
        <v>-3967750</v>
      </c>
    </row>
    <row r="548" spans="1:21" hidden="1" x14ac:dyDescent="0.25">
      <c r="A548" t="s">
        <v>4757</v>
      </c>
      <c r="B548" t="s">
        <v>293</v>
      </c>
      <c r="C548">
        <v>1825295.3330000001</v>
      </c>
      <c r="D548">
        <v>520747.5</v>
      </c>
      <c r="E548">
        <v>180665</v>
      </c>
      <c r="F548">
        <v>475313.5</v>
      </c>
      <c r="G548">
        <v>20628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O548">
        <f t="shared" si="49"/>
        <v>-1304547.8330000001</v>
      </c>
      <c r="P548">
        <f t="shared" si="49"/>
        <v>-1644630.3330000001</v>
      </c>
      <c r="Q548">
        <f t="shared" si="49"/>
        <v>-1349981.8330000001</v>
      </c>
      <c r="R548">
        <f t="shared" si="50"/>
        <v>-20628</v>
      </c>
      <c r="S548">
        <f t="shared" si="51"/>
        <v>0</v>
      </c>
      <c r="T548">
        <f t="shared" si="52"/>
        <v>0</v>
      </c>
      <c r="U548">
        <f t="shared" si="53"/>
        <v>0</v>
      </c>
    </row>
    <row r="549" spans="1:21" hidden="1" x14ac:dyDescent="0.25">
      <c r="A549" t="s">
        <v>4758</v>
      </c>
      <c r="B549" t="s">
        <v>2720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14331500</v>
      </c>
      <c r="L549">
        <v>11840000</v>
      </c>
      <c r="M549">
        <v>9833800</v>
      </c>
      <c r="O549">
        <f t="shared" si="49"/>
        <v>0</v>
      </c>
      <c r="P549">
        <f t="shared" si="49"/>
        <v>0</v>
      </c>
      <c r="Q549">
        <f t="shared" si="49"/>
        <v>0</v>
      </c>
      <c r="R549">
        <f t="shared" si="50"/>
        <v>0</v>
      </c>
      <c r="S549">
        <f t="shared" si="51"/>
        <v>0</v>
      </c>
      <c r="T549">
        <f t="shared" si="52"/>
        <v>-2491500</v>
      </c>
      <c r="U549">
        <f t="shared" si="53"/>
        <v>-4497700</v>
      </c>
    </row>
    <row r="550" spans="1:21" hidden="1" x14ac:dyDescent="0.25">
      <c r="A550" t="s">
        <v>8047</v>
      </c>
      <c r="B550" t="s">
        <v>2721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330900</v>
      </c>
      <c r="L550">
        <v>348365</v>
      </c>
      <c r="M550">
        <v>2438270</v>
      </c>
      <c r="O550">
        <f t="shared" si="49"/>
        <v>0</v>
      </c>
      <c r="P550">
        <f t="shared" si="49"/>
        <v>0</v>
      </c>
      <c r="Q550">
        <f t="shared" si="49"/>
        <v>0</v>
      </c>
      <c r="R550">
        <f t="shared" si="50"/>
        <v>0</v>
      </c>
      <c r="S550">
        <f t="shared" si="51"/>
        <v>0</v>
      </c>
      <c r="T550">
        <f t="shared" si="52"/>
        <v>17465</v>
      </c>
      <c r="U550">
        <f t="shared" si="53"/>
        <v>2107370</v>
      </c>
    </row>
    <row r="551" spans="1:21" hidden="1" x14ac:dyDescent="0.25">
      <c r="A551" t="s">
        <v>4760</v>
      </c>
      <c r="B551" t="s">
        <v>2722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1926200</v>
      </c>
      <c r="L551">
        <v>825880</v>
      </c>
      <c r="M551">
        <v>265095</v>
      </c>
      <c r="O551">
        <f t="shared" si="49"/>
        <v>0</v>
      </c>
      <c r="P551">
        <f t="shared" si="49"/>
        <v>0</v>
      </c>
      <c r="Q551">
        <f t="shared" si="49"/>
        <v>0</v>
      </c>
      <c r="R551">
        <f t="shared" si="50"/>
        <v>0</v>
      </c>
      <c r="S551">
        <f t="shared" si="51"/>
        <v>0</v>
      </c>
      <c r="T551">
        <f t="shared" si="52"/>
        <v>-1100320</v>
      </c>
      <c r="U551">
        <f t="shared" si="53"/>
        <v>-1661105</v>
      </c>
    </row>
    <row r="552" spans="1:21" hidden="1" x14ac:dyDescent="0.25">
      <c r="A552" t="s">
        <v>4761</v>
      </c>
      <c r="B552" t="s">
        <v>294</v>
      </c>
      <c r="C552">
        <v>123630</v>
      </c>
      <c r="D552">
        <v>2609800</v>
      </c>
      <c r="E552">
        <v>584490</v>
      </c>
      <c r="F552">
        <v>1038425</v>
      </c>
      <c r="G552">
        <v>52925</v>
      </c>
      <c r="H552">
        <v>0</v>
      </c>
      <c r="I552">
        <v>123630</v>
      </c>
      <c r="J552">
        <v>668400</v>
      </c>
      <c r="K552">
        <v>1188500</v>
      </c>
      <c r="L552">
        <v>985445</v>
      </c>
      <c r="M552">
        <v>857915</v>
      </c>
      <c r="O552">
        <f t="shared" si="49"/>
        <v>2486170</v>
      </c>
      <c r="P552">
        <f t="shared" si="49"/>
        <v>460860</v>
      </c>
      <c r="Q552">
        <f t="shared" si="49"/>
        <v>914795</v>
      </c>
      <c r="R552">
        <f t="shared" si="50"/>
        <v>-52925</v>
      </c>
      <c r="S552">
        <f t="shared" si="51"/>
        <v>544770</v>
      </c>
      <c r="T552">
        <f t="shared" si="52"/>
        <v>-203055</v>
      </c>
      <c r="U552">
        <f t="shared" si="53"/>
        <v>-330585</v>
      </c>
    </row>
    <row r="553" spans="1:21" hidden="1" x14ac:dyDescent="0.25">
      <c r="A553" t="s">
        <v>4762</v>
      </c>
      <c r="B553" t="s">
        <v>295</v>
      </c>
      <c r="C553">
        <v>2476500</v>
      </c>
      <c r="D553">
        <v>0</v>
      </c>
      <c r="E553">
        <v>0</v>
      </c>
      <c r="F553">
        <v>31181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O553">
        <f t="shared" si="49"/>
        <v>-2476500</v>
      </c>
      <c r="P553">
        <f t="shared" si="49"/>
        <v>-2476500</v>
      </c>
      <c r="Q553">
        <f t="shared" si="49"/>
        <v>-2445319</v>
      </c>
      <c r="R553">
        <f t="shared" si="50"/>
        <v>0</v>
      </c>
      <c r="S553">
        <f t="shared" si="51"/>
        <v>0</v>
      </c>
      <c r="T553">
        <f t="shared" si="52"/>
        <v>0</v>
      </c>
      <c r="U553">
        <f t="shared" si="53"/>
        <v>0</v>
      </c>
    </row>
    <row r="554" spans="1:21" hidden="1" x14ac:dyDescent="0.25">
      <c r="A554" t="s">
        <v>4763</v>
      </c>
      <c r="B554" t="s">
        <v>2723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1621450</v>
      </c>
      <c r="L554">
        <v>1266770</v>
      </c>
      <c r="M554">
        <v>2109400</v>
      </c>
      <c r="O554">
        <f t="shared" si="49"/>
        <v>0</v>
      </c>
      <c r="P554">
        <f t="shared" si="49"/>
        <v>0</v>
      </c>
      <c r="Q554">
        <f t="shared" si="49"/>
        <v>0</v>
      </c>
      <c r="R554">
        <f t="shared" si="50"/>
        <v>0</v>
      </c>
      <c r="S554">
        <f t="shared" si="51"/>
        <v>0</v>
      </c>
      <c r="T554">
        <f t="shared" si="52"/>
        <v>-354680</v>
      </c>
      <c r="U554">
        <f t="shared" si="53"/>
        <v>487950</v>
      </c>
    </row>
    <row r="555" spans="1:21" hidden="1" x14ac:dyDescent="0.25">
      <c r="A555" t="s">
        <v>4764</v>
      </c>
      <c r="B555" t="s">
        <v>2413</v>
      </c>
      <c r="C555">
        <v>52078</v>
      </c>
      <c r="D555">
        <v>450120000</v>
      </c>
      <c r="E555">
        <v>197535000</v>
      </c>
      <c r="F555">
        <v>534755000</v>
      </c>
      <c r="G555">
        <v>497120</v>
      </c>
      <c r="H555">
        <v>24401.5</v>
      </c>
      <c r="I555">
        <v>52078</v>
      </c>
      <c r="J555">
        <v>36793000</v>
      </c>
      <c r="K555">
        <v>9519250</v>
      </c>
      <c r="L555">
        <v>4054650</v>
      </c>
      <c r="M555">
        <v>46569000</v>
      </c>
      <c r="O555">
        <f t="shared" si="49"/>
        <v>450067922</v>
      </c>
      <c r="P555">
        <f t="shared" si="49"/>
        <v>197482922</v>
      </c>
      <c r="Q555">
        <f t="shared" si="49"/>
        <v>534702922</v>
      </c>
      <c r="R555">
        <f t="shared" si="50"/>
        <v>-472718.5</v>
      </c>
      <c r="S555">
        <f t="shared" si="51"/>
        <v>36740922</v>
      </c>
      <c r="T555">
        <f t="shared" si="52"/>
        <v>-5464600</v>
      </c>
      <c r="U555">
        <f t="shared" si="53"/>
        <v>37049750</v>
      </c>
    </row>
    <row r="556" spans="1:21" hidden="1" x14ac:dyDescent="0.25">
      <c r="A556" t="s">
        <v>4765</v>
      </c>
      <c r="B556" t="s">
        <v>2724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2317900</v>
      </c>
      <c r="L556">
        <v>2098800</v>
      </c>
      <c r="M556">
        <v>1513980</v>
      </c>
      <c r="O556">
        <f t="shared" si="49"/>
        <v>0</v>
      </c>
      <c r="P556">
        <f t="shared" si="49"/>
        <v>0</v>
      </c>
      <c r="Q556">
        <f t="shared" si="49"/>
        <v>0</v>
      </c>
      <c r="R556">
        <f t="shared" si="50"/>
        <v>0</v>
      </c>
      <c r="S556">
        <f t="shared" si="51"/>
        <v>0</v>
      </c>
      <c r="T556">
        <f t="shared" si="52"/>
        <v>-219100</v>
      </c>
      <c r="U556">
        <f t="shared" si="53"/>
        <v>-803920</v>
      </c>
    </row>
    <row r="557" spans="1:21" hidden="1" x14ac:dyDescent="0.25">
      <c r="A557" t="s">
        <v>7663</v>
      </c>
      <c r="B557" t="s">
        <v>296</v>
      </c>
      <c r="C557">
        <v>1235920</v>
      </c>
      <c r="D557">
        <v>0</v>
      </c>
      <c r="E557">
        <v>692050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149530</v>
      </c>
      <c r="L557">
        <v>183386.5</v>
      </c>
      <c r="M557">
        <v>125270</v>
      </c>
      <c r="O557">
        <f t="shared" si="49"/>
        <v>-1235920</v>
      </c>
      <c r="P557">
        <f t="shared" si="49"/>
        <v>-543870</v>
      </c>
      <c r="Q557">
        <f t="shared" si="49"/>
        <v>-1235920</v>
      </c>
      <c r="R557">
        <f t="shared" si="50"/>
        <v>0</v>
      </c>
      <c r="S557">
        <f t="shared" si="51"/>
        <v>0</v>
      </c>
      <c r="T557">
        <f t="shared" si="52"/>
        <v>33856.5</v>
      </c>
      <c r="U557">
        <f t="shared" si="53"/>
        <v>-24260</v>
      </c>
    </row>
    <row r="558" spans="1:21" hidden="1" x14ac:dyDescent="0.25">
      <c r="A558" t="s">
        <v>4767</v>
      </c>
      <c r="B558" t="s">
        <v>297</v>
      </c>
      <c r="C558">
        <v>0</v>
      </c>
      <c r="D558">
        <v>0</v>
      </c>
      <c r="E558">
        <v>0</v>
      </c>
      <c r="F558">
        <v>0</v>
      </c>
      <c r="G558">
        <v>86753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O558">
        <f t="shared" si="49"/>
        <v>0</v>
      </c>
      <c r="P558">
        <f t="shared" si="49"/>
        <v>0</v>
      </c>
      <c r="Q558">
        <f t="shared" si="49"/>
        <v>0</v>
      </c>
      <c r="R558">
        <f t="shared" si="50"/>
        <v>-86753</v>
      </c>
      <c r="S558">
        <f t="shared" si="51"/>
        <v>0</v>
      </c>
      <c r="T558">
        <f t="shared" si="52"/>
        <v>0</v>
      </c>
      <c r="U558">
        <f t="shared" si="53"/>
        <v>0</v>
      </c>
    </row>
    <row r="559" spans="1:21" hidden="1" x14ac:dyDescent="0.25">
      <c r="A559" t="s">
        <v>4768</v>
      </c>
      <c r="B559" t="s">
        <v>2725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1465900</v>
      </c>
      <c r="L559">
        <v>447955</v>
      </c>
      <c r="M559">
        <v>264075</v>
      </c>
      <c r="O559">
        <f t="shared" si="49"/>
        <v>0</v>
      </c>
      <c r="P559">
        <f t="shared" si="49"/>
        <v>0</v>
      </c>
      <c r="Q559">
        <f t="shared" si="49"/>
        <v>0</v>
      </c>
      <c r="R559">
        <f t="shared" si="50"/>
        <v>0</v>
      </c>
      <c r="S559">
        <f t="shared" si="51"/>
        <v>0</v>
      </c>
      <c r="T559">
        <f t="shared" si="52"/>
        <v>-1017945</v>
      </c>
      <c r="U559">
        <f t="shared" si="53"/>
        <v>-1201825</v>
      </c>
    </row>
    <row r="560" spans="1:21" hidden="1" x14ac:dyDescent="0.25">
      <c r="A560" t="s">
        <v>8001</v>
      </c>
      <c r="B560" t="s">
        <v>2726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33905.5</v>
      </c>
      <c r="L560">
        <v>53429.5</v>
      </c>
      <c r="M560">
        <v>13819</v>
      </c>
      <c r="O560">
        <f t="shared" si="49"/>
        <v>0</v>
      </c>
      <c r="P560">
        <f t="shared" si="49"/>
        <v>0</v>
      </c>
      <c r="Q560">
        <f t="shared" si="49"/>
        <v>0</v>
      </c>
      <c r="R560">
        <f t="shared" si="50"/>
        <v>0</v>
      </c>
      <c r="S560">
        <f t="shared" si="51"/>
        <v>0</v>
      </c>
      <c r="T560">
        <f t="shared" si="52"/>
        <v>19524</v>
      </c>
      <c r="U560">
        <f t="shared" si="53"/>
        <v>-20086.5</v>
      </c>
    </row>
    <row r="561" spans="1:21" hidden="1" x14ac:dyDescent="0.25">
      <c r="A561" t="s">
        <v>4770</v>
      </c>
      <c r="B561" t="s">
        <v>298</v>
      </c>
      <c r="C561">
        <v>7135644.6670000004</v>
      </c>
      <c r="D561">
        <v>65145.5</v>
      </c>
      <c r="E561">
        <v>140340</v>
      </c>
      <c r="F561">
        <v>41369</v>
      </c>
      <c r="G561">
        <v>245350</v>
      </c>
      <c r="H561">
        <v>13085</v>
      </c>
      <c r="I561">
        <v>0</v>
      </c>
      <c r="J561">
        <v>0</v>
      </c>
      <c r="K561">
        <v>41649000</v>
      </c>
      <c r="L561">
        <v>28903500</v>
      </c>
      <c r="M561">
        <v>22282000</v>
      </c>
      <c r="O561">
        <f t="shared" si="49"/>
        <v>-7070499.1670000004</v>
      </c>
      <c r="P561">
        <f t="shared" si="49"/>
        <v>-6995304.6670000004</v>
      </c>
      <c r="Q561">
        <f t="shared" si="49"/>
        <v>-7094275.6670000004</v>
      </c>
      <c r="R561">
        <f t="shared" si="50"/>
        <v>-232265</v>
      </c>
      <c r="S561">
        <f t="shared" si="51"/>
        <v>0</v>
      </c>
      <c r="T561">
        <f t="shared" si="52"/>
        <v>-12745500</v>
      </c>
      <c r="U561">
        <f t="shared" si="53"/>
        <v>-19367000</v>
      </c>
    </row>
    <row r="562" spans="1:21" hidden="1" x14ac:dyDescent="0.25">
      <c r="A562" t="s">
        <v>4771</v>
      </c>
      <c r="B562" t="s">
        <v>299</v>
      </c>
      <c r="C562">
        <v>259467.3333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16094</v>
      </c>
      <c r="J562">
        <v>25994.5</v>
      </c>
      <c r="K562">
        <v>54453000</v>
      </c>
      <c r="L562">
        <v>40567000</v>
      </c>
      <c r="M562">
        <v>29068500</v>
      </c>
      <c r="O562">
        <f t="shared" si="49"/>
        <v>-259467.3333</v>
      </c>
      <c r="P562">
        <f t="shared" si="49"/>
        <v>-259467.3333</v>
      </c>
      <c r="Q562">
        <f t="shared" si="49"/>
        <v>-259467.3333</v>
      </c>
      <c r="R562">
        <f t="shared" si="50"/>
        <v>0</v>
      </c>
      <c r="S562">
        <f t="shared" si="51"/>
        <v>9900.5</v>
      </c>
      <c r="T562">
        <f t="shared" si="52"/>
        <v>-13886000</v>
      </c>
      <c r="U562">
        <f t="shared" si="53"/>
        <v>-25384500</v>
      </c>
    </row>
    <row r="563" spans="1:21" hidden="1" x14ac:dyDescent="0.25">
      <c r="A563" t="s">
        <v>4772</v>
      </c>
      <c r="B563" t="s">
        <v>300</v>
      </c>
      <c r="C563" t="e">
        <v>#DIV/0!</v>
      </c>
      <c r="D563">
        <v>2667750</v>
      </c>
      <c r="E563">
        <v>2435850</v>
      </c>
      <c r="F563">
        <v>5129950</v>
      </c>
      <c r="G563">
        <v>188740</v>
      </c>
      <c r="H563">
        <v>77361</v>
      </c>
      <c r="I563">
        <v>69134</v>
      </c>
      <c r="J563">
        <v>376730</v>
      </c>
      <c r="K563">
        <v>1293200</v>
      </c>
      <c r="L563">
        <v>94585</v>
      </c>
      <c r="M563">
        <v>65565</v>
      </c>
      <c r="O563" t="e">
        <f t="shared" si="49"/>
        <v>#DIV/0!</v>
      </c>
      <c r="P563" t="e">
        <f t="shared" si="49"/>
        <v>#DIV/0!</v>
      </c>
      <c r="Q563" t="e">
        <f t="shared" si="49"/>
        <v>#DIV/0!</v>
      </c>
      <c r="R563">
        <f t="shared" si="50"/>
        <v>-111379</v>
      </c>
      <c r="S563">
        <f t="shared" si="51"/>
        <v>307596</v>
      </c>
      <c r="T563">
        <f t="shared" si="52"/>
        <v>-1198615</v>
      </c>
      <c r="U563">
        <f t="shared" si="53"/>
        <v>-1227635</v>
      </c>
    </row>
    <row r="564" spans="1:21" hidden="1" x14ac:dyDescent="0.25">
      <c r="A564" t="s">
        <v>4773</v>
      </c>
      <c r="B564" t="s">
        <v>301</v>
      </c>
      <c r="C564">
        <v>39328.666669999999</v>
      </c>
      <c r="D564">
        <v>2265050</v>
      </c>
      <c r="E564">
        <v>2106550</v>
      </c>
      <c r="F564">
        <v>818895</v>
      </c>
      <c r="G564">
        <v>167330</v>
      </c>
      <c r="H564">
        <v>0</v>
      </c>
      <c r="I564">
        <v>0</v>
      </c>
      <c r="J564">
        <v>0</v>
      </c>
      <c r="K564">
        <v>1546550</v>
      </c>
      <c r="L564">
        <v>1111100</v>
      </c>
      <c r="M564">
        <v>640465</v>
      </c>
      <c r="O564">
        <f t="shared" si="49"/>
        <v>2225721.3333299998</v>
      </c>
      <c r="P564">
        <f t="shared" si="49"/>
        <v>2067221.3333300001</v>
      </c>
      <c r="Q564">
        <f t="shared" si="49"/>
        <v>779566.33333000005</v>
      </c>
      <c r="R564">
        <f t="shared" si="50"/>
        <v>-167330</v>
      </c>
      <c r="S564">
        <f t="shared" si="51"/>
        <v>0</v>
      </c>
      <c r="T564">
        <f t="shared" si="52"/>
        <v>-435450</v>
      </c>
      <c r="U564">
        <f t="shared" si="53"/>
        <v>-906085</v>
      </c>
    </row>
    <row r="565" spans="1:21" hidden="1" x14ac:dyDescent="0.25">
      <c r="A565" t="s">
        <v>8041</v>
      </c>
      <c r="B565" t="s">
        <v>302</v>
      </c>
      <c r="C565">
        <v>16313</v>
      </c>
      <c r="D565">
        <v>207200</v>
      </c>
      <c r="E565">
        <v>512750</v>
      </c>
      <c r="F565">
        <v>82055</v>
      </c>
      <c r="G565">
        <v>98877</v>
      </c>
      <c r="H565">
        <v>0</v>
      </c>
      <c r="I565">
        <v>16313</v>
      </c>
      <c r="J565">
        <v>31359</v>
      </c>
      <c r="K565">
        <v>69784.5</v>
      </c>
      <c r="L565">
        <v>87369.5</v>
      </c>
      <c r="M565">
        <v>82856</v>
      </c>
      <c r="O565">
        <f t="shared" si="49"/>
        <v>190887</v>
      </c>
      <c r="P565">
        <f t="shared" si="49"/>
        <v>496437</v>
      </c>
      <c r="Q565">
        <f t="shared" si="49"/>
        <v>65742</v>
      </c>
      <c r="R565">
        <f t="shared" si="50"/>
        <v>-98877</v>
      </c>
      <c r="S565">
        <f t="shared" si="51"/>
        <v>15046</v>
      </c>
      <c r="T565">
        <f t="shared" si="52"/>
        <v>17585</v>
      </c>
      <c r="U565">
        <f t="shared" si="53"/>
        <v>13071.5</v>
      </c>
    </row>
    <row r="566" spans="1:21" hidden="1" x14ac:dyDescent="0.25">
      <c r="A566" t="s">
        <v>4775</v>
      </c>
      <c r="B566" t="s">
        <v>303</v>
      </c>
      <c r="C566">
        <v>106030</v>
      </c>
      <c r="D566">
        <v>1556500</v>
      </c>
      <c r="E566">
        <v>18816500</v>
      </c>
      <c r="F566">
        <v>10135300</v>
      </c>
      <c r="G566">
        <v>381730</v>
      </c>
      <c r="H566">
        <v>41951.5</v>
      </c>
      <c r="I566">
        <v>106030</v>
      </c>
      <c r="J566">
        <v>303795</v>
      </c>
      <c r="K566">
        <v>78645000</v>
      </c>
      <c r="L566">
        <v>53752500</v>
      </c>
      <c r="M566">
        <v>37919500</v>
      </c>
      <c r="O566">
        <f t="shared" si="49"/>
        <v>1450470</v>
      </c>
      <c r="P566">
        <f t="shared" si="49"/>
        <v>18710470</v>
      </c>
      <c r="Q566">
        <f t="shared" si="49"/>
        <v>10029270</v>
      </c>
      <c r="R566">
        <f t="shared" si="50"/>
        <v>-339778.5</v>
      </c>
      <c r="S566">
        <f t="shared" si="51"/>
        <v>197765</v>
      </c>
      <c r="T566">
        <f t="shared" si="52"/>
        <v>-24892500</v>
      </c>
      <c r="U566">
        <f t="shared" si="53"/>
        <v>-40725500</v>
      </c>
    </row>
    <row r="567" spans="1:21" hidden="1" x14ac:dyDescent="0.25">
      <c r="A567" t="s">
        <v>4776</v>
      </c>
      <c r="B567" t="s">
        <v>304</v>
      </c>
      <c r="C567">
        <v>0</v>
      </c>
      <c r="D567">
        <v>0</v>
      </c>
      <c r="E567">
        <v>31797</v>
      </c>
      <c r="F567">
        <v>87898</v>
      </c>
      <c r="G567">
        <v>143090</v>
      </c>
      <c r="H567">
        <v>0</v>
      </c>
      <c r="I567">
        <v>0</v>
      </c>
      <c r="J567">
        <v>8798.5</v>
      </c>
      <c r="K567">
        <v>25017000</v>
      </c>
      <c r="L567">
        <v>19509000</v>
      </c>
      <c r="M567">
        <v>14096500</v>
      </c>
      <c r="O567">
        <f t="shared" si="49"/>
        <v>0</v>
      </c>
      <c r="P567">
        <f t="shared" si="49"/>
        <v>31797</v>
      </c>
      <c r="Q567">
        <f t="shared" si="49"/>
        <v>87898</v>
      </c>
      <c r="R567">
        <f t="shared" si="50"/>
        <v>-143090</v>
      </c>
      <c r="S567">
        <f t="shared" si="51"/>
        <v>8798.5</v>
      </c>
      <c r="T567">
        <f t="shared" si="52"/>
        <v>-5508000</v>
      </c>
      <c r="U567">
        <f t="shared" si="53"/>
        <v>-10920500</v>
      </c>
    </row>
    <row r="568" spans="1:21" hidden="1" x14ac:dyDescent="0.25">
      <c r="A568" t="s">
        <v>4777</v>
      </c>
      <c r="B568" t="s">
        <v>2414</v>
      </c>
      <c r="C568">
        <v>34463.333330000001</v>
      </c>
      <c r="D568">
        <v>678470</v>
      </c>
      <c r="E568">
        <v>27696</v>
      </c>
      <c r="F568">
        <v>321145</v>
      </c>
      <c r="G568">
        <v>105690</v>
      </c>
      <c r="H568">
        <v>0</v>
      </c>
      <c r="I568">
        <v>0</v>
      </c>
      <c r="J568">
        <v>0</v>
      </c>
      <c r="K568">
        <v>6259900</v>
      </c>
      <c r="L568">
        <v>5178950</v>
      </c>
      <c r="M568">
        <v>4115550</v>
      </c>
      <c r="O568">
        <f t="shared" si="49"/>
        <v>644006.66666999995</v>
      </c>
      <c r="P568">
        <f t="shared" si="49"/>
        <v>-6767.3333300000013</v>
      </c>
      <c r="Q568">
        <f t="shared" si="49"/>
        <v>286681.66667000001</v>
      </c>
      <c r="R568">
        <f t="shared" si="50"/>
        <v>-105690</v>
      </c>
      <c r="S568">
        <f t="shared" si="51"/>
        <v>0</v>
      </c>
      <c r="T568">
        <f t="shared" si="52"/>
        <v>-1080950</v>
      </c>
      <c r="U568">
        <f t="shared" si="53"/>
        <v>-2144350</v>
      </c>
    </row>
    <row r="569" spans="1:21" hidden="1" x14ac:dyDescent="0.25">
      <c r="A569" t="s">
        <v>4778</v>
      </c>
      <c r="B569" t="s">
        <v>305</v>
      </c>
      <c r="C569">
        <v>80064.333329999994</v>
      </c>
      <c r="D569">
        <v>0</v>
      </c>
      <c r="E569">
        <v>0</v>
      </c>
      <c r="F569">
        <v>0</v>
      </c>
      <c r="G569">
        <v>15611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O569">
        <f t="shared" si="49"/>
        <v>-80064.333329999994</v>
      </c>
      <c r="P569">
        <f t="shared" si="49"/>
        <v>-80064.333329999994</v>
      </c>
      <c r="Q569">
        <f t="shared" si="49"/>
        <v>-80064.333329999994</v>
      </c>
      <c r="R569">
        <f t="shared" si="50"/>
        <v>-15611</v>
      </c>
      <c r="S569">
        <f t="shared" si="51"/>
        <v>0</v>
      </c>
      <c r="T569">
        <f t="shared" si="52"/>
        <v>0</v>
      </c>
      <c r="U569">
        <f t="shared" si="53"/>
        <v>0</v>
      </c>
    </row>
    <row r="570" spans="1:21" hidden="1" x14ac:dyDescent="0.25">
      <c r="A570" t="s">
        <v>4779</v>
      </c>
      <c r="B570" t="s">
        <v>2727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9599450</v>
      </c>
      <c r="L570">
        <v>4319550</v>
      </c>
      <c r="M570">
        <v>2443960</v>
      </c>
      <c r="O570">
        <f t="shared" si="49"/>
        <v>0</v>
      </c>
      <c r="P570">
        <f t="shared" si="49"/>
        <v>0</v>
      </c>
      <c r="Q570">
        <f t="shared" si="49"/>
        <v>0</v>
      </c>
      <c r="R570">
        <f t="shared" si="50"/>
        <v>0</v>
      </c>
      <c r="S570">
        <f t="shared" si="51"/>
        <v>0</v>
      </c>
      <c r="T570">
        <f t="shared" si="52"/>
        <v>-5279900</v>
      </c>
      <c r="U570">
        <f t="shared" si="53"/>
        <v>-7155490</v>
      </c>
    </row>
    <row r="571" spans="1:21" hidden="1" x14ac:dyDescent="0.25">
      <c r="A571" t="s">
        <v>4780</v>
      </c>
      <c r="B571" t="s">
        <v>306</v>
      </c>
      <c r="C571">
        <v>12523.666670000001</v>
      </c>
      <c r="D571">
        <v>0</v>
      </c>
      <c r="E571">
        <v>0</v>
      </c>
      <c r="F571">
        <v>6609.5</v>
      </c>
      <c r="G571">
        <v>0</v>
      </c>
      <c r="H571">
        <v>0</v>
      </c>
      <c r="I571">
        <v>0</v>
      </c>
      <c r="J571">
        <v>79965</v>
      </c>
      <c r="K571">
        <v>1689900</v>
      </c>
      <c r="L571">
        <v>1152230</v>
      </c>
      <c r="M571">
        <v>890990</v>
      </c>
      <c r="O571">
        <f t="shared" si="49"/>
        <v>-12523.666670000001</v>
      </c>
      <c r="P571">
        <f t="shared" si="49"/>
        <v>-12523.666670000001</v>
      </c>
      <c r="Q571">
        <f t="shared" si="49"/>
        <v>-5914.1666700000005</v>
      </c>
      <c r="R571">
        <f t="shared" si="50"/>
        <v>0</v>
      </c>
      <c r="S571">
        <f t="shared" si="51"/>
        <v>79965</v>
      </c>
      <c r="T571">
        <f t="shared" si="52"/>
        <v>-537670</v>
      </c>
      <c r="U571">
        <f t="shared" si="53"/>
        <v>-798910</v>
      </c>
    </row>
    <row r="572" spans="1:21" hidden="1" x14ac:dyDescent="0.25">
      <c r="A572" t="s">
        <v>4781</v>
      </c>
      <c r="B572" t="s">
        <v>307</v>
      </c>
      <c r="C572">
        <v>163497</v>
      </c>
      <c r="D572">
        <v>0</v>
      </c>
      <c r="E572">
        <v>0</v>
      </c>
      <c r="F572">
        <v>0</v>
      </c>
      <c r="G572">
        <v>95453</v>
      </c>
      <c r="H572">
        <v>6924.5</v>
      </c>
      <c r="I572">
        <v>0</v>
      </c>
      <c r="J572">
        <v>0</v>
      </c>
      <c r="K572">
        <v>0</v>
      </c>
      <c r="L572">
        <v>0</v>
      </c>
      <c r="M572">
        <v>0</v>
      </c>
      <c r="O572">
        <f t="shared" si="49"/>
        <v>-163497</v>
      </c>
      <c r="P572">
        <f t="shared" si="49"/>
        <v>-163497</v>
      </c>
      <c r="Q572">
        <f t="shared" si="49"/>
        <v>-163497</v>
      </c>
      <c r="R572">
        <f t="shared" si="50"/>
        <v>-88528.5</v>
      </c>
      <c r="S572">
        <f t="shared" si="51"/>
        <v>0</v>
      </c>
      <c r="T572">
        <f t="shared" si="52"/>
        <v>0</v>
      </c>
      <c r="U572">
        <f t="shared" si="53"/>
        <v>0</v>
      </c>
    </row>
    <row r="573" spans="1:21" hidden="1" x14ac:dyDescent="0.25">
      <c r="A573" t="s">
        <v>4782</v>
      </c>
      <c r="B573" t="s">
        <v>308</v>
      </c>
      <c r="C573">
        <v>2412051.6669999999</v>
      </c>
      <c r="D573">
        <v>0</v>
      </c>
      <c r="E573">
        <v>0</v>
      </c>
      <c r="F573">
        <v>0</v>
      </c>
      <c r="G573">
        <v>123640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O573">
        <f t="shared" si="49"/>
        <v>-2412051.6669999999</v>
      </c>
      <c r="P573">
        <f t="shared" si="49"/>
        <v>-2412051.6669999999</v>
      </c>
      <c r="Q573">
        <f t="shared" si="49"/>
        <v>-2412051.6669999999</v>
      </c>
      <c r="R573">
        <f t="shared" si="50"/>
        <v>-123640</v>
      </c>
      <c r="S573">
        <f t="shared" si="51"/>
        <v>0</v>
      </c>
      <c r="T573">
        <f t="shared" si="52"/>
        <v>0</v>
      </c>
      <c r="U573">
        <f t="shared" si="53"/>
        <v>0</v>
      </c>
    </row>
    <row r="574" spans="1:21" hidden="1" x14ac:dyDescent="0.25">
      <c r="A574" t="s">
        <v>4783</v>
      </c>
      <c r="B574" t="s">
        <v>2728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12513.5</v>
      </c>
      <c r="O574">
        <f t="shared" si="49"/>
        <v>0</v>
      </c>
      <c r="P574">
        <f t="shared" si="49"/>
        <v>0</v>
      </c>
      <c r="Q574">
        <f t="shared" si="49"/>
        <v>0</v>
      </c>
      <c r="R574">
        <f t="shared" si="50"/>
        <v>0</v>
      </c>
      <c r="S574">
        <f t="shared" si="51"/>
        <v>0</v>
      </c>
      <c r="T574">
        <f t="shared" si="52"/>
        <v>0</v>
      </c>
      <c r="U574">
        <f t="shared" si="53"/>
        <v>12513.5</v>
      </c>
    </row>
    <row r="575" spans="1:21" hidden="1" x14ac:dyDescent="0.25">
      <c r="A575" t="s">
        <v>4784</v>
      </c>
      <c r="B575" t="s">
        <v>309</v>
      </c>
      <c r="C575">
        <v>1614238</v>
      </c>
      <c r="D575">
        <v>0</v>
      </c>
      <c r="E575">
        <v>0</v>
      </c>
      <c r="F575">
        <v>57905</v>
      </c>
      <c r="G575">
        <v>1087600</v>
      </c>
      <c r="H575">
        <v>53026</v>
      </c>
      <c r="I575">
        <v>90573</v>
      </c>
      <c r="J575">
        <v>0</v>
      </c>
      <c r="K575">
        <v>124760000</v>
      </c>
      <c r="L575">
        <v>90315500</v>
      </c>
      <c r="M575">
        <v>72050000</v>
      </c>
      <c r="O575">
        <f t="shared" si="49"/>
        <v>-1614238</v>
      </c>
      <c r="P575">
        <f t="shared" si="49"/>
        <v>-1614238</v>
      </c>
      <c r="Q575">
        <f t="shared" si="49"/>
        <v>-1556333</v>
      </c>
      <c r="R575">
        <f t="shared" si="50"/>
        <v>-1034574</v>
      </c>
      <c r="S575">
        <f t="shared" si="51"/>
        <v>-90573</v>
      </c>
      <c r="T575">
        <f t="shared" si="52"/>
        <v>-34444500</v>
      </c>
      <c r="U575">
        <f t="shared" si="53"/>
        <v>-52710000</v>
      </c>
    </row>
    <row r="576" spans="1:21" hidden="1" x14ac:dyDescent="0.25">
      <c r="A576" t="s">
        <v>4785</v>
      </c>
      <c r="B576" t="s">
        <v>310</v>
      </c>
      <c r="C576">
        <v>0</v>
      </c>
      <c r="D576">
        <v>3567300</v>
      </c>
      <c r="E576">
        <v>741035</v>
      </c>
      <c r="F576">
        <v>591705</v>
      </c>
      <c r="G576">
        <v>609240</v>
      </c>
      <c r="H576">
        <v>46372</v>
      </c>
      <c r="I576">
        <v>0</v>
      </c>
      <c r="J576">
        <v>0</v>
      </c>
      <c r="K576">
        <v>0</v>
      </c>
      <c r="L576">
        <v>0</v>
      </c>
      <c r="M576">
        <v>0</v>
      </c>
      <c r="O576">
        <f t="shared" si="49"/>
        <v>3567300</v>
      </c>
      <c r="P576">
        <f t="shared" si="49"/>
        <v>741035</v>
      </c>
      <c r="Q576">
        <f t="shared" si="49"/>
        <v>591705</v>
      </c>
      <c r="R576">
        <f t="shared" si="50"/>
        <v>-562868</v>
      </c>
      <c r="S576">
        <f t="shared" si="51"/>
        <v>0</v>
      </c>
      <c r="T576">
        <f t="shared" si="52"/>
        <v>0</v>
      </c>
      <c r="U576">
        <f t="shared" si="53"/>
        <v>0</v>
      </c>
    </row>
    <row r="577" spans="1:21" hidden="1" x14ac:dyDescent="0.25">
      <c r="A577" t="s">
        <v>4786</v>
      </c>
      <c r="B577" t="s">
        <v>311</v>
      </c>
      <c r="C577">
        <v>970246.66669999994</v>
      </c>
      <c r="D577">
        <v>168915</v>
      </c>
      <c r="E577">
        <v>25587</v>
      </c>
      <c r="F577">
        <v>237743</v>
      </c>
      <c r="G577">
        <v>0</v>
      </c>
      <c r="H577">
        <v>0</v>
      </c>
      <c r="I577">
        <v>0</v>
      </c>
      <c r="J577">
        <v>0</v>
      </c>
      <c r="K577">
        <v>1570965</v>
      </c>
      <c r="L577">
        <v>1470250</v>
      </c>
      <c r="M577">
        <v>1023805</v>
      </c>
      <c r="O577">
        <f t="shared" si="49"/>
        <v>-801331.66669999994</v>
      </c>
      <c r="P577">
        <f t="shared" si="49"/>
        <v>-944659.66669999994</v>
      </c>
      <c r="Q577">
        <f t="shared" si="49"/>
        <v>-732503.66669999994</v>
      </c>
      <c r="R577">
        <f t="shared" si="50"/>
        <v>0</v>
      </c>
      <c r="S577">
        <f t="shared" si="51"/>
        <v>0</v>
      </c>
      <c r="T577">
        <f t="shared" si="52"/>
        <v>-100715</v>
      </c>
      <c r="U577">
        <f t="shared" si="53"/>
        <v>-547160</v>
      </c>
    </row>
    <row r="578" spans="1:21" hidden="1" x14ac:dyDescent="0.25">
      <c r="A578" t="s">
        <v>4787</v>
      </c>
      <c r="B578" t="s">
        <v>312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O578">
        <f t="shared" si="49"/>
        <v>0</v>
      </c>
      <c r="P578">
        <f t="shared" si="49"/>
        <v>0</v>
      </c>
      <c r="Q578">
        <f t="shared" si="49"/>
        <v>0</v>
      </c>
      <c r="R578">
        <f t="shared" si="50"/>
        <v>0</v>
      </c>
      <c r="S578">
        <f t="shared" si="51"/>
        <v>0</v>
      </c>
      <c r="T578">
        <f t="shared" si="52"/>
        <v>0</v>
      </c>
      <c r="U578">
        <f t="shared" si="53"/>
        <v>0</v>
      </c>
    </row>
    <row r="579" spans="1:21" hidden="1" x14ac:dyDescent="0.25">
      <c r="A579" t="s">
        <v>4788</v>
      </c>
      <c r="B579" t="s">
        <v>2729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2804400</v>
      </c>
      <c r="L579">
        <v>2226050</v>
      </c>
      <c r="M579">
        <v>1881600</v>
      </c>
      <c r="O579">
        <f t="shared" ref="O579:Q642" si="54">D579-$C579</f>
        <v>0</v>
      </c>
      <c r="P579">
        <f t="shared" si="54"/>
        <v>0</v>
      </c>
      <c r="Q579">
        <f t="shared" si="54"/>
        <v>0</v>
      </c>
      <c r="R579">
        <f t="shared" ref="R579:R642" si="55">H579-G579</f>
        <v>0</v>
      </c>
      <c r="S579">
        <f t="shared" ref="S579:S642" si="56">J579-I579</f>
        <v>0</v>
      </c>
      <c r="T579">
        <f t="shared" ref="T579:T642" si="57">L579-K579</f>
        <v>-578350</v>
      </c>
      <c r="U579">
        <f t="shared" ref="U579:U642" si="58">M579-K579</f>
        <v>-922800</v>
      </c>
    </row>
    <row r="580" spans="1:21" hidden="1" x14ac:dyDescent="0.25">
      <c r="A580" t="s">
        <v>4789</v>
      </c>
      <c r="B580" t="s">
        <v>2730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170390000</v>
      </c>
      <c r="L580">
        <v>128680000</v>
      </c>
      <c r="M580">
        <v>93165000</v>
      </c>
      <c r="O580">
        <f t="shared" si="54"/>
        <v>0</v>
      </c>
      <c r="P580">
        <f t="shared" si="54"/>
        <v>0</v>
      </c>
      <c r="Q580">
        <f t="shared" si="54"/>
        <v>0</v>
      </c>
      <c r="R580">
        <f t="shared" si="55"/>
        <v>0</v>
      </c>
      <c r="S580">
        <f t="shared" si="56"/>
        <v>0</v>
      </c>
      <c r="T580">
        <f t="shared" si="57"/>
        <v>-41710000</v>
      </c>
      <c r="U580">
        <f t="shared" si="58"/>
        <v>-77225000</v>
      </c>
    </row>
    <row r="581" spans="1:21" hidden="1" x14ac:dyDescent="0.25">
      <c r="A581" t="s">
        <v>4790</v>
      </c>
      <c r="B581" t="s">
        <v>2731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1333935</v>
      </c>
      <c r="L581">
        <v>548425</v>
      </c>
      <c r="M581">
        <v>813885</v>
      </c>
      <c r="O581">
        <f t="shared" si="54"/>
        <v>0</v>
      </c>
      <c r="P581">
        <f t="shared" si="54"/>
        <v>0</v>
      </c>
      <c r="Q581">
        <f t="shared" si="54"/>
        <v>0</v>
      </c>
      <c r="R581">
        <f t="shared" si="55"/>
        <v>0</v>
      </c>
      <c r="S581">
        <f t="shared" si="56"/>
        <v>0</v>
      </c>
      <c r="T581">
        <f t="shared" si="57"/>
        <v>-785510</v>
      </c>
      <c r="U581">
        <f t="shared" si="58"/>
        <v>-520050</v>
      </c>
    </row>
    <row r="582" spans="1:21" hidden="1" x14ac:dyDescent="0.25">
      <c r="A582" t="s">
        <v>4791</v>
      </c>
      <c r="B582" t="s">
        <v>2732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773005</v>
      </c>
      <c r="L582">
        <v>411355</v>
      </c>
      <c r="M582">
        <v>517080</v>
      </c>
      <c r="O582">
        <f t="shared" si="54"/>
        <v>0</v>
      </c>
      <c r="P582">
        <f t="shared" si="54"/>
        <v>0</v>
      </c>
      <c r="Q582">
        <f t="shared" si="54"/>
        <v>0</v>
      </c>
      <c r="R582">
        <f t="shared" si="55"/>
        <v>0</v>
      </c>
      <c r="S582">
        <f t="shared" si="56"/>
        <v>0</v>
      </c>
      <c r="T582">
        <f t="shared" si="57"/>
        <v>-361650</v>
      </c>
      <c r="U582">
        <f t="shared" si="58"/>
        <v>-255925</v>
      </c>
    </row>
    <row r="583" spans="1:21" hidden="1" x14ac:dyDescent="0.25">
      <c r="A583" t="s">
        <v>4792</v>
      </c>
      <c r="B583" t="s">
        <v>313</v>
      </c>
      <c r="C583">
        <v>371547.3333</v>
      </c>
      <c r="D583">
        <v>7376200</v>
      </c>
      <c r="E583">
        <v>36386500</v>
      </c>
      <c r="F583">
        <v>5463150</v>
      </c>
      <c r="G583">
        <v>1206200</v>
      </c>
      <c r="H583">
        <v>83237</v>
      </c>
      <c r="I583">
        <v>351840</v>
      </c>
      <c r="J583">
        <v>898965</v>
      </c>
      <c r="K583">
        <v>3158750</v>
      </c>
      <c r="L583">
        <v>2180300</v>
      </c>
      <c r="M583">
        <v>1319700</v>
      </c>
      <c r="O583">
        <f t="shared" si="54"/>
        <v>7004652.6666999999</v>
      </c>
      <c r="P583">
        <f t="shared" si="54"/>
        <v>36014952.666699998</v>
      </c>
      <c r="Q583">
        <f t="shared" si="54"/>
        <v>5091602.6666999999</v>
      </c>
      <c r="R583">
        <f t="shared" si="55"/>
        <v>-1122963</v>
      </c>
      <c r="S583">
        <f t="shared" si="56"/>
        <v>547125</v>
      </c>
      <c r="T583">
        <f t="shared" si="57"/>
        <v>-978450</v>
      </c>
      <c r="U583">
        <f t="shared" si="58"/>
        <v>-1839050</v>
      </c>
    </row>
    <row r="584" spans="1:21" hidden="1" x14ac:dyDescent="0.25">
      <c r="A584" t="s">
        <v>4793</v>
      </c>
      <c r="B584" t="s">
        <v>314</v>
      </c>
      <c r="C584">
        <v>166087.6667</v>
      </c>
      <c r="D584">
        <v>1187250</v>
      </c>
      <c r="E584">
        <v>0</v>
      </c>
      <c r="F584">
        <v>0</v>
      </c>
      <c r="G584">
        <v>392280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O584">
        <f t="shared" si="54"/>
        <v>1021162.3333000001</v>
      </c>
      <c r="P584">
        <f t="shared" si="54"/>
        <v>-166087.6667</v>
      </c>
      <c r="Q584">
        <f t="shared" si="54"/>
        <v>-166087.6667</v>
      </c>
      <c r="R584">
        <f t="shared" si="55"/>
        <v>-392280</v>
      </c>
      <c r="S584">
        <f t="shared" si="56"/>
        <v>0</v>
      </c>
      <c r="T584">
        <f t="shared" si="57"/>
        <v>0</v>
      </c>
      <c r="U584">
        <f t="shared" si="58"/>
        <v>0</v>
      </c>
    </row>
    <row r="585" spans="1:21" hidden="1" x14ac:dyDescent="0.25">
      <c r="A585" t="s">
        <v>4794</v>
      </c>
      <c r="B585" t="s">
        <v>2733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132598</v>
      </c>
      <c r="L585">
        <v>104480</v>
      </c>
      <c r="M585">
        <v>68205</v>
      </c>
      <c r="O585">
        <f t="shared" si="54"/>
        <v>0</v>
      </c>
      <c r="P585">
        <f t="shared" si="54"/>
        <v>0</v>
      </c>
      <c r="Q585">
        <f t="shared" si="54"/>
        <v>0</v>
      </c>
      <c r="R585">
        <f t="shared" si="55"/>
        <v>0</v>
      </c>
      <c r="S585">
        <f t="shared" si="56"/>
        <v>0</v>
      </c>
      <c r="T585">
        <f t="shared" si="57"/>
        <v>-28118</v>
      </c>
      <c r="U585">
        <f t="shared" si="58"/>
        <v>-64393</v>
      </c>
    </row>
    <row r="586" spans="1:21" hidden="1" x14ac:dyDescent="0.25">
      <c r="A586" t="s">
        <v>4795</v>
      </c>
      <c r="B586" t="s">
        <v>315</v>
      </c>
      <c r="C586">
        <v>195251.3333</v>
      </c>
      <c r="D586">
        <v>7743950</v>
      </c>
      <c r="E586">
        <v>8106450</v>
      </c>
      <c r="F586">
        <v>8756950</v>
      </c>
      <c r="G586">
        <v>5414300</v>
      </c>
      <c r="H586">
        <v>399660</v>
      </c>
      <c r="I586">
        <v>136840</v>
      </c>
      <c r="J586">
        <v>1935200</v>
      </c>
      <c r="K586">
        <v>5625450</v>
      </c>
      <c r="L586">
        <v>4068400</v>
      </c>
      <c r="M586">
        <v>5041550</v>
      </c>
      <c r="O586">
        <f t="shared" si="54"/>
        <v>7548698.6666999999</v>
      </c>
      <c r="P586">
        <f t="shared" si="54"/>
        <v>7911198.6666999999</v>
      </c>
      <c r="Q586">
        <f t="shared" si="54"/>
        <v>8561698.6666999999</v>
      </c>
      <c r="R586">
        <f t="shared" si="55"/>
        <v>-5014640</v>
      </c>
      <c r="S586">
        <f t="shared" si="56"/>
        <v>1798360</v>
      </c>
      <c r="T586">
        <f t="shared" si="57"/>
        <v>-1557050</v>
      </c>
      <c r="U586">
        <f t="shared" si="58"/>
        <v>-583900</v>
      </c>
    </row>
    <row r="587" spans="1:21" hidden="1" x14ac:dyDescent="0.25">
      <c r="A587" t="s">
        <v>4796</v>
      </c>
      <c r="B587" t="s">
        <v>2415</v>
      </c>
      <c r="C587">
        <v>0</v>
      </c>
      <c r="D587">
        <v>102655</v>
      </c>
      <c r="E587">
        <v>380965</v>
      </c>
      <c r="F587">
        <v>2029400</v>
      </c>
      <c r="G587">
        <v>182110</v>
      </c>
      <c r="H587">
        <v>9989</v>
      </c>
      <c r="I587">
        <v>0</v>
      </c>
      <c r="J587">
        <v>0</v>
      </c>
      <c r="K587">
        <v>1348050</v>
      </c>
      <c r="L587">
        <v>769030</v>
      </c>
      <c r="M587">
        <v>708665</v>
      </c>
      <c r="O587">
        <f t="shared" si="54"/>
        <v>102655</v>
      </c>
      <c r="P587">
        <f t="shared" si="54"/>
        <v>380965</v>
      </c>
      <c r="Q587">
        <f t="shared" si="54"/>
        <v>2029400</v>
      </c>
      <c r="R587">
        <f t="shared" si="55"/>
        <v>-172121</v>
      </c>
      <c r="S587">
        <f t="shared" si="56"/>
        <v>0</v>
      </c>
      <c r="T587">
        <f t="shared" si="57"/>
        <v>-579020</v>
      </c>
      <c r="U587">
        <f t="shared" si="58"/>
        <v>-639385</v>
      </c>
    </row>
    <row r="588" spans="1:21" hidden="1" x14ac:dyDescent="0.25">
      <c r="A588" t="s">
        <v>4797</v>
      </c>
      <c r="B588" t="s">
        <v>316</v>
      </c>
      <c r="C588">
        <v>7573445</v>
      </c>
      <c r="D588">
        <v>3098380</v>
      </c>
      <c r="E588">
        <v>1648250</v>
      </c>
      <c r="F588">
        <v>2259940</v>
      </c>
      <c r="G588">
        <v>440400</v>
      </c>
      <c r="H588">
        <v>14709</v>
      </c>
      <c r="I588">
        <v>0</v>
      </c>
      <c r="J588">
        <v>0</v>
      </c>
      <c r="K588">
        <v>0</v>
      </c>
      <c r="L588">
        <v>0</v>
      </c>
      <c r="M588">
        <v>0</v>
      </c>
      <c r="O588">
        <f t="shared" si="54"/>
        <v>-4475065</v>
      </c>
      <c r="P588">
        <f t="shared" si="54"/>
        <v>-5925195</v>
      </c>
      <c r="Q588">
        <f t="shared" si="54"/>
        <v>-5313505</v>
      </c>
      <c r="R588">
        <f t="shared" si="55"/>
        <v>-425691</v>
      </c>
      <c r="S588">
        <f t="shared" si="56"/>
        <v>0</v>
      </c>
      <c r="T588">
        <f t="shared" si="57"/>
        <v>0</v>
      </c>
      <c r="U588">
        <f t="shared" si="58"/>
        <v>0</v>
      </c>
    </row>
    <row r="589" spans="1:21" hidden="1" x14ac:dyDescent="0.25">
      <c r="A589" t="s">
        <v>4798</v>
      </c>
      <c r="B589" t="s">
        <v>317</v>
      </c>
      <c r="C589">
        <v>299590</v>
      </c>
      <c r="D589">
        <v>0</v>
      </c>
      <c r="E589">
        <v>573550</v>
      </c>
      <c r="F589">
        <v>25582</v>
      </c>
      <c r="G589">
        <v>264280</v>
      </c>
      <c r="H589" t="e">
        <v>#DIV/0!</v>
      </c>
      <c r="I589">
        <v>0</v>
      </c>
      <c r="J589">
        <v>0</v>
      </c>
      <c r="K589">
        <v>71018500</v>
      </c>
      <c r="L589">
        <v>47652500</v>
      </c>
      <c r="M589">
        <v>33476500</v>
      </c>
      <c r="O589">
        <f t="shared" si="54"/>
        <v>-299590</v>
      </c>
      <c r="P589">
        <f t="shared" si="54"/>
        <v>273960</v>
      </c>
      <c r="Q589">
        <f t="shared" si="54"/>
        <v>-274008</v>
      </c>
      <c r="R589" t="e">
        <f t="shared" si="55"/>
        <v>#DIV/0!</v>
      </c>
      <c r="S589">
        <f t="shared" si="56"/>
        <v>0</v>
      </c>
      <c r="T589">
        <f t="shared" si="57"/>
        <v>-23366000</v>
      </c>
      <c r="U589">
        <f t="shared" si="58"/>
        <v>-37542000</v>
      </c>
    </row>
    <row r="590" spans="1:21" hidden="1" x14ac:dyDescent="0.25">
      <c r="A590" t="s">
        <v>4799</v>
      </c>
      <c r="B590" t="s">
        <v>318</v>
      </c>
      <c r="C590">
        <v>0</v>
      </c>
      <c r="D590">
        <v>2732800</v>
      </c>
      <c r="E590">
        <v>0</v>
      </c>
      <c r="F590">
        <v>117010</v>
      </c>
      <c r="G590">
        <v>361780</v>
      </c>
      <c r="H590">
        <v>8966</v>
      </c>
      <c r="I590">
        <v>0</v>
      </c>
      <c r="J590">
        <v>0</v>
      </c>
      <c r="K590">
        <v>0</v>
      </c>
      <c r="L590">
        <v>0</v>
      </c>
      <c r="M590">
        <v>0</v>
      </c>
      <c r="O590">
        <f t="shared" si="54"/>
        <v>2732800</v>
      </c>
      <c r="P590">
        <f t="shared" si="54"/>
        <v>0</v>
      </c>
      <c r="Q590">
        <f t="shared" si="54"/>
        <v>117010</v>
      </c>
      <c r="R590">
        <f t="shared" si="55"/>
        <v>-352814</v>
      </c>
      <c r="S590">
        <f t="shared" si="56"/>
        <v>0</v>
      </c>
      <c r="T590">
        <f t="shared" si="57"/>
        <v>0</v>
      </c>
      <c r="U590">
        <f t="shared" si="58"/>
        <v>0</v>
      </c>
    </row>
    <row r="591" spans="1:21" hidden="1" x14ac:dyDescent="0.25">
      <c r="A591" t="s">
        <v>4800</v>
      </c>
      <c r="B591" t="s">
        <v>319</v>
      </c>
      <c r="C591">
        <v>0</v>
      </c>
      <c r="D591">
        <v>2609145</v>
      </c>
      <c r="E591">
        <v>8840500</v>
      </c>
      <c r="F591">
        <v>2007375</v>
      </c>
      <c r="G591">
        <v>5881000</v>
      </c>
      <c r="H591">
        <v>1002355</v>
      </c>
      <c r="I591">
        <v>0</v>
      </c>
      <c r="J591">
        <v>0</v>
      </c>
      <c r="K591">
        <v>0</v>
      </c>
      <c r="L591">
        <v>0</v>
      </c>
      <c r="M591">
        <v>0</v>
      </c>
      <c r="O591">
        <f t="shared" si="54"/>
        <v>2609145</v>
      </c>
      <c r="P591">
        <f t="shared" si="54"/>
        <v>8840500</v>
      </c>
      <c r="Q591">
        <f t="shared" si="54"/>
        <v>2007375</v>
      </c>
      <c r="R591">
        <f t="shared" si="55"/>
        <v>-4878645</v>
      </c>
      <c r="S591">
        <f t="shared" si="56"/>
        <v>0</v>
      </c>
      <c r="T591">
        <f t="shared" si="57"/>
        <v>0</v>
      </c>
      <c r="U591">
        <f t="shared" si="58"/>
        <v>0</v>
      </c>
    </row>
    <row r="592" spans="1:21" hidden="1" x14ac:dyDescent="0.25">
      <c r="A592" t="s">
        <v>4801</v>
      </c>
      <c r="B592" t="s">
        <v>320</v>
      </c>
      <c r="C592">
        <v>68050</v>
      </c>
      <c r="D592">
        <v>0</v>
      </c>
      <c r="E592">
        <v>243185</v>
      </c>
      <c r="F592">
        <v>0</v>
      </c>
      <c r="G592">
        <v>714320</v>
      </c>
      <c r="H592">
        <v>39329.5</v>
      </c>
      <c r="I592">
        <v>16312</v>
      </c>
      <c r="J592">
        <v>37645.5</v>
      </c>
      <c r="K592">
        <v>52814500</v>
      </c>
      <c r="L592">
        <v>30779000</v>
      </c>
      <c r="M592">
        <v>26703500</v>
      </c>
      <c r="O592">
        <f t="shared" si="54"/>
        <v>-68050</v>
      </c>
      <c r="P592">
        <f t="shared" si="54"/>
        <v>175135</v>
      </c>
      <c r="Q592">
        <f t="shared" si="54"/>
        <v>-68050</v>
      </c>
      <c r="R592">
        <f t="shared" si="55"/>
        <v>-674990.5</v>
      </c>
      <c r="S592">
        <f t="shared" si="56"/>
        <v>21333.5</v>
      </c>
      <c r="T592">
        <f t="shared" si="57"/>
        <v>-22035500</v>
      </c>
      <c r="U592">
        <f t="shared" si="58"/>
        <v>-26111000</v>
      </c>
    </row>
    <row r="593" spans="1:21" hidden="1" x14ac:dyDescent="0.25">
      <c r="A593" t="s">
        <v>4802</v>
      </c>
      <c r="B593" t="s">
        <v>321</v>
      </c>
      <c r="C593">
        <v>0</v>
      </c>
      <c r="D593">
        <v>0</v>
      </c>
      <c r="E593">
        <v>0</v>
      </c>
      <c r="F593">
        <v>0</v>
      </c>
      <c r="G593">
        <v>256860</v>
      </c>
      <c r="H593">
        <v>15563.5</v>
      </c>
      <c r="I593">
        <v>0</v>
      </c>
      <c r="J593">
        <v>0</v>
      </c>
      <c r="K593">
        <v>18679500</v>
      </c>
      <c r="L593">
        <v>12608500</v>
      </c>
      <c r="M593">
        <v>10363350</v>
      </c>
      <c r="O593">
        <f t="shared" si="54"/>
        <v>0</v>
      </c>
      <c r="P593">
        <f t="shared" si="54"/>
        <v>0</v>
      </c>
      <c r="Q593">
        <f t="shared" si="54"/>
        <v>0</v>
      </c>
      <c r="R593">
        <f t="shared" si="55"/>
        <v>-241296.5</v>
      </c>
      <c r="S593">
        <f t="shared" si="56"/>
        <v>0</v>
      </c>
      <c r="T593">
        <f t="shared" si="57"/>
        <v>-6071000</v>
      </c>
      <c r="U593">
        <f t="shared" si="58"/>
        <v>-8316150</v>
      </c>
    </row>
    <row r="594" spans="1:21" hidden="1" x14ac:dyDescent="0.25">
      <c r="A594" t="s">
        <v>4803</v>
      </c>
      <c r="B594" t="s">
        <v>322</v>
      </c>
      <c r="C594">
        <v>0</v>
      </c>
      <c r="D594">
        <v>0</v>
      </c>
      <c r="E594">
        <v>0</v>
      </c>
      <c r="F594">
        <v>0</v>
      </c>
      <c r="G594">
        <v>184230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O594">
        <f t="shared" si="54"/>
        <v>0</v>
      </c>
      <c r="P594">
        <f t="shared" si="54"/>
        <v>0</v>
      </c>
      <c r="Q594">
        <f t="shared" si="54"/>
        <v>0</v>
      </c>
      <c r="R594">
        <f t="shared" si="55"/>
        <v>-184230</v>
      </c>
      <c r="S594">
        <f t="shared" si="56"/>
        <v>0</v>
      </c>
      <c r="T594">
        <f t="shared" si="57"/>
        <v>0</v>
      </c>
      <c r="U594">
        <f t="shared" si="58"/>
        <v>0</v>
      </c>
    </row>
    <row r="595" spans="1:21" hidden="1" x14ac:dyDescent="0.25">
      <c r="A595" t="s">
        <v>4804</v>
      </c>
      <c r="B595" t="s">
        <v>2416</v>
      </c>
      <c r="C595">
        <v>1862965</v>
      </c>
      <c r="D595">
        <v>24697000</v>
      </c>
      <c r="E595">
        <v>17054200</v>
      </c>
      <c r="F595">
        <v>13026500</v>
      </c>
      <c r="G595">
        <v>25892000</v>
      </c>
      <c r="H595">
        <v>2404250</v>
      </c>
      <c r="I595">
        <v>128450</v>
      </c>
      <c r="J595">
        <v>1849000</v>
      </c>
      <c r="K595">
        <v>0</v>
      </c>
      <c r="L595">
        <v>0</v>
      </c>
      <c r="M595">
        <v>80773.5</v>
      </c>
      <c r="O595">
        <f t="shared" si="54"/>
        <v>22834035</v>
      </c>
      <c r="P595">
        <f t="shared" si="54"/>
        <v>15191235</v>
      </c>
      <c r="Q595">
        <f t="shared" si="54"/>
        <v>11163535</v>
      </c>
      <c r="R595">
        <f t="shared" si="55"/>
        <v>-23487750</v>
      </c>
      <c r="S595">
        <f t="shared" si="56"/>
        <v>1720550</v>
      </c>
      <c r="T595">
        <f t="shared" si="57"/>
        <v>0</v>
      </c>
      <c r="U595">
        <f t="shared" si="58"/>
        <v>80773.5</v>
      </c>
    </row>
    <row r="596" spans="1:21" hidden="1" x14ac:dyDescent="0.25">
      <c r="A596" t="s">
        <v>4805</v>
      </c>
      <c r="B596" t="s">
        <v>323</v>
      </c>
      <c r="C596">
        <v>0</v>
      </c>
      <c r="D596">
        <v>0</v>
      </c>
      <c r="E596">
        <v>0</v>
      </c>
      <c r="F596">
        <v>0</v>
      </c>
      <c r="G596">
        <v>571190</v>
      </c>
      <c r="H596">
        <v>49059.5</v>
      </c>
      <c r="I596">
        <v>0</v>
      </c>
      <c r="J596">
        <v>0</v>
      </c>
      <c r="K596">
        <v>0</v>
      </c>
      <c r="L596">
        <v>0</v>
      </c>
      <c r="M596">
        <v>0</v>
      </c>
      <c r="O596">
        <f t="shared" si="54"/>
        <v>0</v>
      </c>
      <c r="P596">
        <f t="shared" si="54"/>
        <v>0</v>
      </c>
      <c r="Q596">
        <f t="shared" si="54"/>
        <v>0</v>
      </c>
      <c r="R596">
        <f t="shared" si="55"/>
        <v>-522130.5</v>
      </c>
      <c r="S596">
        <f t="shared" si="56"/>
        <v>0</v>
      </c>
      <c r="T596">
        <f t="shared" si="57"/>
        <v>0</v>
      </c>
      <c r="U596">
        <f t="shared" si="58"/>
        <v>0</v>
      </c>
    </row>
    <row r="597" spans="1:21" hidden="1" x14ac:dyDescent="0.25">
      <c r="A597" t="s">
        <v>4806</v>
      </c>
      <c r="B597" t="s">
        <v>324</v>
      </c>
      <c r="C597">
        <v>532976.66669999994</v>
      </c>
      <c r="D597">
        <v>0</v>
      </c>
      <c r="E597">
        <v>0</v>
      </c>
      <c r="F597">
        <v>0</v>
      </c>
      <c r="G597">
        <v>590600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O597">
        <f t="shared" si="54"/>
        <v>-532976.66669999994</v>
      </c>
      <c r="P597">
        <f t="shared" si="54"/>
        <v>-532976.66669999994</v>
      </c>
      <c r="Q597">
        <f t="shared" si="54"/>
        <v>-532976.66669999994</v>
      </c>
      <c r="R597">
        <f t="shared" si="55"/>
        <v>-590600</v>
      </c>
      <c r="S597">
        <f t="shared" si="56"/>
        <v>0</v>
      </c>
      <c r="T597">
        <f t="shared" si="57"/>
        <v>0</v>
      </c>
      <c r="U597">
        <f t="shared" si="58"/>
        <v>0</v>
      </c>
    </row>
    <row r="598" spans="1:21" hidden="1" x14ac:dyDescent="0.25">
      <c r="A598" t="s">
        <v>4807</v>
      </c>
      <c r="B598" t="s">
        <v>2734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174935</v>
      </c>
      <c r="L598">
        <v>110019.5</v>
      </c>
      <c r="M598">
        <v>201565</v>
      </c>
      <c r="O598">
        <f t="shared" si="54"/>
        <v>0</v>
      </c>
      <c r="P598">
        <f t="shared" si="54"/>
        <v>0</v>
      </c>
      <c r="Q598">
        <f t="shared" si="54"/>
        <v>0</v>
      </c>
      <c r="R598">
        <f t="shared" si="55"/>
        <v>0</v>
      </c>
      <c r="S598">
        <f t="shared" si="56"/>
        <v>0</v>
      </c>
      <c r="T598">
        <f t="shared" si="57"/>
        <v>-64915.5</v>
      </c>
      <c r="U598">
        <f t="shared" si="58"/>
        <v>26630</v>
      </c>
    </row>
    <row r="599" spans="1:21" hidden="1" x14ac:dyDescent="0.25">
      <c r="A599" t="s">
        <v>4808</v>
      </c>
      <c r="B599" t="s">
        <v>325</v>
      </c>
      <c r="C599">
        <v>69735</v>
      </c>
      <c r="D599">
        <v>5338800</v>
      </c>
      <c r="E599">
        <v>3594850</v>
      </c>
      <c r="F599">
        <v>1238650</v>
      </c>
      <c r="G599">
        <v>5577700</v>
      </c>
      <c r="H599">
        <v>648005</v>
      </c>
      <c r="I599">
        <v>69735</v>
      </c>
      <c r="J599">
        <v>195465</v>
      </c>
      <c r="K599">
        <v>570835000</v>
      </c>
      <c r="L599">
        <v>418105000</v>
      </c>
      <c r="M599">
        <v>330470000</v>
      </c>
      <c r="O599">
        <f t="shared" si="54"/>
        <v>5269065</v>
      </c>
      <c r="P599">
        <f t="shared" si="54"/>
        <v>3525115</v>
      </c>
      <c r="Q599">
        <f t="shared" si="54"/>
        <v>1168915</v>
      </c>
      <c r="R599">
        <f t="shared" si="55"/>
        <v>-4929695</v>
      </c>
      <c r="S599">
        <f t="shared" si="56"/>
        <v>125730</v>
      </c>
      <c r="T599">
        <f t="shared" si="57"/>
        <v>-152730000</v>
      </c>
      <c r="U599">
        <f t="shared" si="58"/>
        <v>-240365000</v>
      </c>
    </row>
    <row r="600" spans="1:21" hidden="1" x14ac:dyDescent="0.25">
      <c r="A600" t="s">
        <v>4809</v>
      </c>
      <c r="B600" t="s">
        <v>2735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52570</v>
      </c>
      <c r="O600">
        <f t="shared" si="54"/>
        <v>0</v>
      </c>
      <c r="P600">
        <f t="shared" si="54"/>
        <v>0</v>
      </c>
      <c r="Q600">
        <f t="shared" si="54"/>
        <v>0</v>
      </c>
      <c r="R600">
        <f t="shared" si="55"/>
        <v>0</v>
      </c>
      <c r="S600">
        <f t="shared" si="56"/>
        <v>0</v>
      </c>
      <c r="T600">
        <f t="shared" si="57"/>
        <v>0</v>
      </c>
      <c r="U600">
        <f t="shared" si="58"/>
        <v>52570</v>
      </c>
    </row>
    <row r="601" spans="1:21" hidden="1" x14ac:dyDescent="0.25">
      <c r="A601" t="s">
        <v>4810</v>
      </c>
      <c r="B601" t="s">
        <v>326</v>
      </c>
      <c r="C601">
        <v>96053.666670000006</v>
      </c>
      <c r="D601">
        <v>536330</v>
      </c>
      <c r="E601">
        <v>189580</v>
      </c>
      <c r="F601">
        <v>0</v>
      </c>
      <c r="G601">
        <v>171430</v>
      </c>
      <c r="H601">
        <v>7291</v>
      </c>
      <c r="I601">
        <v>0</v>
      </c>
      <c r="J601">
        <v>32144</v>
      </c>
      <c r="K601">
        <v>0</v>
      </c>
      <c r="L601">
        <v>0</v>
      </c>
      <c r="M601">
        <v>0</v>
      </c>
      <c r="O601">
        <f t="shared" si="54"/>
        <v>440276.33332999999</v>
      </c>
      <c r="P601">
        <f t="shared" si="54"/>
        <v>93526.333329999994</v>
      </c>
      <c r="Q601">
        <f t="shared" si="54"/>
        <v>-96053.666670000006</v>
      </c>
      <c r="R601">
        <f t="shared" si="55"/>
        <v>-164139</v>
      </c>
      <c r="S601">
        <f t="shared" si="56"/>
        <v>32144</v>
      </c>
      <c r="T601">
        <f t="shared" si="57"/>
        <v>0</v>
      </c>
      <c r="U601">
        <f t="shared" si="58"/>
        <v>0</v>
      </c>
    </row>
    <row r="602" spans="1:21" hidden="1" x14ac:dyDescent="0.25">
      <c r="A602" t="s">
        <v>4811</v>
      </c>
      <c r="B602" t="s">
        <v>327</v>
      </c>
      <c r="C602">
        <v>0</v>
      </c>
      <c r="D602">
        <v>0</v>
      </c>
      <c r="E602">
        <v>0</v>
      </c>
      <c r="F602">
        <v>632800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O602">
        <f t="shared" si="54"/>
        <v>0</v>
      </c>
      <c r="P602">
        <f t="shared" si="54"/>
        <v>0</v>
      </c>
      <c r="Q602">
        <f t="shared" si="54"/>
        <v>632800</v>
      </c>
      <c r="R602">
        <f t="shared" si="55"/>
        <v>0</v>
      </c>
      <c r="S602">
        <f t="shared" si="56"/>
        <v>0</v>
      </c>
      <c r="T602">
        <f t="shared" si="57"/>
        <v>0</v>
      </c>
      <c r="U602">
        <f t="shared" si="58"/>
        <v>0</v>
      </c>
    </row>
    <row r="603" spans="1:21" hidden="1" x14ac:dyDescent="0.25">
      <c r="A603" t="s">
        <v>4812</v>
      </c>
      <c r="B603" t="s">
        <v>328</v>
      </c>
      <c r="C603">
        <v>808300</v>
      </c>
      <c r="D603">
        <v>227795</v>
      </c>
      <c r="E603">
        <v>0</v>
      </c>
      <c r="F603">
        <v>788700</v>
      </c>
      <c r="G603">
        <v>0</v>
      </c>
      <c r="H603">
        <v>0</v>
      </c>
      <c r="I603">
        <v>808300</v>
      </c>
      <c r="J603">
        <v>7639100</v>
      </c>
      <c r="K603">
        <v>0</v>
      </c>
      <c r="L603">
        <v>0</v>
      </c>
      <c r="M603">
        <v>0</v>
      </c>
      <c r="O603">
        <f t="shared" si="54"/>
        <v>-580505</v>
      </c>
      <c r="P603">
        <f t="shared" si="54"/>
        <v>-808300</v>
      </c>
      <c r="Q603">
        <f t="shared" si="54"/>
        <v>-19600</v>
      </c>
      <c r="R603">
        <f t="shared" si="55"/>
        <v>0</v>
      </c>
      <c r="S603">
        <f t="shared" si="56"/>
        <v>6830800</v>
      </c>
      <c r="T603">
        <f t="shared" si="57"/>
        <v>0</v>
      </c>
      <c r="U603">
        <f t="shared" si="58"/>
        <v>0</v>
      </c>
    </row>
    <row r="604" spans="1:21" hidden="1" x14ac:dyDescent="0.25">
      <c r="A604" t="s">
        <v>4813</v>
      </c>
      <c r="B604" t="s">
        <v>4060</v>
      </c>
      <c r="C604">
        <v>1920706.6669999999</v>
      </c>
      <c r="D604">
        <v>17918500</v>
      </c>
      <c r="E604">
        <v>4140000</v>
      </c>
      <c r="F604">
        <v>9671800</v>
      </c>
      <c r="G604">
        <v>3049800</v>
      </c>
      <c r="H604">
        <v>138340</v>
      </c>
      <c r="I604">
        <v>0</v>
      </c>
      <c r="J604">
        <v>0</v>
      </c>
      <c r="K604">
        <v>147205</v>
      </c>
      <c r="L604">
        <v>123800</v>
      </c>
      <c r="M604">
        <v>219190</v>
      </c>
      <c r="O604">
        <f t="shared" si="54"/>
        <v>15997793.333000001</v>
      </c>
      <c r="P604">
        <f t="shared" si="54"/>
        <v>2219293.3330000001</v>
      </c>
      <c r="Q604">
        <f t="shared" si="54"/>
        <v>7751093.3330000006</v>
      </c>
      <c r="R604">
        <f t="shared" si="55"/>
        <v>-2911460</v>
      </c>
      <c r="S604">
        <f t="shared" si="56"/>
        <v>0</v>
      </c>
      <c r="T604">
        <f t="shared" si="57"/>
        <v>-23405</v>
      </c>
      <c r="U604">
        <f t="shared" si="58"/>
        <v>71985</v>
      </c>
    </row>
    <row r="605" spans="1:21" hidden="1" x14ac:dyDescent="0.25">
      <c r="A605" t="s">
        <v>4814</v>
      </c>
      <c r="B605" t="s">
        <v>329</v>
      </c>
      <c r="C605">
        <v>1814380</v>
      </c>
      <c r="D605">
        <v>3358650</v>
      </c>
      <c r="E605">
        <v>3156400</v>
      </c>
      <c r="F605">
        <v>2630325</v>
      </c>
      <c r="G605">
        <v>5731300</v>
      </c>
      <c r="H605">
        <v>308835</v>
      </c>
      <c r="I605">
        <v>169290</v>
      </c>
      <c r="J605">
        <v>905440</v>
      </c>
      <c r="K605">
        <v>148435000</v>
      </c>
      <c r="L605">
        <v>115272500</v>
      </c>
      <c r="M605">
        <v>88210500</v>
      </c>
      <c r="O605">
        <f t="shared" si="54"/>
        <v>1544270</v>
      </c>
      <c r="P605">
        <f t="shared" si="54"/>
        <v>1342020</v>
      </c>
      <c r="Q605">
        <f t="shared" si="54"/>
        <v>815945</v>
      </c>
      <c r="R605">
        <f t="shared" si="55"/>
        <v>-5422465</v>
      </c>
      <c r="S605">
        <f t="shared" si="56"/>
        <v>736150</v>
      </c>
      <c r="T605">
        <f t="shared" si="57"/>
        <v>-33162500</v>
      </c>
      <c r="U605">
        <f t="shared" si="58"/>
        <v>-60224500</v>
      </c>
    </row>
    <row r="606" spans="1:21" hidden="1" x14ac:dyDescent="0.25">
      <c r="A606" t="s">
        <v>4815</v>
      </c>
      <c r="B606" t="s">
        <v>330</v>
      </c>
      <c r="C606">
        <v>142693.3333</v>
      </c>
      <c r="D606">
        <v>539150</v>
      </c>
      <c r="E606">
        <v>0</v>
      </c>
      <c r="F606">
        <v>0</v>
      </c>
      <c r="G606">
        <v>0</v>
      </c>
      <c r="H606">
        <v>37379.5</v>
      </c>
      <c r="I606">
        <v>0</v>
      </c>
      <c r="J606">
        <v>0</v>
      </c>
      <c r="K606">
        <v>0</v>
      </c>
      <c r="L606">
        <v>0</v>
      </c>
      <c r="M606">
        <v>0</v>
      </c>
      <c r="O606">
        <f t="shared" si="54"/>
        <v>396456.6667</v>
      </c>
      <c r="P606">
        <f t="shared" si="54"/>
        <v>-142693.3333</v>
      </c>
      <c r="Q606">
        <f t="shared" si="54"/>
        <v>-142693.3333</v>
      </c>
      <c r="R606">
        <f t="shared" si="55"/>
        <v>37379.5</v>
      </c>
      <c r="S606">
        <f t="shared" si="56"/>
        <v>0</v>
      </c>
      <c r="T606">
        <f t="shared" si="57"/>
        <v>0</v>
      </c>
      <c r="U606">
        <f t="shared" si="58"/>
        <v>0</v>
      </c>
    </row>
    <row r="607" spans="1:21" hidden="1" x14ac:dyDescent="0.25">
      <c r="A607" t="s">
        <v>4816</v>
      </c>
      <c r="B607" t="s">
        <v>331</v>
      </c>
      <c r="C607">
        <v>886350</v>
      </c>
      <c r="D607">
        <v>27880500</v>
      </c>
      <c r="E607">
        <v>6725000</v>
      </c>
      <c r="F607">
        <v>14156000</v>
      </c>
      <c r="G607">
        <v>4610200</v>
      </c>
      <c r="H607">
        <v>422765</v>
      </c>
      <c r="I607">
        <v>22295</v>
      </c>
      <c r="J607">
        <v>150095.5</v>
      </c>
      <c r="K607">
        <v>621525</v>
      </c>
      <c r="L607">
        <v>283945</v>
      </c>
      <c r="M607">
        <v>109198.5</v>
      </c>
      <c r="O607">
        <f t="shared" si="54"/>
        <v>26994150</v>
      </c>
      <c r="P607">
        <f t="shared" si="54"/>
        <v>5838650</v>
      </c>
      <c r="Q607">
        <f t="shared" si="54"/>
        <v>13269650</v>
      </c>
      <c r="R607">
        <f t="shared" si="55"/>
        <v>-4187435</v>
      </c>
      <c r="S607">
        <f t="shared" si="56"/>
        <v>127800.5</v>
      </c>
      <c r="T607">
        <f t="shared" si="57"/>
        <v>-337580</v>
      </c>
      <c r="U607">
        <f t="shared" si="58"/>
        <v>-512326.5</v>
      </c>
    </row>
    <row r="608" spans="1:21" hidden="1" x14ac:dyDescent="0.25">
      <c r="A608" t="s">
        <v>4817</v>
      </c>
      <c r="B608" t="s">
        <v>332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O608">
        <f t="shared" si="54"/>
        <v>0</v>
      </c>
      <c r="P608">
        <f t="shared" si="54"/>
        <v>0</v>
      </c>
      <c r="Q608">
        <f t="shared" si="54"/>
        <v>0</v>
      </c>
      <c r="R608">
        <f t="shared" si="55"/>
        <v>0</v>
      </c>
      <c r="S608">
        <f t="shared" si="56"/>
        <v>0</v>
      </c>
      <c r="T608">
        <f t="shared" si="57"/>
        <v>0</v>
      </c>
      <c r="U608">
        <f t="shared" si="58"/>
        <v>0</v>
      </c>
    </row>
    <row r="609" spans="1:21" hidden="1" x14ac:dyDescent="0.25">
      <c r="A609" t="s">
        <v>4818</v>
      </c>
      <c r="B609" t="s">
        <v>333</v>
      </c>
      <c r="C609">
        <v>0</v>
      </c>
      <c r="D609">
        <v>0</v>
      </c>
      <c r="E609">
        <v>651100</v>
      </c>
      <c r="F609">
        <v>306940</v>
      </c>
      <c r="G609">
        <v>185310</v>
      </c>
      <c r="H609">
        <v>7076.5</v>
      </c>
      <c r="I609">
        <v>0</v>
      </c>
      <c r="J609">
        <v>0</v>
      </c>
      <c r="K609">
        <v>0</v>
      </c>
      <c r="L609">
        <v>0</v>
      </c>
      <c r="M609">
        <v>0</v>
      </c>
      <c r="O609">
        <f t="shared" si="54"/>
        <v>0</v>
      </c>
      <c r="P609">
        <f t="shared" si="54"/>
        <v>651100</v>
      </c>
      <c r="Q609">
        <f t="shared" si="54"/>
        <v>306940</v>
      </c>
      <c r="R609">
        <f t="shared" si="55"/>
        <v>-178233.5</v>
      </c>
      <c r="S609">
        <f t="shared" si="56"/>
        <v>0</v>
      </c>
      <c r="T609">
        <f t="shared" si="57"/>
        <v>0</v>
      </c>
      <c r="U609">
        <f t="shared" si="58"/>
        <v>0</v>
      </c>
    </row>
    <row r="610" spans="1:21" hidden="1" x14ac:dyDescent="0.25">
      <c r="A610" t="s">
        <v>4819</v>
      </c>
      <c r="B610" t="s">
        <v>2736</v>
      </c>
      <c r="C610">
        <v>18538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18538</v>
      </c>
      <c r="J610">
        <v>323490</v>
      </c>
      <c r="K610">
        <v>0</v>
      </c>
      <c r="L610">
        <v>0</v>
      </c>
      <c r="M610">
        <v>0</v>
      </c>
      <c r="O610">
        <f t="shared" si="54"/>
        <v>-18538</v>
      </c>
      <c r="P610">
        <f t="shared" si="54"/>
        <v>-18538</v>
      </c>
      <c r="Q610">
        <f t="shared" si="54"/>
        <v>-18538</v>
      </c>
      <c r="R610">
        <f t="shared" si="55"/>
        <v>0</v>
      </c>
      <c r="S610">
        <f t="shared" si="56"/>
        <v>304952</v>
      </c>
      <c r="T610">
        <f t="shared" si="57"/>
        <v>0</v>
      </c>
      <c r="U610">
        <f t="shared" si="58"/>
        <v>0</v>
      </c>
    </row>
    <row r="611" spans="1:21" hidden="1" x14ac:dyDescent="0.25">
      <c r="A611" t="s">
        <v>4820</v>
      </c>
      <c r="B611" t="s">
        <v>2737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26358500</v>
      </c>
      <c r="L611">
        <v>19587500</v>
      </c>
      <c r="M611">
        <v>21119500</v>
      </c>
      <c r="O611">
        <f t="shared" si="54"/>
        <v>0</v>
      </c>
      <c r="P611">
        <f t="shared" si="54"/>
        <v>0</v>
      </c>
      <c r="Q611">
        <f t="shared" si="54"/>
        <v>0</v>
      </c>
      <c r="R611">
        <f t="shared" si="55"/>
        <v>0</v>
      </c>
      <c r="S611">
        <f t="shared" si="56"/>
        <v>0</v>
      </c>
      <c r="T611">
        <f t="shared" si="57"/>
        <v>-6771000</v>
      </c>
      <c r="U611">
        <f t="shared" si="58"/>
        <v>-5239000</v>
      </c>
    </row>
    <row r="612" spans="1:21" hidden="1" x14ac:dyDescent="0.25">
      <c r="A612" t="s">
        <v>4821</v>
      </c>
      <c r="B612" t="s">
        <v>334</v>
      </c>
      <c r="C612">
        <v>48612</v>
      </c>
      <c r="D612">
        <v>0</v>
      </c>
      <c r="E612">
        <v>0</v>
      </c>
      <c r="F612">
        <v>0</v>
      </c>
      <c r="G612">
        <v>70139</v>
      </c>
      <c r="H612">
        <v>0</v>
      </c>
      <c r="I612">
        <v>48612</v>
      </c>
      <c r="J612">
        <v>128913</v>
      </c>
      <c r="K612">
        <v>19792500</v>
      </c>
      <c r="L612">
        <v>16490500</v>
      </c>
      <c r="M612">
        <v>12854000</v>
      </c>
      <c r="O612">
        <f t="shared" si="54"/>
        <v>-48612</v>
      </c>
      <c r="P612">
        <f t="shared" si="54"/>
        <v>-48612</v>
      </c>
      <c r="Q612">
        <f t="shared" si="54"/>
        <v>-48612</v>
      </c>
      <c r="R612">
        <f t="shared" si="55"/>
        <v>-70139</v>
      </c>
      <c r="S612">
        <f t="shared" si="56"/>
        <v>80301</v>
      </c>
      <c r="T612">
        <f t="shared" si="57"/>
        <v>-3302000</v>
      </c>
      <c r="U612">
        <f t="shared" si="58"/>
        <v>-6938500</v>
      </c>
    </row>
    <row r="613" spans="1:21" hidden="1" x14ac:dyDescent="0.25">
      <c r="A613" t="s">
        <v>4822</v>
      </c>
      <c r="B613" t="s">
        <v>335</v>
      </c>
      <c r="C613">
        <v>0</v>
      </c>
      <c r="D613">
        <v>262260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617960</v>
      </c>
      <c r="L613">
        <v>313005</v>
      </c>
      <c r="M613">
        <v>298630</v>
      </c>
      <c r="O613">
        <f t="shared" si="54"/>
        <v>262260</v>
      </c>
      <c r="P613">
        <f t="shared" si="54"/>
        <v>0</v>
      </c>
      <c r="Q613">
        <f t="shared" si="54"/>
        <v>0</v>
      </c>
      <c r="R613">
        <f t="shared" si="55"/>
        <v>0</v>
      </c>
      <c r="S613">
        <f t="shared" si="56"/>
        <v>0</v>
      </c>
      <c r="T613">
        <f t="shared" si="57"/>
        <v>-304955</v>
      </c>
      <c r="U613">
        <f t="shared" si="58"/>
        <v>-319330</v>
      </c>
    </row>
    <row r="614" spans="1:21" hidden="1" x14ac:dyDescent="0.25">
      <c r="A614" t="s">
        <v>4823</v>
      </c>
      <c r="B614" t="s">
        <v>336</v>
      </c>
      <c r="C614">
        <v>217280</v>
      </c>
      <c r="D614">
        <v>33193500</v>
      </c>
      <c r="E614">
        <v>13802600</v>
      </c>
      <c r="F614">
        <v>10332250</v>
      </c>
      <c r="G614">
        <v>30440000</v>
      </c>
      <c r="H614">
        <v>3919250</v>
      </c>
      <c r="I614">
        <v>217280</v>
      </c>
      <c r="J614">
        <v>3093500</v>
      </c>
      <c r="K614">
        <v>1164200000</v>
      </c>
      <c r="L614">
        <v>764745000</v>
      </c>
      <c r="M614">
        <v>535785000</v>
      </c>
      <c r="O614">
        <f t="shared" si="54"/>
        <v>32976220</v>
      </c>
      <c r="P614">
        <f t="shared" si="54"/>
        <v>13585320</v>
      </c>
      <c r="Q614">
        <f t="shared" si="54"/>
        <v>10114970</v>
      </c>
      <c r="R614">
        <f t="shared" si="55"/>
        <v>-26520750</v>
      </c>
      <c r="S614">
        <f t="shared" si="56"/>
        <v>2876220</v>
      </c>
      <c r="T614">
        <f t="shared" si="57"/>
        <v>-399455000</v>
      </c>
      <c r="U614">
        <f t="shared" si="58"/>
        <v>-628415000</v>
      </c>
    </row>
    <row r="615" spans="1:21" hidden="1" x14ac:dyDescent="0.25">
      <c r="A615" t="s">
        <v>4824</v>
      </c>
      <c r="B615" t="s">
        <v>337</v>
      </c>
      <c r="C615">
        <v>0</v>
      </c>
      <c r="D615">
        <v>0</v>
      </c>
      <c r="E615">
        <v>0</v>
      </c>
      <c r="F615">
        <v>504250</v>
      </c>
      <c r="G615">
        <v>1656000</v>
      </c>
      <c r="H615">
        <v>0</v>
      </c>
      <c r="I615">
        <v>0</v>
      </c>
      <c r="J615">
        <v>186005</v>
      </c>
      <c r="K615">
        <v>11826500</v>
      </c>
      <c r="L615">
        <v>9988750</v>
      </c>
      <c r="M615">
        <v>6616450</v>
      </c>
      <c r="O615">
        <f t="shared" si="54"/>
        <v>0</v>
      </c>
      <c r="P615">
        <f t="shared" si="54"/>
        <v>0</v>
      </c>
      <c r="Q615">
        <f t="shared" si="54"/>
        <v>504250</v>
      </c>
      <c r="R615">
        <f t="shared" si="55"/>
        <v>-1656000</v>
      </c>
      <c r="S615">
        <f t="shared" si="56"/>
        <v>186005</v>
      </c>
      <c r="T615">
        <f t="shared" si="57"/>
        <v>-1837750</v>
      </c>
      <c r="U615">
        <f t="shared" si="58"/>
        <v>-5210050</v>
      </c>
    </row>
    <row r="616" spans="1:21" hidden="1" x14ac:dyDescent="0.25">
      <c r="A616" t="s">
        <v>4825</v>
      </c>
      <c r="B616" t="s">
        <v>338</v>
      </c>
      <c r="C616">
        <v>32295</v>
      </c>
      <c r="D616">
        <v>2128755</v>
      </c>
      <c r="E616">
        <v>1582700</v>
      </c>
      <c r="F616">
        <v>1820950</v>
      </c>
      <c r="G616">
        <v>2148400</v>
      </c>
      <c r="H616">
        <v>230890</v>
      </c>
      <c r="I616">
        <v>32295</v>
      </c>
      <c r="J616">
        <v>294180</v>
      </c>
      <c r="K616">
        <v>158780000</v>
      </c>
      <c r="L616">
        <v>90156500</v>
      </c>
      <c r="M616">
        <v>77981000</v>
      </c>
      <c r="O616">
        <f t="shared" si="54"/>
        <v>2096460</v>
      </c>
      <c r="P616">
        <f t="shared" si="54"/>
        <v>1550405</v>
      </c>
      <c r="Q616">
        <f t="shared" si="54"/>
        <v>1788655</v>
      </c>
      <c r="R616">
        <f t="shared" si="55"/>
        <v>-1917510</v>
      </c>
      <c r="S616">
        <f t="shared" si="56"/>
        <v>261885</v>
      </c>
      <c r="T616">
        <f t="shared" si="57"/>
        <v>-68623500</v>
      </c>
      <c r="U616">
        <f t="shared" si="58"/>
        <v>-80799000</v>
      </c>
    </row>
    <row r="617" spans="1:21" hidden="1" x14ac:dyDescent="0.25">
      <c r="A617" t="s">
        <v>4826</v>
      </c>
      <c r="B617" t="s">
        <v>339</v>
      </c>
      <c r="C617">
        <v>1469808.6669999999</v>
      </c>
      <c r="D617">
        <v>0</v>
      </c>
      <c r="E617">
        <v>208900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O617">
        <f t="shared" si="54"/>
        <v>-1469808.6669999999</v>
      </c>
      <c r="P617">
        <f t="shared" si="54"/>
        <v>-1260908.6669999999</v>
      </c>
      <c r="Q617">
        <f t="shared" si="54"/>
        <v>-1469808.6669999999</v>
      </c>
      <c r="R617">
        <f t="shared" si="55"/>
        <v>0</v>
      </c>
      <c r="S617">
        <f t="shared" si="56"/>
        <v>0</v>
      </c>
      <c r="T617">
        <f t="shared" si="57"/>
        <v>0</v>
      </c>
      <c r="U617">
        <f t="shared" si="58"/>
        <v>0</v>
      </c>
    </row>
    <row r="618" spans="1:21" hidden="1" x14ac:dyDescent="0.25">
      <c r="A618" t="s">
        <v>4827</v>
      </c>
      <c r="B618" t="s">
        <v>340</v>
      </c>
      <c r="C618">
        <v>160424.5</v>
      </c>
      <c r="D618">
        <v>0</v>
      </c>
      <c r="E618">
        <v>467980</v>
      </c>
      <c r="F618">
        <v>6348500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O618">
        <f t="shared" si="54"/>
        <v>-160424.5</v>
      </c>
      <c r="P618">
        <f t="shared" si="54"/>
        <v>307555.5</v>
      </c>
      <c r="Q618">
        <f t="shared" si="54"/>
        <v>6188075.5</v>
      </c>
      <c r="R618">
        <f t="shared" si="55"/>
        <v>0</v>
      </c>
      <c r="S618">
        <f t="shared" si="56"/>
        <v>0</v>
      </c>
      <c r="T618">
        <f t="shared" si="57"/>
        <v>0</v>
      </c>
      <c r="U618">
        <f t="shared" si="58"/>
        <v>0</v>
      </c>
    </row>
    <row r="619" spans="1:21" hidden="1" x14ac:dyDescent="0.25">
      <c r="A619" t="s">
        <v>4828</v>
      </c>
      <c r="B619" t="s">
        <v>341</v>
      </c>
      <c r="C619">
        <v>0</v>
      </c>
      <c r="D619">
        <v>0</v>
      </c>
      <c r="E619">
        <v>0</v>
      </c>
      <c r="F619">
        <v>0</v>
      </c>
      <c r="G619">
        <v>31006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O619">
        <f t="shared" si="54"/>
        <v>0</v>
      </c>
      <c r="P619">
        <f t="shared" si="54"/>
        <v>0</v>
      </c>
      <c r="Q619">
        <f t="shared" si="54"/>
        <v>0</v>
      </c>
      <c r="R619">
        <f t="shared" si="55"/>
        <v>-31006</v>
      </c>
      <c r="S619">
        <f t="shared" si="56"/>
        <v>0</v>
      </c>
      <c r="T619">
        <f t="shared" si="57"/>
        <v>0</v>
      </c>
      <c r="U619">
        <f t="shared" si="58"/>
        <v>0</v>
      </c>
    </row>
    <row r="620" spans="1:21" hidden="1" x14ac:dyDescent="0.25">
      <c r="A620" t="s">
        <v>4829</v>
      </c>
      <c r="B620" t="s">
        <v>2738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504365</v>
      </c>
      <c r="L620">
        <v>376900</v>
      </c>
      <c r="M620">
        <v>330327</v>
      </c>
      <c r="O620">
        <f t="shared" si="54"/>
        <v>0</v>
      </c>
      <c r="P620">
        <f t="shared" si="54"/>
        <v>0</v>
      </c>
      <c r="Q620">
        <f t="shared" si="54"/>
        <v>0</v>
      </c>
      <c r="R620">
        <f t="shared" si="55"/>
        <v>0</v>
      </c>
      <c r="S620">
        <f t="shared" si="56"/>
        <v>0</v>
      </c>
      <c r="T620">
        <f t="shared" si="57"/>
        <v>-127465</v>
      </c>
      <c r="U620">
        <f t="shared" si="58"/>
        <v>-174038</v>
      </c>
    </row>
    <row r="621" spans="1:21" hidden="1" x14ac:dyDescent="0.25">
      <c r="A621" t="s">
        <v>4228</v>
      </c>
      <c r="B621" t="s">
        <v>4061</v>
      </c>
      <c r="C621">
        <v>36213070</v>
      </c>
      <c r="D621">
        <v>42218500</v>
      </c>
      <c r="E621">
        <v>356587000</v>
      </c>
      <c r="F621">
        <v>143615500</v>
      </c>
      <c r="G621">
        <v>9665600</v>
      </c>
      <c r="H621">
        <v>343330</v>
      </c>
      <c r="I621">
        <v>34214000</v>
      </c>
      <c r="J621">
        <v>255660000</v>
      </c>
      <c r="K621">
        <v>67956500</v>
      </c>
      <c r="L621">
        <v>104572500</v>
      </c>
      <c r="M621">
        <v>38372000</v>
      </c>
      <c r="O621">
        <f t="shared" si="54"/>
        <v>6005430</v>
      </c>
      <c r="P621">
        <f t="shared" si="54"/>
        <v>320373930</v>
      </c>
      <c r="Q621">
        <f t="shared" si="54"/>
        <v>107402430</v>
      </c>
      <c r="R621">
        <f t="shared" si="55"/>
        <v>-9322270</v>
      </c>
      <c r="S621">
        <f t="shared" si="56"/>
        <v>221446000</v>
      </c>
      <c r="T621">
        <f t="shared" si="57"/>
        <v>36616000</v>
      </c>
      <c r="U621">
        <f t="shared" si="58"/>
        <v>-29584500</v>
      </c>
    </row>
    <row r="622" spans="1:21" hidden="1" x14ac:dyDescent="0.25">
      <c r="A622" t="s">
        <v>4831</v>
      </c>
      <c r="B622" t="s">
        <v>342</v>
      </c>
      <c r="C622">
        <v>0</v>
      </c>
      <c r="D622">
        <v>0</v>
      </c>
      <c r="E622">
        <v>0</v>
      </c>
      <c r="F622">
        <v>0</v>
      </c>
      <c r="G622">
        <v>48847000</v>
      </c>
      <c r="H622">
        <v>4977150</v>
      </c>
      <c r="I622">
        <v>0</v>
      </c>
      <c r="J622">
        <v>0</v>
      </c>
      <c r="K622">
        <v>0</v>
      </c>
      <c r="L622">
        <v>0</v>
      </c>
      <c r="M622">
        <v>0</v>
      </c>
      <c r="O622">
        <f t="shared" si="54"/>
        <v>0</v>
      </c>
      <c r="P622">
        <f t="shared" si="54"/>
        <v>0</v>
      </c>
      <c r="Q622">
        <f t="shared" si="54"/>
        <v>0</v>
      </c>
      <c r="R622">
        <f t="shared" si="55"/>
        <v>-43869850</v>
      </c>
      <c r="S622">
        <f t="shared" si="56"/>
        <v>0</v>
      </c>
      <c r="T622">
        <f t="shared" si="57"/>
        <v>0</v>
      </c>
      <c r="U622">
        <f t="shared" si="58"/>
        <v>0</v>
      </c>
    </row>
    <row r="623" spans="1:21" hidden="1" x14ac:dyDescent="0.25">
      <c r="A623" t="s">
        <v>4832</v>
      </c>
      <c r="B623" t="s">
        <v>343</v>
      </c>
      <c r="C623">
        <v>5866321.6670000004</v>
      </c>
      <c r="D623">
        <v>0</v>
      </c>
      <c r="E623">
        <v>24673500</v>
      </c>
      <c r="F623">
        <v>8529500</v>
      </c>
      <c r="G623">
        <v>0</v>
      </c>
      <c r="H623">
        <v>0</v>
      </c>
      <c r="I623">
        <v>0</v>
      </c>
      <c r="J623">
        <v>0</v>
      </c>
      <c r="K623">
        <v>211480</v>
      </c>
      <c r="L623">
        <v>111175</v>
      </c>
      <c r="M623">
        <v>1018900</v>
      </c>
      <c r="O623">
        <f t="shared" si="54"/>
        <v>-5866321.6670000004</v>
      </c>
      <c r="P623">
        <f t="shared" si="54"/>
        <v>18807178.333000001</v>
      </c>
      <c r="Q623">
        <f t="shared" si="54"/>
        <v>2663178.3329999996</v>
      </c>
      <c r="R623">
        <f t="shared" si="55"/>
        <v>0</v>
      </c>
      <c r="S623">
        <f t="shared" si="56"/>
        <v>0</v>
      </c>
      <c r="T623">
        <f t="shared" si="57"/>
        <v>-100305</v>
      </c>
      <c r="U623">
        <f t="shared" si="58"/>
        <v>807420</v>
      </c>
    </row>
    <row r="624" spans="1:21" hidden="1" x14ac:dyDescent="0.25">
      <c r="A624" t="s">
        <v>4833</v>
      </c>
      <c r="B624" t="s">
        <v>2417</v>
      </c>
      <c r="C624">
        <v>4091600</v>
      </c>
      <c r="D624">
        <v>215464500</v>
      </c>
      <c r="E624">
        <v>72640500</v>
      </c>
      <c r="F624">
        <v>52721500</v>
      </c>
      <c r="G624">
        <v>56454000</v>
      </c>
      <c r="H624">
        <v>9519100</v>
      </c>
      <c r="I624">
        <v>4091600</v>
      </c>
      <c r="J624">
        <v>18444000</v>
      </c>
      <c r="K624">
        <v>5307700000</v>
      </c>
      <c r="L624">
        <v>3796300000</v>
      </c>
      <c r="M624">
        <v>3092150000</v>
      </c>
      <c r="O624">
        <f t="shared" si="54"/>
        <v>211372900</v>
      </c>
      <c r="P624">
        <f t="shared" si="54"/>
        <v>68548900</v>
      </c>
      <c r="Q624">
        <f t="shared" si="54"/>
        <v>48629900</v>
      </c>
      <c r="R624">
        <f t="shared" si="55"/>
        <v>-46934900</v>
      </c>
      <c r="S624">
        <f t="shared" si="56"/>
        <v>14352400</v>
      </c>
      <c r="T624">
        <f t="shared" si="57"/>
        <v>-1511400000</v>
      </c>
      <c r="U624">
        <f t="shared" si="58"/>
        <v>-2215550000</v>
      </c>
    </row>
    <row r="625" spans="1:21" hidden="1" x14ac:dyDescent="0.25">
      <c r="A625" t="s">
        <v>4834</v>
      </c>
      <c r="B625" t="s">
        <v>344</v>
      </c>
      <c r="C625">
        <v>1355950</v>
      </c>
      <c r="D625">
        <v>798450</v>
      </c>
      <c r="E625">
        <v>0</v>
      </c>
      <c r="F625">
        <v>151415</v>
      </c>
      <c r="G625">
        <v>1772400</v>
      </c>
      <c r="H625">
        <v>212775</v>
      </c>
      <c r="I625">
        <v>0</v>
      </c>
      <c r="J625">
        <v>0</v>
      </c>
      <c r="K625">
        <v>303020</v>
      </c>
      <c r="L625">
        <v>178990</v>
      </c>
      <c r="M625">
        <v>121220</v>
      </c>
      <c r="O625">
        <f t="shared" si="54"/>
        <v>-557500</v>
      </c>
      <c r="P625">
        <f t="shared" si="54"/>
        <v>-1355950</v>
      </c>
      <c r="Q625">
        <f t="shared" si="54"/>
        <v>-1204535</v>
      </c>
      <c r="R625">
        <f t="shared" si="55"/>
        <v>-1559625</v>
      </c>
      <c r="S625">
        <f t="shared" si="56"/>
        <v>0</v>
      </c>
      <c r="T625">
        <f t="shared" si="57"/>
        <v>-124030</v>
      </c>
      <c r="U625">
        <f t="shared" si="58"/>
        <v>-181800</v>
      </c>
    </row>
    <row r="626" spans="1:21" hidden="1" x14ac:dyDescent="0.25">
      <c r="A626" t="s">
        <v>4835</v>
      </c>
      <c r="B626" t="s">
        <v>345</v>
      </c>
      <c r="C626">
        <v>0</v>
      </c>
      <c r="D626">
        <v>0</v>
      </c>
      <c r="E626">
        <v>0</v>
      </c>
      <c r="F626">
        <v>0</v>
      </c>
      <c r="G626">
        <v>160080</v>
      </c>
      <c r="H626">
        <v>33863</v>
      </c>
      <c r="I626">
        <v>0</v>
      </c>
      <c r="J626">
        <v>0</v>
      </c>
      <c r="K626">
        <v>0</v>
      </c>
      <c r="L626">
        <v>0</v>
      </c>
      <c r="M626">
        <v>0</v>
      </c>
      <c r="O626">
        <f t="shared" si="54"/>
        <v>0</v>
      </c>
      <c r="P626">
        <f t="shared" si="54"/>
        <v>0</v>
      </c>
      <c r="Q626">
        <f t="shared" si="54"/>
        <v>0</v>
      </c>
      <c r="R626">
        <f t="shared" si="55"/>
        <v>-126217</v>
      </c>
      <c r="S626">
        <f t="shared" si="56"/>
        <v>0</v>
      </c>
      <c r="T626">
        <f t="shared" si="57"/>
        <v>0</v>
      </c>
      <c r="U626">
        <f t="shared" si="58"/>
        <v>0</v>
      </c>
    </row>
    <row r="627" spans="1:21" hidden="1" x14ac:dyDescent="0.25">
      <c r="A627" t="s">
        <v>4836</v>
      </c>
      <c r="B627" t="s">
        <v>346</v>
      </c>
      <c r="C627">
        <v>531500</v>
      </c>
      <c r="D627">
        <v>4454350</v>
      </c>
      <c r="E627">
        <v>20749000</v>
      </c>
      <c r="F627">
        <v>10550700</v>
      </c>
      <c r="G627">
        <v>4494700</v>
      </c>
      <c r="H627">
        <v>323730</v>
      </c>
      <c r="I627">
        <v>531500</v>
      </c>
      <c r="J627">
        <v>3153350</v>
      </c>
      <c r="K627">
        <v>78311000</v>
      </c>
      <c r="L627">
        <v>51528000</v>
      </c>
      <c r="M627">
        <v>38161500</v>
      </c>
      <c r="O627">
        <f t="shared" si="54"/>
        <v>3922850</v>
      </c>
      <c r="P627">
        <f t="shared" si="54"/>
        <v>20217500</v>
      </c>
      <c r="Q627">
        <f t="shared" si="54"/>
        <v>10019200</v>
      </c>
      <c r="R627">
        <f t="shared" si="55"/>
        <v>-4170970</v>
      </c>
      <c r="S627">
        <f t="shared" si="56"/>
        <v>2621850</v>
      </c>
      <c r="T627">
        <f t="shared" si="57"/>
        <v>-26783000</v>
      </c>
      <c r="U627">
        <f t="shared" si="58"/>
        <v>-40149500</v>
      </c>
    </row>
    <row r="628" spans="1:21" hidden="1" x14ac:dyDescent="0.25">
      <c r="A628" t="s">
        <v>4837</v>
      </c>
      <c r="B628" t="s">
        <v>347</v>
      </c>
      <c r="C628">
        <v>2181142.6669999999</v>
      </c>
      <c r="D628">
        <v>1481950</v>
      </c>
      <c r="E628">
        <v>503860</v>
      </c>
      <c r="F628">
        <v>328200</v>
      </c>
      <c r="G628">
        <v>784620</v>
      </c>
      <c r="H628">
        <v>41791</v>
      </c>
      <c r="I628">
        <v>13876</v>
      </c>
      <c r="J628">
        <v>92893.5</v>
      </c>
      <c r="K628">
        <v>6445500</v>
      </c>
      <c r="L628">
        <v>3774300</v>
      </c>
      <c r="M628">
        <v>2728200</v>
      </c>
      <c r="O628">
        <f t="shared" si="54"/>
        <v>-699192.6669999999</v>
      </c>
      <c r="P628">
        <f t="shared" si="54"/>
        <v>-1677282.6669999999</v>
      </c>
      <c r="Q628">
        <f t="shared" si="54"/>
        <v>-1852942.6669999999</v>
      </c>
      <c r="R628">
        <f t="shared" si="55"/>
        <v>-742829</v>
      </c>
      <c r="S628">
        <f t="shared" si="56"/>
        <v>79017.5</v>
      </c>
      <c r="T628">
        <f t="shared" si="57"/>
        <v>-2671200</v>
      </c>
      <c r="U628">
        <f t="shared" si="58"/>
        <v>-3717300</v>
      </c>
    </row>
    <row r="629" spans="1:21" hidden="1" x14ac:dyDescent="0.25">
      <c r="A629" t="s">
        <v>4838</v>
      </c>
      <c r="B629" t="s">
        <v>348</v>
      </c>
      <c r="C629">
        <v>0</v>
      </c>
      <c r="D629">
        <v>2706050</v>
      </c>
      <c r="E629">
        <v>438340</v>
      </c>
      <c r="F629">
        <v>1957490</v>
      </c>
      <c r="G629">
        <v>588240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O629">
        <f t="shared" si="54"/>
        <v>2706050</v>
      </c>
      <c r="P629">
        <f t="shared" si="54"/>
        <v>438340</v>
      </c>
      <c r="Q629">
        <f t="shared" si="54"/>
        <v>1957490</v>
      </c>
      <c r="R629">
        <f t="shared" si="55"/>
        <v>-588240</v>
      </c>
      <c r="S629">
        <f t="shared" si="56"/>
        <v>0</v>
      </c>
      <c r="T629">
        <f t="shared" si="57"/>
        <v>0</v>
      </c>
      <c r="U629">
        <f t="shared" si="58"/>
        <v>0</v>
      </c>
    </row>
    <row r="630" spans="1:21" hidden="1" x14ac:dyDescent="0.25">
      <c r="A630" t="s">
        <v>4839</v>
      </c>
      <c r="B630" t="s">
        <v>349</v>
      </c>
      <c r="C630">
        <v>0</v>
      </c>
      <c r="D630">
        <v>2933200</v>
      </c>
      <c r="E630">
        <v>1671905</v>
      </c>
      <c r="F630">
        <v>3901090</v>
      </c>
      <c r="G630">
        <v>62515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O630">
        <f t="shared" si="54"/>
        <v>2933200</v>
      </c>
      <c r="P630">
        <f t="shared" si="54"/>
        <v>1671905</v>
      </c>
      <c r="Q630">
        <f t="shared" si="54"/>
        <v>3901090</v>
      </c>
      <c r="R630">
        <f t="shared" si="55"/>
        <v>-62515</v>
      </c>
      <c r="S630">
        <f t="shared" si="56"/>
        <v>0</v>
      </c>
      <c r="T630">
        <f t="shared" si="57"/>
        <v>0</v>
      </c>
      <c r="U630">
        <f t="shared" si="58"/>
        <v>0</v>
      </c>
    </row>
    <row r="631" spans="1:21" hidden="1" x14ac:dyDescent="0.25">
      <c r="A631" t="s">
        <v>4840</v>
      </c>
      <c r="B631" t="s">
        <v>4150</v>
      </c>
      <c r="C631">
        <v>0</v>
      </c>
      <c r="D631">
        <v>308540</v>
      </c>
      <c r="E631">
        <v>0</v>
      </c>
      <c r="F631">
        <v>0</v>
      </c>
      <c r="G631">
        <v>183150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O631">
        <f t="shared" si="54"/>
        <v>308540</v>
      </c>
      <c r="P631">
        <f t="shared" si="54"/>
        <v>0</v>
      </c>
      <c r="Q631">
        <f t="shared" si="54"/>
        <v>0</v>
      </c>
      <c r="R631">
        <f t="shared" si="55"/>
        <v>-183150</v>
      </c>
      <c r="S631">
        <f t="shared" si="56"/>
        <v>0</v>
      </c>
      <c r="T631">
        <f t="shared" si="57"/>
        <v>0</v>
      </c>
      <c r="U631">
        <f t="shared" si="58"/>
        <v>0</v>
      </c>
    </row>
    <row r="632" spans="1:21" hidden="1" x14ac:dyDescent="0.25">
      <c r="A632" t="s">
        <v>4841</v>
      </c>
      <c r="B632" t="s">
        <v>350</v>
      </c>
      <c r="C632">
        <v>5551039.3329999996</v>
      </c>
      <c r="D632">
        <v>0</v>
      </c>
      <c r="E632">
        <v>0</v>
      </c>
      <c r="F632">
        <v>0</v>
      </c>
      <c r="G632">
        <v>47798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O632">
        <f t="shared" si="54"/>
        <v>-5551039.3329999996</v>
      </c>
      <c r="P632">
        <f t="shared" si="54"/>
        <v>-5551039.3329999996</v>
      </c>
      <c r="Q632">
        <f t="shared" si="54"/>
        <v>-5551039.3329999996</v>
      </c>
      <c r="R632">
        <f t="shared" si="55"/>
        <v>-47798</v>
      </c>
      <c r="S632">
        <f t="shared" si="56"/>
        <v>0</v>
      </c>
      <c r="T632">
        <f t="shared" si="57"/>
        <v>0</v>
      </c>
      <c r="U632">
        <f t="shared" si="58"/>
        <v>0</v>
      </c>
    </row>
    <row r="633" spans="1:21" hidden="1" x14ac:dyDescent="0.25">
      <c r="A633" t="s">
        <v>6918</v>
      </c>
      <c r="B633" t="s">
        <v>2739</v>
      </c>
      <c r="C633">
        <v>162200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162200</v>
      </c>
      <c r="J633">
        <v>348800</v>
      </c>
      <c r="K633">
        <v>0</v>
      </c>
      <c r="L633">
        <v>94385</v>
      </c>
      <c r="M633">
        <v>0</v>
      </c>
      <c r="O633">
        <f t="shared" si="54"/>
        <v>-162200</v>
      </c>
      <c r="P633">
        <f t="shared" si="54"/>
        <v>-162200</v>
      </c>
      <c r="Q633">
        <f t="shared" si="54"/>
        <v>-162200</v>
      </c>
      <c r="R633">
        <f t="shared" si="55"/>
        <v>0</v>
      </c>
      <c r="S633">
        <f t="shared" si="56"/>
        <v>186600</v>
      </c>
      <c r="T633">
        <f t="shared" si="57"/>
        <v>94385</v>
      </c>
      <c r="U633">
        <f t="shared" si="58"/>
        <v>0</v>
      </c>
    </row>
    <row r="634" spans="1:21" hidden="1" x14ac:dyDescent="0.25">
      <c r="A634" t="s">
        <v>6488</v>
      </c>
      <c r="B634" t="s">
        <v>351</v>
      </c>
      <c r="C634">
        <v>679820</v>
      </c>
      <c r="D634">
        <v>0</v>
      </c>
      <c r="E634">
        <v>0</v>
      </c>
      <c r="F634">
        <v>199910</v>
      </c>
      <c r="G634">
        <v>0</v>
      </c>
      <c r="H634">
        <v>0</v>
      </c>
      <c r="I634">
        <v>679820</v>
      </c>
      <c r="J634">
        <v>3071300</v>
      </c>
      <c r="K634">
        <v>0</v>
      </c>
      <c r="L634">
        <v>177125</v>
      </c>
      <c r="M634">
        <v>0</v>
      </c>
      <c r="O634">
        <f t="shared" si="54"/>
        <v>-679820</v>
      </c>
      <c r="P634">
        <f t="shared" si="54"/>
        <v>-679820</v>
      </c>
      <c r="Q634">
        <f t="shared" si="54"/>
        <v>-479910</v>
      </c>
      <c r="R634">
        <f t="shared" si="55"/>
        <v>0</v>
      </c>
      <c r="S634">
        <f t="shared" si="56"/>
        <v>2391480</v>
      </c>
      <c r="T634">
        <f t="shared" si="57"/>
        <v>177125</v>
      </c>
      <c r="U634">
        <f t="shared" si="58"/>
        <v>0</v>
      </c>
    </row>
    <row r="635" spans="1:21" hidden="1" x14ac:dyDescent="0.25">
      <c r="A635" t="s">
        <v>4844</v>
      </c>
      <c r="B635" t="s">
        <v>352</v>
      </c>
      <c r="C635">
        <v>0</v>
      </c>
      <c r="D635">
        <v>0</v>
      </c>
      <c r="E635">
        <v>0</v>
      </c>
      <c r="F635">
        <v>0</v>
      </c>
      <c r="G635">
        <v>103500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O635">
        <f t="shared" si="54"/>
        <v>0</v>
      </c>
      <c r="P635">
        <f t="shared" si="54"/>
        <v>0</v>
      </c>
      <c r="Q635">
        <f t="shared" si="54"/>
        <v>0</v>
      </c>
      <c r="R635">
        <f t="shared" si="55"/>
        <v>-103500</v>
      </c>
      <c r="S635">
        <f t="shared" si="56"/>
        <v>0</v>
      </c>
      <c r="T635">
        <f t="shared" si="57"/>
        <v>0</v>
      </c>
      <c r="U635">
        <f t="shared" si="58"/>
        <v>0</v>
      </c>
    </row>
    <row r="636" spans="1:21" hidden="1" x14ac:dyDescent="0.25">
      <c r="A636" t="s">
        <v>4845</v>
      </c>
      <c r="B636" t="s">
        <v>2418</v>
      </c>
      <c r="C636">
        <v>1404825</v>
      </c>
      <c r="D636">
        <v>2572000</v>
      </c>
      <c r="E636">
        <v>0</v>
      </c>
      <c r="F636">
        <v>3119705</v>
      </c>
      <c r="G636">
        <v>726290</v>
      </c>
      <c r="H636">
        <v>26138</v>
      </c>
      <c r="I636">
        <v>0</v>
      </c>
      <c r="J636">
        <v>0</v>
      </c>
      <c r="K636">
        <v>0</v>
      </c>
      <c r="L636">
        <v>0</v>
      </c>
      <c r="M636">
        <v>0</v>
      </c>
      <c r="O636">
        <f t="shared" si="54"/>
        <v>1167175</v>
      </c>
      <c r="P636">
        <f t="shared" si="54"/>
        <v>-1404825</v>
      </c>
      <c r="Q636">
        <f t="shared" si="54"/>
        <v>1714880</v>
      </c>
      <c r="R636">
        <f t="shared" si="55"/>
        <v>-700152</v>
      </c>
      <c r="S636">
        <f t="shared" si="56"/>
        <v>0</v>
      </c>
      <c r="T636">
        <f t="shared" si="57"/>
        <v>0</v>
      </c>
      <c r="U636">
        <f t="shared" si="58"/>
        <v>0</v>
      </c>
    </row>
    <row r="637" spans="1:21" hidden="1" x14ac:dyDescent="0.25">
      <c r="A637" t="s">
        <v>4846</v>
      </c>
      <c r="B637" t="s">
        <v>353</v>
      </c>
      <c r="C637">
        <v>382665.3333</v>
      </c>
      <c r="D637">
        <v>0</v>
      </c>
      <c r="E637">
        <v>0</v>
      </c>
      <c r="F637">
        <v>0</v>
      </c>
      <c r="G637">
        <v>652740</v>
      </c>
      <c r="H637">
        <v>9467.5</v>
      </c>
      <c r="I637">
        <v>0</v>
      </c>
      <c r="J637">
        <v>0</v>
      </c>
      <c r="K637">
        <v>0</v>
      </c>
      <c r="L637">
        <v>0</v>
      </c>
      <c r="M637">
        <v>0</v>
      </c>
      <c r="O637">
        <f t="shared" si="54"/>
        <v>-382665.3333</v>
      </c>
      <c r="P637">
        <f t="shared" si="54"/>
        <v>-382665.3333</v>
      </c>
      <c r="Q637">
        <f t="shared" si="54"/>
        <v>-382665.3333</v>
      </c>
      <c r="R637">
        <f t="shared" si="55"/>
        <v>-643272.5</v>
      </c>
      <c r="S637">
        <f t="shared" si="56"/>
        <v>0</v>
      </c>
      <c r="T637">
        <f t="shared" si="57"/>
        <v>0</v>
      </c>
      <c r="U637">
        <f t="shared" si="58"/>
        <v>0</v>
      </c>
    </row>
    <row r="638" spans="1:21" hidden="1" x14ac:dyDescent="0.25">
      <c r="A638" t="s">
        <v>4847</v>
      </c>
      <c r="B638" t="s">
        <v>354</v>
      </c>
      <c r="C638">
        <v>0</v>
      </c>
      <c r="D638">
        <v>102365</v>
      </c>
      <c r="E638">
        <v>0</v>
      </c>
      <c r="F638">
        <v>0</v>
      </c>
      <c r="G638">
        <v>436330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O638">
        <f t="shared" si="54"/>
        <v>102365</v>
      </c>
      <c r="P638">
        <f t="shared" si="54"/>
        <v>0</v>
      </c>
      <c r="Q638">
        <f t="shared" si="54"/>
        <v>0</v>
      </c>
      <c r="R638">
        <f t="shared" si="55"/>
        <v>-436330</v>
      </c>
      <c r="S638">
        <f t="shared" si="56"/>
        <v>0</v>
      </c>
      <c r="T638">
        <f t="shared" si="57"/>
        <v>0</v>
      </c>
      <c r="U638">
        <f t="shared" si="58"/>
        <v>0</v>
      </c>
    </row>
    <row r="639" spans="1:21" hidden="1" x14ac:dyDescent="0.25">
      <c r="A639" t="s">
        <v>4848</v>
      </c>
      <c r="B639" t="s">
        <v>4062</v>
      </c>
      <c r="C639">
        <v>2063594.3330000001</v>
      </c>
      <c r="D639">
        <v>1087830</v>
      </c>
      <c r="E639">
        <v>629900</v>
      </c>
      <c r="F639">
        <v>156104</v>
      </c>
      <c r="G639">
        <v>277460</v>
      </c>
      <c r="H639">
        <v>8714.5</v>
      </c>
      <c r="I639">
        <v>25551</v>
      </c>
      <c r="J639">
        <v>120003.5</v>
      </c>
      <c r="K639">
        <v>0</v>
      </c>
      <c r="L639">
        <v>0</v>
      </c>
      <c r="M639">
        <v>0</v>
      </c>
      <c r="O639">
        <f t="shared" si="54"/>
        <v>-975764.3330000001</v>
      </c>
      <c r="P639">
        <f t="shared" si="54"/>
        <v>-1433694.3330000001</v>
      </c>
      <c r="Q639">
        <f t="shared" si="54"/>
        <v>-1907490.3330000001</v>
      </c>
      <c r="R639">
        <f t="shared" si="55"/>
        <v>-268745.5</v>
      </c>
      <c r="S639">
        <f t="shared" si="56"/>
        <v>94452.5</v>
      </c>
      <c r="T639">
        <f t="shared" si="57"/>
        <v>0</v>
      </c>
      <c r="U639">
        <f t="shared" si="58"/>
        <v>0</v>
      </c>
    </row>
    <row r="640" spans="1:21" hidden="1" x14ac:dyDescent="0.25">
      <c r="A640" t="s">
        <v>4849</v>
      </c>
      <c r="B640" t="s">
        <v>355</v>
      </c>
      <c r="C640">
        <v>7266769.3329999996</v>
      </c>
      <c r="D640">
        <v>3526000</v>
      </c>
      <c r="E640">
        <v>232345</v>
      </c>
      <c r="F640">
        <v>2844150</v>
      </c>
      <c r="G640">
        <v>3225200</v>
      </c>
      <c r="H640">
        <v>374960</v>
      </c>
      <c r="I640">
        <v>133910</v>
      </c>
      <c r="J640">
        <v>63287.5</v>
      </c>
      <c r="K640">
        <v>214535000</v>
      </c>
      <c r="L640">
        <v>148300000</v>
      </c>
      <c r="M640">
        <v>121526000</v>
      </c>
      <c r="O640">
        <f t="shared" si="54"/>
        <v>-3740769.3329999996</v>
      </c>
      <c r="P640">
        <f t="shared" si="54"/>
        <v>-7034424.3329999996</v>
      </c>
      <c r="Q640">
        <f t="shared" si="54"/>
        <v>-4422619.3329999996</v>
      </c>
      <c r="R640">
        <f t="shared" si="55"/>
        <v>-2850240</v>
      </c>
      <c r="S640">
        <f t="shared" si="56"/>
        <v>-70622.5</v>
      </c>
      <c r="T640">
        <f t="shared" si="57"/>
        <v>-66235000</v>
      </c>
      <c r="U640">
        <f t="shared" si="58"/>
        <v>-93009000</v>
      </c>
    </row>
    <row r="641" spans="1:21" hidden="1" x14ac:dyDescent="0.25">
      <c r="A641" t="s">
        <v>4850</v>
      </c>
      <c r="B641" t="s">
        <v>356</v>
      </c>
      <c r="C641">
        <v>2812056.6669999999</v>
      </c>
      <c r="D641">
        <v>166730000</v>
      </c>
      <c r="E641">
        <v>358250000</v>
      </c>
      <c r="F641">
        <v>348778000</v>
      </c>
      <c r="G641">
        <v>2381100</v>
      </c>
      <c r="H641">
        <v>436715</v>
      </c>
      <c r="I641">
        <v>237180</v>
      </c>
      <c r="J641">
        <v>1440150</v>
      </c>
      <c r="K641">
        <v>20521765</v>
      </c>
      <c r="L641">
        <v>6885335</v>
      </c>
      <c r="M641">
        <v>15431500</v>
      </c>
      <c r="O641">
        <f t="shared" si="54"/>
        <v>163917943.333</v>
      </c>
      <c r="P641">
        <f t="shared" si="54"/>
        <v>355437943.333</v>
      </c>
      <c r="Q641">
        <f t="shared" si="54"/>
        <v>345965943.333</v>
      </c>
      <c r="R641">
        <f t="shared" si="55"/>
        <v>-1944385</v>
      </c>
      <c r="S641">
        <f t="shared" si="56"/>
        <v>1202970</v>
      </c>
      <c r="T641">
        <f t="shared" si="57"/>
        <v>-13636430</v>
      </c>
      <c r="U641">
        <f t="shared" si="58"/>
        <v>-5090265</v>
      </c>
    </row>
    <row r="642" spans="1:21" hidden="1" x14ac:dyDescent="0.25">
      <c r="A642" t="s">
        <v>4851</v>
      </c>
      <c r="B642" t="s">
        <v>357</v>
      </c>
      <c r="C642">
        <v>1072600</v>
      </c>
      <c r="D642">
        <v>240780000</v>
      </c>
      <c r="E642">
        <v>155470500</v>
      </c>
      <c r="F642">
        <v>223393000</v>
      </c>
      <c r="G642">
        <v>10292000</v>
      </c>
      <c r="H642">
        <v>843325</v>
      </c>
      <c r="I642">
        <v>1072600</v>
      </c>
      <c r="J642">
        <v>7900850</v>
      </c>
      <c r="K642">
        <v>2743350</v>
      </c>
      <c r="L642">
        <v>2598000</v>
      </c>
      <c r="M642">
        <v>6337050</v>
      </c>
      <c r="O642">
        <f t="shared" si="54"/>
        <v>239707400</v>
      </c>
      <c r="P642">
        <f t="shared" si="54"/>
        <v>154397900</v>
      </c>
      <c r="Q642">
        <f t="shared" si="54"/>
        <v>222320400</v>
      </c>
      <c r="R642">
        <f t="shared" si="55"/>
        <v>-9448675</v>
      </c>
      <c r="S642">
        <f t="shared" si="56"/>
        <v>6828250</v>
      </c>
      <c r="T642">
        <f t="shared" si="57"/>
        <v>-145350</v>
      </c>
      <c r="U642">
        <f t="shared" si="58"/>
        <v>3593700</v>
      </c>
    </row>
    <row r="643" spans="1:21" hidden="1" x14ac:dyDescent="0.25">
      <c r="A643" t="s">
        <v>4852</v>
      </c>
      <c r="B643" t="s">
        <v>358</v>
      </c>
      <c r="C643">
        <v>11417470.33</v>
      </c>
      <c r="D643">
        <v>35158000</v>
      </c>
      <c r="E643">
        <v>22553000</v>
      </c>
      <c r="F643">
        <v>25523000</v>
      </c>
      <c r="G643">
        <v>568800</v>
      </c>
      <c r="H643">
        <v>83763</v>
      </c>
      <c r="I643">
        <v>2251400</v>
      </c>
      <c r="J643">
        <v>2184300</v>
      </c>
      <c r="K643">
        <v>1488350</v>
      </c>
      <c r="L643">
        <v>861185</v>
      </c>
      <c r="M643">
        <v>490750</v>
      </c>
      <c r="O643">
        <f t="shared" ref="O643:Q706" si="59">D643-$C643</f>
        <v>23740529.670000002</v>
      </c>
      <c r="P643">
        <f t="shared" si="59"/>
        <v>11135529.67</v>
      </c>
      <c r="Q643">
        <f t="shared" si="59"/>
        <v>14105529.67</v>
      </c>
      <c r="R643">
        <f t="shared" ref="R643:R706" si="60">H643-G643</f>
        <v>-485037</v>
      </c>
      <c r="S643">
        <f t="shared" ref="S643:S706" si="61">J643-I643</f>
        <v>-67100</v>
      </c>
      <c r="T643">
        <f t="shared" ref="T643:T706" si="62">L643-K643</f>
        <v>-627165</v>
      </c>
      <c r="U643">
        <f t="shared" ref="U643:U706" si="63">M643-K643</f>
        <v>-997600</v>
      </c>
    </row>
    <row r="644" spans="1:21" hidden="1" x14ac:dyDescent="0.25">
      <c r="A644" t="s">
        <v>4853</v>
      </c>
      <c r="B644" t="s">
        <v>359</v>
      </c>
      <c r="C644">
        <v>0</v>
      </c>
      <c r="D644">
        <v>69365</v>
      </c>
      <c r="E644">
        <v>0</v>
      </c>
      <c r="F644">
        <v>0</v>
      </c>
      <c r="G644">
        <v>161120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O644">
        <f t="shared" si="59"/>
        <v>69365</v>
      </c>
      <c r="P644">
        <f t="shared" si="59"/>
        <v>0</v>
      </c>
      <c r="Q644">
        <f t="shared" si="59"/>
        <v>0</v>
      </c>
      <c r="R644">
        <f t="shared" si="60"/>
        <v>-161120</v>
      </c>
      <c r="S644">
        <f t="shared" si="61"/>
        <v>0</v>
      </c>
      <c r="T644">
        <f t="shared" si="62"/>
        <v>0</v>
      </c>
      <c r="U644">
        <f t="shared" si="63"/>
        <v>0</v>
      </c>
    </row>
    <row r="645" spans="1:21" hidden="1" x14ac:dyDescent="0.25">
      <c r="A645" t="s">
        <v>4854</v>
      </c>
      <c r="B645" t="s">
        <v>360</v>
      </c>
      <c r="C645">
        <v>19548</v>
      </c>
      <c r="D645">
        <v>958605</v>
      </c>
      <c r="E645">
        <v>770750</v>
      </c>
      <c r="F645">
        <v>392295</v>
      </c>
      <c r="G645">
        <v>458000</v>
      </c>
      <c r="H645">
        <v>51077</v>
      </c>
      <c r="I645">
        <v>19548</v>
      </c>
      <c r="J645">
        <v>111658</v>
      </c>
      <c r="K645">
        <v>5281100</v>
      </c>
      <c r="L645">
        <v>3284600</v>
      </c>
      <c r="M645">
        <v>3325200</v>
      </c>
      <c r="O645">
        <f t="shared" si="59"/>
        <v>939057</v>
      </c>
      <c r="P645">
        <f t="shared" si="59"/>
        <v>751202</v>
      </c>
      <c r="Q645">
        <f t="shared" si="59"/>
        <v>372747</v>
      </c>
      <c r="R645">
        <f t="shared" si="60"/>
        <v>-406923</v>
      </c>
      <c r="S645">
        <f t="shared" si="61"/>
        <v>92110</v>
      </c>
      <c r="T645">
        <f t="shared" si="62"/>
        <v>-1996500</v>
      </c>
      <c r="U645">
        <f t="shared" si="63"/>
        <v>-1955900</v>
      </c>
    </row>
    <row r="646" spans="1:21" hidden="1" x14ac:dyDescent="0.25">
      <c r="A646" t="s">
        <v>4855</v>
      </c>
      <c r="B646" t="s">
        <v>361</v>
      </c>
      <c r="C646">
        <v>0</v>
      </c>
      <c r="D646">
        <v>0</v>
      </c>
      <c r="E646">
        <v>0</v>
      </c>
      <c r="F646">
        <v>0</v>
      </c>
      <c r="G646">
        <v>52888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O646">
        <f t="shared" si="59"/>
        <v>0</v>
      </c>
      <c r="P646">
        <f t="shared" si="59"/>
        <v>0</v>
      </c>
      <c r="Q646">
        <f t="shared" si="59"/>
        <v>0</v>
      </c>
      <c r="R646">
        <f t="shared" si="60"/>
        <v>-52888</v>
      </c>
      <c r="S646">
        <f t="shared" si="61"/>
        <v>0</v>
      </c>
      <c r="T646">
        <f t="shared" si="62"/>
        <v>0</v>
      </c>
      <c r="U646">
        <f t="shared" si="63"/>
        <v>0</v>
      </c>
    </row>
    <row r="647" spans="1:21" hidden="1" x14ac:dyDescent="0.25">
      <c r="A647" t="s">
        <v>4856</v>
      </c>
      <c r="B647" t="s">
        <v>4063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18216.5</v>
      </c>
      <c r="K647">
        <v>24861000</v>
      </c>
      <c r="L647">
        <v>20264000</v>
      </c>
      <c r="M647">
        <v>17559150</v>
      </c>
      <c r="O647">
        <f t="shared" si="59"/>
        <v>0</v>
      </c>
      <c r="P647">
        <f t="shared" si="59"/>
        <v>0</v>
      </c>
      <c r="Q647">
        <f t="shared" si="59"/>
        <v>0</v>
      </c>
      <c r="R647">
        <f t="shared" si="60"/>
        <v>0</v>
      </c>
      <c r="S647">
        <f t="shared" si="61"/>
        <v>18216.5</v>
      </c>
      <c r="T647">
        <f t="shared" si="62"/>
        <v>-4597000</v>
      </c>
      <c r="U647">
        <f t="shared" si="63"/>
        <v>-7301850</v>
      </c>
    </row>
    <row r="648" spans="1:21" hidden="1" x14ac:dyDescent="0.25">
      <c r="A648" t="s">
        <v>4857</v>
      </c>
      <c r="B648" t="s">
        <v>4064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63278</v>
      </c>
      <c r="L648">
        <v>25896</v>
      </c>
      <c r="M648">
        <v>27288</v>
      </c>
      <c r="O648">
        <f t="shared" si="59"/>
        <v>0</v>
      </c>
      <c r="P648">
        <f t="shared" si="59"/>
        <v>0</v>
      </c>
      <c r="Q648">
        <f t="shared" si="59"/>
        <v>0</v>
      </c>
      <c r="R648">
        <f t="shared" si="60"/>
        <v>0</v>
      </c>
      <c r="S648">
        <f t="shared" si="61"/>
        <v>0</v>
      </c>
      <c r="T648">
        <f t="shared" si="62"/>
        <v>-37382</v>
      </c>
      <c r="U648">
        <f t="shared" si="63"/>
        <v>-35990</v>
      </c>
    </row>
    <row r="649" spans="1:21" hidden="1" x14ac:dyDescent="0.25">
      <c r="A649" t="s">
        <v>4337</v>
      </c>
      <c r="B649" t="s">
        <v>2419</v>
      </c>
      <c r="C649">
        <v>40784000</v>
      </c>
      <c r="D649">
        <v>135130000</v>
      </c>
      <c r="E649">
        <v>33659050</v>
      </c>
      <c r="F649">
        <v>41571000</v>
      </c>
      <c r="G649">
        <v>22876000</v>
      </c>
      <c r="H649">
        <v>852165</v>
      </c>
      <c r="I649">
        <v>40784000</v>
      </c>
      <c r="J649">
        <v>107923500</v>
      </c>
      <c r="K649">
        <v>8467300</v>
      </c>
      <c r="L649">
        <v>12344000</v>
      </c>
      <c r="M649">
        <v>12942500</v>
      </c>
      <c r="O649">
        <f t="shared" si="59"/>
        <v>94346000</v>
      </c>
      <c r="P649">
        <f t="shared" si="59"/>
        <v>-7124950</v>
      </c>
      <c r="Q649">
        <f t="shared" si="59"/>
        <v>787000</v>
      </c>
      <c r="R649">
        <f t="shared" si="60"/>
        <v>-22023835</v>
      </c>
      <c r="S649">
        <f t="shared" si="61"/>
        <v>67139500</v>
      </c>
      <c r="T649">
        <f t="shared" si="62"/>
        <v>3876700</v>
      </c>
      <c r="U649">
        <f t="shared" si="63"/>
        <v>4475200</v>
      </c>
    </row>
    <row r="650" spans="1:21" hidden="1" x14ac:dyDescent="0.25">
      <c r="A650" t="s">
        <v>4859</v>
      </c>
      <c r="B650" t="s">
        <v>4151</v>
      </c>
      <c r="C650">
        <v>12497140</v>
      </c>
      <c r="D650">
        <v>1223800</v>
      </c>
      <c r="E650">
        <v>762850</v>
      </c>
      <c r="F650">
        <v>2075200</v>
      </c>
      <c r="G650">
        <v>1026700</v>
      </c>
      <c r="H650">
        <v>33264</v>
      </c>
      <c r="I650">
        <v>0</v>
      </c>
      <c r="J650">
        <v>0</v>
      </c>
      <c r="K650">
        <v>0</v>
      </c>
      <c r="L650">
        <v>0</v>
      </c>
      <c r="M650">
        <v>0</v>
      </c>
      <c r="O650">
        <f t="shared" si="59"/>
        <v>-11273340</v>
      </c>
      <c r="P650">
        <f t="shared" si="59"/>
        <v>-11734290</v>
      </c>
      <c r="Q650">
        <f t="shared" si="59"/>
        <v>-10421940</v>
      </c>
      <c r="R650">
        <f t="shared" si="60"/>
        <v>-993436</v>
      </c>
      <c r="S650">
        <f t="shared" si="61"/>
        <v>0</v>
      </c>
      <c r="T650">
        <f t="shared" si="62"/>
        <v>0</v>
      </c>
      <c r="U650">
        <f t="shared" si="63"/>
        <v>0</v>
      </c>
    </row>
    <row r="651" spans="1:21" hidden="1" x14ac:dyDescent="0.25">
      <c r="A651" t="s">
        <v>4860</v>
      </c>
      <c r="B651" t="s">
        <v>4152</v>
      </c>
      <c r="C651">
        <v>565792.33330000006</v>
      </c>
      <c r="D651">
        <v>0</v>
      </c>
      <c r="E651">
        <v>0</v>
      </c>
      <c r="F651">
        <v>80565</v>
      </c>
      <c r="G651">
        <v>19012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O651">
        <f t="shared" si="59"/>
        <v>-565792.33330000006</v>
      </c>
      <c r="P651">
        <f t="shared" si="59"/>
        <v>-565792.33330000006</v>
      </c>
      <c r="Q651">
        <f t="shared" si="59"/>
        <v>-485227.33330000006</v>
      </c>
      <c r="R651">
        <f t="shared" si="60"/>
        <v>-19012</v>
      </c>
      <c r="S651">
        <f t="shared" si="61"/>
        <v>0</v>
      </c>
      <c r="T651">
        <f t="shared" si="62"/>
        <v>0</v>
      </c>
      <c r="U651">
        <f t="shared" si="63"/>
        <v>0</v>
      </c>
    </row>
    <row r="652" spans="1:21" hidden="1" x14ac:dyDescent="0.25">
      <c r="A652" t="s">
        <v>4861</v>
      </c>
      <c r="B652" t="s">
        <v>2740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7708900</v>
      </c>
      <c r="L652">
        <v>6903950</v>
      </c>
      <c r="M652">
        <v>5420050</v>
      </c>
      <c r="O652">
        <f t="shared" si="59"/>
        <v>0</v>
      </c>
      <c r="P652">
        <f t="shared" si="59"/>
        <v>0</v>
      </c>
      <c r="Q652">
        <f t="shared" si="59"/>
        <v>0</v>
      </c>
      <c r="R652">
        <f t="shared" si="60"/>
        <v>0</v>
      </c>
      <c r="S652">
        <f t="shared" si="61"/>
        <v>0</v>
      </c>
      <c r="T652">
        <f t="shared" si="62"/>
        <v>-804950</v>
      </c>
      <c r="U652">
        <f t="shared" si="63"/>
        <v>-2288850</v>
      </c>
    </row>
    <row r="653" spans="1:21" hidden="1" x14ac:dyDescent="0.25">
      <c r="A653" t="s">
        <v>4862</v>
      </c>
      <c r="B653" t="s">
        <v>2741</v>
      </c>
      <c r="C653">
        <v>2383800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2383800</v>
      </c>
      <c r="J653">
        <v>2992100</v>
      </c>
      <c r="K653">
        <v>0</v>
      </c>
      <c r="L653">
        <v>0</v>
      </c>
      <c r="M653">
        <v>0</v>
      </c>
      <c r="O653">
        <f t="shared" si="59"/>
        <v>-2383800</v>
      </c>
      <c r="P653">
        <f t="shared" si="59"/>
        <v>-2383800</v>
      </c>
      <c r="Q653">
        <f t="shared" si="59"/>
        <v>-2383800</v>
      </c>
      <c r="R653">
        <f t="shared" si="60"/>
        <v>0</v>
      </c>
      <c r="S653">
        <f t="shared" si="61"/>
        <v>608300</v>
      </c>
      <c r="T653">
        <f t="shared" si="62"/>
        <v>0</v>
      </c>
      <c r="U653">
        <f t="shared" si="63"/>
        <v>0</v>
      </c>
    </row>
    <row r="654" spans="1:21" hidden="1" x14ac:dyDescent="0.25">
      <c r="A654" t="s">
        <v>4863</v>
      </c>
      <c r="B654" t="s">
        <v>362</v>
      </c>
      <c r="C654">
        <v>2155320</v>
      </c>
      <c r="D654">
        <v>32876000</v>
      </c>
      <c r="E654">
        <v>12367000</v>
      </c>
      <c r="F654">
        <v>10861250</v>
      </c>
      <c r="G654">
        <v>21768000</v>
      </c>
      <c r="H654">
        <v>1296490</v>
      </c>
      <c r="I654">
        <v>224520</v>
      </c>
      <c r="J654">
        <v>0</v>
      </c>
      <c r="K654">
        <v>0</v>
      </c>
      <c r="L654">
        <v>0</v>
      </c>
      <c r="M654">
        <v>0</v>
      </c>
      <c r="O654">
        <f t="shared" si="59"/>
        <v>30720680</v>
      </c>
      <c r="P654">
        <f t="shared" si="59"/>
        <v>10211680</v>
      </c>
      <c r="Q654">
        <f t="shared" si="59"/>
        <v>8705930</v>
      </c>
      <c r="R654">
        <f t="shared" si="60"/>
        <v>-20471510</v>
      </c>
      <c r="S654">
        <f t="shared" si="61"/>
        <v>-224520</v>
      </c>
      <c r="T654">
        <f t="shared" si="62"/>
        <v>0</v>
      </c>
      <c r="U654">
        <f t="shared" si="63"/>
        <v>0</v>
      </c>
    </row>
    <row r="655" spans="1:21" hidden="1" x14ac:dyDescent="0.25">
      <c r="A655" t="s">
        <v>4864</v>
      </c>
      <c r="B655" t="s">
        <v>2420</v>
      </c>
      <c r="C655">
        <v>86254</v>
      </c>
      <c r="D655">
        <v>1327150</v>
      </c>
      <c r="E655">
        <v>1925005</v>
      </c>
      <c r="F655">
        <v>1124400</v>
      </c>
      <c r="G655">
        <v>741740</v>
      </c>
      <c r="H655">
        <v>130896</v>
      </c>
      <c r="I655">
        <v>86254</v>
      </c>
      <c r="J655">
        <v>0</v>
      </c>
      <c r="K655">
        <v>153715000</v>
      </c>
      <c r="L655">
        <v>107712000</v>
      </c>
      <c r="M655">
        <v>83149500</v>
      </c>
      <c r="O655">
        <f t="shared" si="59"/>
        <v>1240896</v>
      </c>
      <c r="P655">
        <f t="shared" si="59"/>
        <v>1838751</v>
      </c>
      <c r="Q655">
        <f t="shared" si="59"/>
        <v>1038146</v>
      </c>
      <c r="R655">
        <f t="shared" si="60"/>
        <v>-610844</v>
      </c>
      <c r="S655">
        <f t="shared" si="61"/>
        <v>-86254</v>
      </c>
      <c r="T655">
        <f t="shared" si="62"/>
        <v>-46003000</v>
      </c>
      <c r="U655">
        <f t="shared" si="63"/>
        <v>-70565500</v>
      </c>
    </row>
    <row r="656" spans="1:21" hidden="1" x14ac:dyDescent="0.25">
      <c r="A656" t="s">
        <v>4865</v>
      </c>
      <c r="B656" t="s">
        <v>363</v>
      </c>
      <c r="C656">
        <v>0</v>
      </c>
      <c r="D656">
        <v>13788750</v>
      </c>
      <c r="E656">
        <v>43769675</v>
      </c>
      <c r="F656">
        <v>47025200</v>
      </c>
      <c r="G656">
        <v>2346500</v>
      </c>
      <c r="H656">
        <v>71584</v>
      </c>
      <c r="I656">
        <v>0</v>
      </c>
      <c r="J656">
        <v>40393</v>
      </c>
      <c r="K656">
        <v>468875</v>
      </c>
      <c r="L656">
        <v>436125</v>
      </c>
      <c r="M656">
        <v>241555</v>
      </c>
      <c r="O656">
        <f t="shared" si="59"/>
        <v>13788750</v>
      </c>
      <c r="P656">
        <f t="shared" si="59"/>
        <v>43769675</v>
      </c>
      <c r="Q656">
        <f t="shared" si="59"/>
        <v>47025200</v>
      </c>
      <c r="R656">
        <f t="shared" si="60"/>
        <v>-2274916</v>
      </c>
      <c r="S656">
        <f t="shared" si="61"/>
        <v>40393</v>
      </c>
      <c r="T656">
        <f t="shared" si="62"/>
        <v>-32750</v>
      </c>
      <c r="U656">
        <f t="shared" si="63"/>
        <v>-227320</v>
      </c>
    </row>
    <row r="657" spans="1:23" hidden="1" x14ac:dyDescent="0.25">
      <c r="A657" t="s">
        <v>4866</v>
      </c>
      <c r="B657" t="s">
        <v>364</v>
      </c>
      <c r="C657">
        <v>879930</v>
      </c>
      <c r="D657">
        <v>0</v>
      </c>
      <c r="E657">
        <v>0</v>
      </c>
      <c r="F657">
        <v>110390</v>
      </c>
      <c r="G657">
        <v>0</v>
      </c>
      <c r="H657">
        <v>0</v>
      </c>
      <c r="I657">
        <v>177140</v>
      </c>
      <c r="J657">
        <v>3267370</v>
      </c>
      <c r="K657">
        <v>0</v>
      </c>
      <c r="L657">
        <v>0</v>
      </c>
      <c r="M657">
        <v>0</v>
      </c>
      <c r="O657">
        <f t="shared" si="59"/>
        <v>-879930</v>
      </c>
      <c r="P657">
        <f t="shared" si="59"/>
        <v>-879930</v>
      </c>
      <c r="Q657">
        <f t="shared" si="59"/>
        <v>-769540</v>
      </c>
      <c r="R657">
        <f t="shared" si="60"/>
        <v>0</v>
      </c>
      <c r="S657">
        <f t="shared" si="61"/>
        <v>3090230</v>
      </c>
      <c r="T657">
        <f t="shared" si="62"/>
        <v>0</v>
      </c>
      <c r="U657">
        <f t="shared" si="63"/>
        <v>0</v>
      </c>
    </row>
    <row r="658" spans="1:23" hidden="1" x14ac:dyDescent="0.25">
      <c r="A658" t="s">
        <v>4867</v>
      </c>
      <c r="B658" t="s">
        <v>365</v>
      </c>
      <c r="C658">
        <v>53932063.329999998</v>
      </c>
      <c r="D658">
        <v>2935300</v>
      </c>
      <c r="E658">
        <v>24307750</v>
      </c>
      <c r="F658">
        <v>15677500</v>
      </c>
      <c r="G658">
        <v>630830</v>
      </c>
      <c r="H658">
        <v>99867</v>
      </c>
      <c r="I658">
        <v>0</v>
      </c>
      <c r="J658">
        <v>0</v>
      </c>
      <c r="K658">
        <v>0</v>
      </c>
      <c r="L658">
        <v>0</v>
      </c>
      <c r="M658">
        <v>0</v>
      </c>
      <c r="O658">
        <f t="shared" si="59"/>
        <v>-50996763.329999998</v>
      </c>
      <c r="P658">
        <f t="shared" si="59"/>
        <v>-29624313.329999998</v>
      </c>
      <c r="Q658">
        <f t="shared" si="59"/>
        <v>-38254563.329999998</v>
      </c>
      <c r="R658">
        <f t="shared" si="60"/>
        <v>-530963</v>
      </c>
      <c r="S658">
        <f t="shared" si="61"/>
        <v>0</v>
      </c>
      <c r="T658">
        <f t="shared" si="62"/>
        <v>0</v>
      </c>
      <c r="U658">
        <f t="shared" si="63"/>
        <v>0</v>
      </c>
    </row>
    <row r="659" spans="1:23" hidden="1" x14ac:dyDescent="0.25">
      <c r="A659" t="s">
        <v>4868</v>
      </c>
      <c r="B659" t="s">
        <v>4065</v>
      </c>
      <c r="C659">
        <v>0</v>
      </c>
      <c r="D659">
        <v>93704.5</v>
      </c>
      <c r="E659">
        <v>0</v>
      </c>
      <c r="F659">
        <v>0</v>
      </c>
      <c r="G659">
        <v>116130</v>
      </c>
      <c r="H659">
        <v>0</v>
      </c>
      <c r="I659">
        <v>0</v>
      </c>
      <c r="J659">
        <v>0</v>
      </c>
      <c r="K659">
        <v>1184020</v>
      </c>
      <c r="L659">
        <v>1052235</v>
      </c>
      <c r="M659">
        <v>701785</v>
      </c>
      <c r="O659">
        <f t="shared" si="59"/>
        <v>93704.5</v>
      </c>
      <c r="P659">
        <f t="shared" si="59"/>
        <v>0</v>
      </c>
      <c r="Q659">
        <f t="shared" si="59"/>
        <v>0</v>
      </c>
      <c r="R659">
        <f t="shared" si="60"/>
        <v>-116130</v>
      </c>
      <c r="S659">
        <f t="shared" si="61"/>
        <v>0</v>
      </c>
      <c r="T659">
        <f t="shared" si="62"/>
        <v>-131785</v>
      </c>
      <c r="U659">
        <f t="shared" si="63"/>
        <v>-482235</v>
      </c>
      <c r="W659">
        <f>LOG(D659,2)</f>
        <v>16.51583071208487</v>
      </c>
    </row>
    <row r="660" spans="1:23" hidden="1" x14ac:dyDescent="0.25">
      <c r="A660" t="s">
        <v>4869</v>
      </c>
      <c r="B660" t="s">
        <v>2421</v>
      </c>
      <c r="C660">
        <v>750530</v>
      </c>
      <c r="D660">
        <v>51882000</v>
      </c>
      <c r="E660">
        <v>38414000</v>
      </c>
      <c r="F660">
        <v>26845500</v>
      </c>
      <c r="G660">
        <v>60473000</v>
      </c>
      <c r="H660">
        <v>6206250</v>
      </c>
      <c r="I660">
        <v>750530</v>
      </c>
      <c r="J660">
        <v>5884550</v>
      </c>
      <c r="K660">
        <v>2008900</v>
      </c>
      <c r="L660">
        <v>1642550</v>
      </c>
      <c r="M660">
        <v>1288475</v>
      </c>
      <c r="O660">
        <f t="shared" si="59"/>
        <v>51131470</v>
      </c>
      <c r="P660">
        <f t="shared" si="59"/>
        <v>37663470</v>
      </c>
      <c r="Q660">
        <f t="shared" si="59"/>
        <v>26094970</v>
      </c>
      <c r="R660">
        <f t="shared" si="60"/>
        <v>-54266750</v>
      </c>
      <c r="S660">
        <f t="shared" si="61"/>
        <v>5134020</v>
      </c>
      <c r="T660">
        <f t="shared" si="62"/>
        <v>-366350</v>
      </c>
      <c r="U660">
        <f t="shared" si="63"/>
        <v>-720425</v>
      </c>
    </row>
    <row r="661" spans="1:23" hidden="1" x14ac:dyDescent="0.25">
      <c r="A661" t="s">
        <v>4870</v>
      </c>
      <c r="B661" t="s">
        <v>2422</v>
      </c>
      <c r="C661">
        <v>68572080</v>
      </c>
      <c r="D661">
        <v>9323250</v>
      </c>
      <c r="E661">
        <v>2891900</v>
      </c>
      <c r="F661">
        <v>2340700</v>
      </c>
      <c r="G661">
        <v>6665200</v>
      </c>
      <c r="H661">
        <v>776510</v>
      </c>
      <c r="I661">
        <v>141960</v>
      </c>
      <c r="J661">
        <v>824820</v>
      </c>
      <c r="K661">
        <v>102079500</v>
      </c>
      <c r="L661">
        <v>68849000</v>
      </c>
      <c r="M661">
        <v>55287500</v>
      </c>
      <c r="O661">
        <f t="shared" si="59"/>
        <v>-59248830</v>
      </c>
      <c r="P661">
        <f t="shared" si="59"/>
        <v>-65680180</v>
      </c>
      <c r="Q661">
        <f t="shared" si="59"/>
        <v>-66231380</v>
      </c>
      <c r="R661">
        <f t="shared" si="60"/>
        <v>-5888690</v>
      </c>
      <c r="S661">
        <f t="shared" si="61"/>
        <v>682860</v>
      </c>
      <c r="T661">
        <f t="shared" si="62"/>
        <v>-33230500</v>
      </c>
      <c r="U661">
        <f t="shared" si="63"/>
        <v>-46792000</v>
      </c>
    </row>
    <row r="662" spans="1:23" hidden="1" x14ac:dyDescent="0.25">
      <c r="A662" t="s">
        <v>4871</v>
      </c>
      <c r="B662" t="s">
        <v>2742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41054.5</v>
      </c>
      <c r="K662">
        <v>51681500</v>
      </c>
      <c r="L662">
        <v>25587000</v>
      </c>
      <c r="M662">
        <v>20144000</v>
      </c>
      <c r="O662">
        <f t="shared" si="59"/>
        <v>0</v>
      </c>
      <c r="P662">
        <f t="shared" si="59"/>
        <v>0</v>
      </c>
      <c r="Q662">
        <f t="shared" si="59"/>
        <v>0</v>
      </c>
      <c r="R662">
        <f t="shared" si="60"/>
        <v>0</v>
      </c>
      <c r="S662">
        <f t="shared" si="61"/>
        <v>41054.5</v>
      </c>
      <c r="T662">
        <f t="shared" si="62"/>
        <v>-26094500</v>
      </c>
      <c r="U662">
        <f t="shared" si="63"/>
        <v>-31537500</v>
      </c>
    </row>
    <row r="663" spans="1:23" hidden="1" x14ac:dyDescent="0.25">
      <c r="A663" t="s">
        <v>4872</v>
      </c>
      <c r="B663" t="s">
        <v>366</v>
      </c>
      <c r="C663">
        <v>10064936.67</v>
      </c>
      <c r="D663">
        <v>594000000</v>
      </c>
      <c r="E663">
        <v>578025000</v>
      </c>
      <c r="F663">
        <v>581705000</v>
      </c>
      <c r="G663">
        <v>44109000</v>
      </c>
      <c r="H663">
        <v>4047750</v>
      </c>
      <c r="I663">
        <v>9674600</v>
      </c>
      <c r="J663">
        <v>30116500</v>
      </c>
      <c r="K663">
        <v>225980000</v>
      </c>
      <c r="L663">
        <v>191605000</v>
      </c>
      <c r="M663">
        <v>150375000</v>
      </c>
      <c r="O663">
        <f t="shared" si="59"/>
        <v>583935063.33000004</v>
      </c>
      <c r="P663">
        <f t="shared" si="59"/>
        <v>567960063.33000004</v>
      </c>
      <c r="Q663">
        <f t="shared" si="59"/>
        <v>571640063.33000004</v>
      </c>
      <c r="R663">
        <f t="shared" si="60"/>
        <v>-40061250</v>
      </c>
      <c r="S663">
        <f t="shared" si="61"/>
        <v>20441900</v>
      </c>
      <c r="T663">
        <f t="shared" si="62"/>
        <v>-34375000</v>
      </c>
      <c r="U663">
        <f t="shared" si="63"/>
        <v>-75605000</v>
      </c>
    </row>
    <row r="664" spans="1:23" hidden="1" x14ac:dyDescent="0.25">
      <c r="A664" t="s">
        <v>4873</v>
      </c>
      <c r="B664" t="s">
        <v>367</v>
      </c>
      <c r="C664">
        <v>0</v>
      </c>
      <c r="D664">
        <v>5338450</v>
      </c>
      <c r="E664">
        <v>392880</v>
      </c>
      <c r="F664">
        <v>1826450</v>
      </c>
      <c r="G664">
        <v>4808200</v>
      </c>
      <c r="H664">
        <v>381780</v>
      </c>
      <c r="I664">
        <v>0</v>
      </c>
      <c r="J664">
        <v>0</v>
      </c>
      <c r="K664">
        <v>0</v>
      </c>
      <c r="L664">
        <v>0</v>
      </c>
      <c r="M664">
        <v>0</v>
      </c>
      <c r="O664">
        <f t="shared" si="59"/>
        <v>5338450</v>
      </c>
      <c r="P664">
        <f t="shared" si="59"/>
        <v>392880</v>
      </c>
      <c r="Q664">
        <f t="shared" si="59"/>
        <v>1826450</v>
      </c>
      <c r="R664">
        <f t="shared" si="60"/>
        <v>-4426420</v>
      </c>
      <c r="S664">
        <f t="shared" si="61"/>
        <v>0</v>
      </c>
      <c r="T664">
        <f t="shared" si="62"/>
        <v>0</v>
      </c>
      <c r="U664">
        <f t="shared" si="63"/>
        <v>0</v>
      </c>
    </row>
    <row r="665" spans="1:23" hidden="1" x14ac:dyDescent="0.25">
      <c r="A665" t="s">
        <v>4874</v>
      </c>
      <c r="B665" t="s">
        <v>368</v>
      </c>
      <c r="C665">
        <v>1781582.6669999999</v>
      </c>
      <c r="D665">
        <v>0</v>
      </c>
      <c r="E665">
        <v>2889950</v>
      </c>
      <c r="F665">
        <v>0</v>
      </c>
      <c r="G665">
        <v>14344000</v>
      </c>
      <c r="H665">
        <v>67061.5</v>
      </c>
      <c r="I665">
        <v>0</v>
      </c>
      <c r="J665">
        <v>0</v>
      </c>
      <c r="K665">
        <v>0</v>
      </c>
      <c r="L665">
        <v>0</v>
      </c>
      <c r="M665">
        <v>0</v>
      </c>
      <c r="O665">
        <f t="shared" si="59"/>
        <v>-1781582.6669999999</v>
      </c>
      <c r="P665">
        <f t="shared" si="59"/>
        <v>1108367.3330000001</v>
      </c>
      <c r="Q665">
        <f t="shared" si="59"/>
        <v>-1781582.6669999999</v>
      </c>
      <c r="R665">
        <f t="shared" si="60"/>
        <v>-14276938.5</v>
      </c>
      <c r="S665">
        <f t="shared" si="61"/>
        <v>0</v>
      </c>
      <c r="T665">
        <f t="shared" si="62"/>
        <v>0</v>
      </c>
      <c r="U665">
        <f t="shared" si="63"/>
        <v>0</v>
      </c>
    </row>
    <row r="666" spans="1:23" hidden="1" x14ac:dyDescent="0.25">
      <c r="A666" t="s">
        <v>5601</v>
      </c>
      <c r="B666" t="s">
        <v>4066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4552400</v>
      </c>
      <c r="L666">
        <v>4924700</v>
      </c>
      <c r="M666">
        <v>3002950</v>
      </c>
      <c r="O666">
        <f t="shared" si="59"/>
        <v>0</v>
      </c>
      <c r="P666">
        <f t="shared" si="59"/>
        <v>0</v>
      </c>
      <c r="Q666">
        <f t="shared" si="59"/>
        <v>0</v>
      </c>
      <c r="R666">
        <f t="shared" si="60"/>
        <v>0</v>
      </c>
      <c r="S666">
        <f t="shared" si="61"/>
        <v>0</v>
      </c>
      <c r="T666">
        <f t="shared" si="62"/>
        <v>372300</v>
      </c>
      <c r="U666">
        <f t="shared" si="63"/>
        <v>-1549450</v>
      </c>
    </row>
    <row r="667" spans="1:23" hidden="1" x14ac:dyDescent="0.25">
      <c r="A667" t="s">
        <v>4876</v>
      </c>
      <c r="B667" t="s">
        <v>2423</v>
      </c>
      <c r="C667">
        <v>207070</v>
      </c>
      <c r="D667">
        <v>18680500</v>
      </c>
      <c r="E667">
        <v>8490450</v>
      </c>
      <c r="F667">
        <v>7893000</v>
      </c>
      <c r="G667">
        <v>13965000</v>
      </c>
      <c r="H667">
        <v>1660100</v>
      </c>
      <c r="I667">
        <v>207070</v>
      </c>
      <c r="J667">
        <v>1965375</v>
      </c>
      <c r="K667">
        <v>0</v>
      </c>
      <c r="L667">
        <v>0</v>
      </c>
      <c r="M667">
        <v>77655</v>
      </c>
      <c r="O667">
        <f t="shared" si="59"/>
        <v>18473430</v>
      </c>
      <c r="P667">
        <f t="shared" si="59"/>
        <v>8283380</v>
      </c>
      <c r="Q667">
        <f t="shared" si="59"/>
        <v>7685930</v>
      </c>
      <c r="R667">
        <f t="shared" si="60"/>
        <v>-12304900</v>
      </c>
      <c r="S667">
        <f t="shared" si="61"/>
        <v>1758305</v>
      </c>
      <c r="T667">
        <f t="shared" si="62"/>
        <v>0</v>
      </c>
      <c r="U667">
        <f t="shared" si="63"/>
        <v>77655</v>
      </c>
    </row>
    <row r="668" spans="1:23" hidden="1" x14ac:dyDescent="0.25">
      <c r="A668" t="s">
        <v>4877</v>
      </c>
      <c r="B668" t="s">
        <v>369</v>
      </c>
      <c r="C668">
        <v>967096.66669999994</v>
      </c>
      <c r="D668">
        <v>156635000</v>
      </c>
      <c r="E668">
        <v>420805000</v>
      </c>
      <c r="F668">
        <v>339975000</v>
      </c>
      <c r="G668">
        <v>4864100</v>
      </c>
      <c r="H668">
        <v>1350950</v>
      </c>
      <c r="I668">
        <v>11630</v>
      </c>
      <c r="J668">
        <v>8318500</v>
      </c>
      <c r="K668">
        <v>11122500</v>
      </c>
      <c r="L668">
        <v>6410400</v>
      </c>
      <c r="M668">
        <v>21339400</v>
      </c>
      <c r="O668">
        <f t="shared" si="59"/>
        <v>155667903.33329999</v>
      </c>
      <c r="P668">
        <f t="shared" si="59"/>
        <v>419837903.33329999</v>
      </c>
      <c r="Q668">
        <f t="shared" si="59"/>
        <v>339007903.33329999</v>
      </c>
      <c r="R668">
        <f t="shared" si="60"/>
        <v>-3513150</v>
      </c>
      <c r="S668">
        <f t="shared" si="61"/>
        <v>8306870</v>
      </c>
      <c r="T668">
        <f t="shared" si="62"/>
        <v>-4712100</v>
      </c>
      <c r="U668">
        <f t="shared" si="63"/>
        <v>10216900</v>
      </c>
    </row>
    <row r="669" spans="1:23" hidden="1" x14ac:dyDescent="0.25">
      <c r="A669" t="s">
        <v>4644</v>
      </c>
      <c r="B669" t="s">
        <v>2743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10529000</v>
      </c>
      <c r="L669">
        <v>11884000</v>
      </c>
      <c r="M669">
        <v>9947700</v>
      </c>
      <c r="O669">
        <f t="shared" si="59"/>
        <v>0</v>
      </c>
      <c r="P669">
        <f t="shared" si="59"/>
        <v>0</v>
      </c>
      <c r="Q669">
        <f t="shared" si="59"/>
        <v>0</v>
      </c>
      <c r="R669">
        <f t="shared" si="60"/>
        <v>0</v>
      </c>
      <c r="S669">
        <f t="shared" si="61"/>
        <v>0</v>
      </c>
      <c r="T669">
        <f t="shared" si="62"/>
        <v>1355000</v>
      </c>
      <c r="U669">
        <f t="shared" si="63"/>
        <v>-581300</v>
      </c>
    </row>
    <row r="670" spans="1:23" hidden="1" x14ac:dyDescent="0.25">
      <c r="A670" t="s">
        <v>4879</v>
      </c>
      <c r="B670" t="s">
        <v>370</v>
      </c>
      <c r="C670">
        <v>0</v>
      </c>
      <c r="D670">
        <v>0</v>
      </c>
      <c r="E670">
        <v>0</v>
      </c>
      <c r="F670">
        <v>42063</v>
      </c>
      <c r="G670">
        <v>161100</v>
      </c>
      <c r="H670">
        <v>26784.5</v>
      </c>
      <c r="I670">
        <v>0</v>
      </c>
      <c r="J670">
        <v>224166.5</v>
      </c>
      <c r="K670">
        <v>19215000</v>
      </c>
      <c r="L670">
        <v>11769150</v>
      </c>
      <c r="M670">
        <v>9995950</v>
      </c>
      <c r="O670">
        <f t="shared" si="59"/>
        <v>0</v>
      </c>
      <c r="P670">
        <f t="shared" si="59"/>
        <v>0</v>
      </c>
      <c r="Q670">
        <f t="shared" si="59"/>
        <v>42063</v>
      </c>
      <c r="R670">
        <f t="shared" si="60"/>
        <v>-134315.5</v>
      </c>
      <c r="S670">
        <f t="shared" si="61"/>
        <v>224166.5</v>
      </c>
      <c r="T670">
        <f t="shared" si="62"/>
        <v>-7445850</v>
      </c>
      <c r="U670">
        <f t="shared" si="63"/>
        <v>-9219050</v>
      </c>
    </row>
    <row r="671" spans="1:23" hidden="1" x14ac:dyDescent="0.25">
      <c r="A671" t="s">
        <v>4880</v>
      </c>
      <c r="B671" t="s">
        <v>4067</v>
      </c>
      <c r="C671">
        <v>973636.33330000006</v>
      </c>
      <c r="D671">
        <v>20643000</v>
      </c>
      <c r="E671">
        <v>11982400</v>
      </c>
      <c r="F671">
        <v>22807000</v>
      </c>
      <c r="G671">
        <v>12364000</v>
      </c>
      <c r="H671">
        <v>1673500</v>
      </c>
      <c r="I671">
        <v>739450</v>
      </c>
      <c r="J671">
        <v>3292250</v>
      </c>
      <c r="K671">
        <v>175055000</v>
      </c>
      <c r="L671">
        <v>125460000</v>
      </c>
      <c r="M671">
        <v>113241500</v>
      </c>
      <c r="O671">
        <f t="shared" si="59"/>
        <v>19669363.666699998</v>
      </c>
      <c r="P671">
        <f t="shared" si="59"/>
        <v>11008763.6667</v>
      </c>
      <c r="Q671">
        <f t="shared" si="59"/>
        <v>21833363.666699998</v>
      </c>
      <c r="R671">
        <f t="shared" si="60"/>
        <v>-10690500</v>
      </c>
      <c r="S671">
        <f t="shared" si="61"/>
        <v>2552800</v>
      </c>
      <c r="T671">
        <f t="shared" si="62"/>
        <v>-49595000</v>
      </c>
      <c r="U671">
        <f t="shared" si="63"/>
        <v>-61813500</v>
      </c>
    </row>
    <row r="672" spans="1:23" hidden="1" x14ac:dyDescent="0.25">
      <c r="A672" t="s">
        <v>4881</v>
      </c>
      <c r="B672" t="s">
        <v>371</v>
      </c>
      <c r="C672">
        <v>0</v>
      </c>
      <c r="D672">
        <v>0</v>
      </c>
      <c r="E672">
        <v>0</v>
      </c>
      <c r="F672">
        <v>0</v>
      </c>
      <c r="G672">
        <v>28201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O672">
        <f t="shared" si="59"/>
        <v>0</v>
      </c>
      <c r="P672">
        <f t="shared" si="59"/>
        <v>0</v>
      </c>
      <c r="Q672">
        <f t="shared" si="59"/>
        <v>0</v>
      </c>
      <c r="R672">
        <f t="shared" si="60"/>
        <v>-28201</v>
      </c>
      <c r="S672">
        <f t="shared" si="61"/>
        <v>0</v>
      </c>
      <c r="T672">
        <f t="shared" si="62"/>
        <v>0</v>
      </c>
      <c r="U672">
        <f t="shared" si="63"/>
        <v>0</v>
      </c>
    </row>
    <row r="673" spans="1:21" hidden="1" x14ac:dyDescent="0.25">
      <c r="A673" t="s">
        <v>4882</v>
      </c>
      <c r="B673" t="s">
        <v>372</v>
      </c>
      <c r="C673">
        <v>6231463.3329999996</v>
      </c>
      <c r="D673">
        <v>112735500</v>
      </c>
      <c r="E673">
        <v>439795000</v>
      </c>
      <c r="F673">
        <v>287695000</v>
      </c>
      <c r="G673">
        <v>6530900</v>
      </c>
      <c r="H673">
        <v>433285</v>
      </c>
      <c r="I673">
        <v>5702500</v>
      </c>
      <c r="J673">
        <v>15481000</v>
      </c>
      <c r="K673">
        <v>611595000</v>
      </c>
      <c r="L673">
        <v>402085000</v>
      </c>
      <c r="M673">
        <v>327925000</v>
      </c>
      <c r="O673">
        <f t="shared" si="59"/>
        <v>106504036.667</v>
      </c>
      <c r="P673">
        <f t="shared" si="59"/>
        <v>433563536.667</v>
      </c>
      <c r="Q673">
        <f t="shared" si="59"/>
        <v>281463536.667</v>
      </c>
      <c r="R673">
        <f t="shared" si="60"/>
        <v>-6097615</v>
      </c>
      <c r="S673">
        <f t="shared" si="61"/>
        <v>9778500</v>
      </c>
      <c r="T673">
        <f t="shared" si="62"/>
        <v>-209510000</v>
      </c>
      <c r="U673">
        <f t="shared" si="63"/>
        <v>-283670000</v>
      </c>
    </row>
    <row r="674" spans="1:21" hidden="1" x14ac:dyDescent="0.25">
      <c r="A674" t="s">
        <v>4883</v>
      </c>
      <c r="B674" t="s">
        <v>373</v>
      </c>
      <c r="C674">
        <v>0</v>
      </c>
      <c r="D674">
        <v>0</v>
      </c>
      <c r="E674">
        <v>0</v>
      </c>
      <c r="F674">
        <v>0</v>
      </c>
      <c r="G674">
        <v>61491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O674">
        <f t="shared" si="59"/>
        <v>0</v>
      </c>
      <c r="P674">
        <f t="shared" si="59"/>
        <v>0</v>
      </c>
      <c r="Q674">
        <f t="shared" si="59"/>
        <v>0</v>
      </c>
      <c r="R674">
        <f t="shared" si="60"/>
        <v>-61491</v>
      </c>
      <c r="S674">
        <f t="shared" si="61"/>
        <v>0</v>
      </c>
      <c r="T674">
        <f t="shared" si="62"/>
        <v>0</v>
      </c>
      <c r="U674">
        <f t="shared" si="63"/>
        <v>0</v>
      </c>
    </row>
    <row r="675" spans="1:21" hidden="1" x14ac:dyDescent="0.25">
      <c r="A675" t="s">
        <v>4884</v>
      </c>
      <c r="B675" t="s">
        <v>2744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48073.5</v>
      </c>
      <c r="K675">
        <v>552380</v>
      </c>
      <c r="L675">
        <v>348640</v>
      </c>
      <c r="M675">
        <v>170745</v>
      </c>
      <c r="O675">
        <f t="shared" si="59"/>
        <v>0</v>
      </c>
      <c r="P675">
        <f t="shared" si="59"/>
        <v>0</v>
      </c>
      <c r="Q675">
        <f t="shared" si="59"/>
        <v>0</v>
      </c>
      <c r="R675">
        <f t="shared" si="60"/>
        <v>0</v>
      </c>
      <c r="S675">
        <f t="shared" si="61"/>
        <v>48073.5</v>
      </c>
      <c r="T675">
        <f t="shared" si="62"/>
        <v>-203740</v>
      </c>
      <c r="U675">
        <f t="shared" si="63"/>
        <v>-381635</v>
      </c>
    </row>
    <row r="676" spans="1:21" hidden="1" x14ac:dyDescent="0.25">
      <c r="A676" t="s">
        <v>7675</v>
      </c>
      <c r="B676" t="s">
        <v>2424</v>
      </c>
      <c r="C676">
        <v>848064.33330000006</v>
      </c>
      <c r="D676">
        <v>25300000</v>
      </c>
      <c r="E676">
        <v>4994050</v>
      </c>
      <c r="F676">
        <v>5583600</v>
      </c>
      <c r="G676">
        <v>30332000</v>
      </c>
      <c r="H676">
        <v>3232250</v>
      </c>
      <c r="I676">
        <v>104360</v>
      </c>
      <c r="J676">
        <v>1167360</v>
      </c>
      <c r="K676">
        <v>96155</v>
      </c>
      <c r="L676">
        <v>128875</v>
      </c>
      <c r="M676">
        <v>171793.5</v>
      </c>
      <c r="O676">
        <f t="shared" si="59"/>
        <v>24451935.666699998</v>
      </c>
      <c r="P676">
        <f t="shared" si="59"/>
        <v>4145985.6666999999</v>
      </c>
      <c r="Q676">
        <f t="shared" si="59"/>
        <v>4735535.6666999999</v>
      </c>
      <c r="R676">
        <f t="shared" si="60"/>
        <v>-27099750</v>
      </c>
      <c r="S676">
        <f t="shared" si="61"/>
        <v>1063000</v>
      </c>
      <c r="T676">
        <f t="shared" si="62"/>
        <v>32720</v>
      </c>
      <c r="U676">
        <f t="shared" si="63"/>
        <v>75638.5</v>
      </c>
    </row>
    <row r="677" spans="1:21" hidden="1" x14ac:dyDescent="0.25">
      <c r="A677" t="s">
        <v>4886</v>
      </c>
      <c r="B677" t="s">
        <v>374</v>
      </c>
      <c r="C677">
        <v>31034</v>
      </c>
      <c r="D677">
        <v>1095220</v>
      </c>
      <c r="E677">
        <v>542200</v>
      </c>
      <c r="F677">
        <v>539090</v>
      </c>
      <c r="G677">
        <v>144970</v>
      </c>
      <c r="H677" t="e">
        <v>#DIV/0!</v>
      </c>
      <c r="I677">
        <v>31034</v>
      </c>
      <c r="J677">
        <v>43634.5</v>
      </c>
      <c r="K677">
        <v>0</v>
      </c>
      <c r="L677">
        <v>0</v>
      </c>
      <c r="M677">
        <v>0</v>
      </c>
      <c r="O677">
        <f t="shared" si="59"/>
        <v>1064186</v>
      </c>
      <c r="P677">
        <f t="shared" si="59"/>
        <v>511166</v>
      </c>
      <c r="Q677">
        <f t="shared" si="59"/>
        <v>508056</v>
      </c>
      <c r="R677" t="e">
        <f t="shared" si="60"/>
        <v>#DIV/0!</v>
      </c>
      <c r="S677">
        <f t="shared" si="61"/>
        <v>12600.5</v>
      </c>
      <c r="T677">
        <f t="shared" si="62"/>
        <v>0</v>
      </c>
      <c r="U677">
        <f t="shared" si="63"/>
        <v>0</v>
      </c>
    </row>
    <row r="678" spans="1:21" hidden="1" x14ac:dyDescent="0.25">
      <c r="A678" t="s">
        <v>4887</v>
      </c>
      <c r="B678" t="s">
        <v>2425</v>
      </c>
      <c r="C678">
        <v>558690</v>
      </c>
      <c r="D678">
        <v>30647500</v>
      </c>
      <c r="E678">
        <v>28132500</v>
      </c>
      <c r="F678">
        <v>19114500</v>
      </c>
      <c r="G678">
        <v>20379000</v>
      </c>
      <c r="H678">
        <v>2170200</v>
      </c>
      <c r="I678">
        <v>558690</v>
      </c>
      <c r="J678">
        <v>2683400</v>
      </c>
      <c r="K678">
        <v>92537000</v>
      </c>
      <c r="L678">
        <v>65828000</v>
      </c>
      <c r="M678">
        <v>56037500</v>
      </c>
      <c r="O678">
        <f t="shared" si="59"/>
        <v>30088810</v>
      </c>
      <c r="P678">
        <f t="shared" si="59"/>
        <v>27573810</v>
      </c>
      <c r="Q678">
        <f t="shared" si="59"/>
        <v>18555810</v>
      </c>
      <c r="R678">
        <f t="shared" si="60"/>
        <v>-18208800</v>
      </c>
      <c r="S678">
        <f t="shared" si="61"/>
        <v>2124710</v>
      </c>
      <c r="T678">
        <f t="shared" si="62"/>
        <v>-26709000</v>
      </c>
      <c r="U678">
        <f t="shared" si="63"/>
        <v>-36499500</v>
      </c>
    </row>
    <row r="679" spans="1:21" hidden="1" x14ac:dyDescent="0.25">
      <c r="A679" t="s">
        <v>4888</v>
      </c>
      <c r="B679" t="s">
        <v>4068</v>
      </c>
      <c r="C679">
        <v>3228962.5</v>
      </c>
      <c r="D679">
        <v>60659000</v>
      </c>
      <c r="E679">
        <v>52501000</v>
      </c>
      <c r="F679">
        <v>42589000</v>
      </c>
      <c r="G679">
        <v>9693100</v>
      </c>
      <c r="H679">
        <v>626470</v>
      </c>
      <c r="I679">
        <v>2874100</v>
      </c>
      <c r="J679">
        <v>7107450</v>
      </c>
      <c r="K679">
        <v>4196400</v>
      </c>
      <c r="L679">
        <v>3076400</v>
      </c>
      <c r="M679">
        <v>2253600</v>
      </c>
      <c r="O679">
        <f t="shared" si="59"/>
        <v>57430037.5</v>
      </c>
      <c r="P679">
        <f t="shared" si="59"/>
        <v>49272037.5</v>
      </c>
      <c r="Q679">
        <f t="shared" si="59"/>
        <v>39360037.5</v>
      </c>
      <c r="R679">
        <f t="shared" si="60"/>
        <v>-9066630</v>
      </c>
      <c r="S679">
        <f t="shared" si="61"/>
        <v>4233350</v>
      </c>
      <c r="T679">
        <f t="shared" si="62"/>
        <v>-1120000</v>
      </c>
      <c r="U679">
        <f t="shared" si="63"/>
        <v>-1942800</v>
      </c>
    </row>
    <row r="680" spans="1:21" hidden="1" x14ac:dyDescent="0.25">
      <c r="A680" t="s">
        <v>4889</v>
      </c>
      <c r="B680" t="s">
        <v>2745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27008500</v>
      </c>
      <c r="L680">
        <v>12101900</v>
      </c>
      <c r="M680">
        <v>6983350</v>
      </c>
      <c r="O680">
        <f t="shared" si="59"/>
        <v>0</v>
      </c>
      <c r="P680">
        <f t="shared" si="59"/>
        <v>0</v>
      </c>
      <c r="Q680">
        <f t="shared" si="59"/>
        <v>0</v>
      </c>
      <c r="R680">
        <f t="shared" si="60"/>
        <v>0</v>
      </c>
      <c r="S680">
        <f t="shared" si="61"/>
        <v>0</v>
      </c>
      <c r="T680">
        <f t="shared" si="62"/>
        <v>-14906600</v>
      </c>
      <c r="U680">
        <f t="shared" si="63"/>
        <v>-20025150</v>
      </c>
    </row>
    <row r="681" spans="1:21" hidden="1" x14ac:dyDescent="0.25">
      <c r="A681" t="s">
        <v>4890</v>
      </c>
      <c r="B681" t="s">
        <v>375</v>
      </c>
      <c r="C681">
        <v>3245548.6669999999</v>
      </c>
      <c r="D681">
        <v>207500</v>
      </c>
      <c r="E681">
        <v>88660</v>
      </c>
      <c r="F681">
        <v>24588</v>
      </c>
      <c r="G681">
        <v>138100</v>
      </c>
      <c r="H681">
        <v>4402.5</v>
      </c>
      <c r="I681">
        <v>0</v>
      </c>
      <c r="J681">
        <v>0</v>
      </c>
      <c r="K681">
        <v>1110340</v>
      </c>
      <c r="L681">
        <v>743820</v>
      </c>
      <c r="M681">
        <v>533855</v>
      </c>
      <c r="O681">
        <f t="shared" si="59"/>
        <v>-3038048.6669999999</v>
      </c>
      <c r="P681">
        <f t="shared" si="59"/>
        <v>-3156888.6669999999</v>
      </c>
      <c r="Q681">
        <f t="shared" si="59"/>
        <v>-3220960.6669999999</v>
      </c>
      <c r="R681">
        <f t="shared" si="60"/>
        <v>-133697.5</v>
      </c>
      <c r="S681">
        <f t="shared" si="61"/>
        <v>0</v>
      </c>
      <c r="T681">
        <f t="shared" si="62"/>
        <v>-366520</v>
      </c>
      <c r="U681">
        <f t="shared" si="63"/>
        <v>-576485</v>
      </c>
    </row>
    <row r="682" spans="1:21" hidden="1" x14ac:dyDescent="0.25">
      <c r="A682" t="s">
        <v>4891</v>
      </c>
      <c r="B682" t="s">
        <v>376</v>
      </c>
      <c r="C682">
        <v>85740050</v>
      </c>
      <c r="D682">
        <v>0</v>
      </c>
      <c r="E682">
        <v>0</v>
      </c>
      <c r="F682">
        <v>0</v>
      </c>
      <c r="G682">
        <v>25770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O682">
        <f t="shared" si="59"/>
        <v>-85740050</v>
      </c>
      <c r="P682">
        <f t="shared" si="59"/>
        <v>-85740050</v>
      </c>
      <c r="Q682">
        <f t="shared" si="59"/>
        <v>-85740050</v>
      </c>
      <c r="R682">
        <f t="shared" si="60"/>
        <v>-25770</v>
      </c>
      <c r="S682">
        <f t="shared" si="61"/>
        <v>0</v>
      </c>
      <c r="T682">
        <f t="shared" si="62"/>
        <v>0</v>
      </c>
      <c r="U682">
        <f t="shared" si="63"/>
        <v>0</v>
      </c>
    </row>
    <row r="683" spans="1:21" hidden="1" x14ac:dyDescent="0.25">
      <c r="A683" t="s">
        <v>4892</v>
      </c>
      <c r="B683" t="s">
        <v>377</v>
      </c>
      <c r="C683">
        <v>66614124.670000002</v>
      </c>
      <c r="D683">
        <v>0</v>
      </c>
      <c r="E683">
        <v>1488000</v>
      </c>
      <c r="F683">
        <v>2481970</v>
      </c>
      <c r="G683">
        <v>407570</v>
      </c>
      <c r="H683">
        <v>0</v>
      </c>
      <c r="I683">
        <v>41358</v>
      </c>
      <c r="J683">
        <v>0</v>
      </c>
      <c r="K683">
        <v>34962500</v>
      </c>
      <c r="L683">
        <v>27510500</v>
      </c>
      <c r="M683">
        <v>26083000</v>
      </c>
      <c r="O683">
        <f t="shared" si="59"/>
        <v>-66614124.670000002</v>
      </c>
      <c r="P683">
        <f t="shared" si="59"/>
        <v>-65126124.670000002</v>
      </c>
      <c r="Q683">
        <f t="shared" si="59"/>
        <v>-64132154.670000002</v>
      </c>
      <c r="R683">
        <f t="shared" si="60"/>
        <v>-407570</v>
      </c>
      <c r="S683">
        <f t="shared" si="61"/>
        <v>-41358</v>
      </c>
      <c r="T683">
        <f t="shared" si="62"/>
        <v>-7452000</v>
      </c>
      <c r="U683">
        <f t="shared" si="63"/>
        <v>-8879500</v>
      </c>
    </row>
    <row r="684" spans="1:21" hidden="1" x14ac:dyDescent="0.25">
      <c r="A684" t="s">
        <v>4893</v>
      </c>
      <c r="B684" t="s">
        <v>378</v>
      </c>
      <c r="C684">
        <v>8134131</v>
      </c>
      <c r="D684">
        <v>21767500</v>
      </c>
      <c r="E684">
        <v>1397475</v>
      </c>
      <c r="F684">
        <v>9283845</v>
      </c>
      <c r="G684">
        <v>2333800</v>
      </c>
      <c r="H684">
        <v>257415</v>
      </c>
      <c r="I684">
        <v>89051</v>
      </c>
      <c r="J684">
        <v>43718</v>
      </c>
      <c r="K684">
        <v>90735000</v>
      </c>
      <c r="L684">
        <v>62755500</v>
      </c>
      <c r="M684">
        <v>48258000</v>
      </c>
      <c r="O684">
        <f t="shared" si="59"/>
        <v>13633369</v>
      </c>
      <c r="P684">
        <f t="shared" si="59"/>
        <v>-6736656</v>
      </c>
      <c r="Q684">
        <f t="shared" si="59"/>
        <v>1149714</v>
      </c>
      <c r="R684">
        <f t="shared" si="60"/>
        <v>-2076385</v>
      </c>
      <c r="S684">
        <f t="shared" si="61"/>
        <v>-45333</v>
      </c>
      <c r="T684">
        <f t="shared" si="62"/>
        <v>-27979500</v>
      </c>
      <c r="U684">
        <f t="shared" si="63"/>
        <v>-42477000</v>
      </c>
    </row>
    <row r="685" spans="1:21" hidden="1" x14ac:dyDescent="0.25">
      <c r="A685" t="s">
        <v>4894</v>
      </c>
      <c r="B685" t="s">
        <v>379</v>
      </c>
      <c r="C685">
        <v>0</v>
      </c>
      <c r="D685">
        <v>5667500</v>
      </c>
      <c r="E685">
        <v>0</v>
      </c>
      <c r="F685">
        <v>1658920</v>
      </c>
      <c r="G685">
        <v>1090400</v>
      </c>
      <c r="H685">
        <v>49280</v>
      </c>
      <c r="I685">
        <v>0</v>
      </c>
      <c r="J685">
        <v>0</v>
      </c>
      <c r="K685">
        <v>0</v>
      </c>
      <c r="L685">
        <v>0</v>
      </c>
      <c r="M685">
        <v>0</v>
      </c>
      <c r="O685">
        <f t="shared" si="59"/>
        <v>5667500</v>
      </c>
      <c r="P685">
        <f t="shared" si="59"/>
        <v>0</v>
      </c>
      <c r="Q685">
        <f t="shared" si="59"/>
        <v>1658920</v>
      </c>
      <c r="R685">
        <f t="shared" si="60"/>
        <v>-1041120</v>
      </c>
      <c r="S685">
        <f t="shared" si="61"/>
        <v>0</v>
      </c>
      <c r="T685">
        <f t="shared" si="62"/>
        <v>0</v>
      </c>
      <c r="U685">
        <f t="shared" si="63"/>
        <v>0</v>
      </c>
    </row>
    <row r="686" spans="1:21" hidden="1" x14ac:dyDescent="0.25">
      <c r="A686" t="s">
        <v>4895</v>
      </c>
      <c r="B686" t="s">
        <v>380</v>
      </c>
      <c r="C686">
        <v>426021</v>
      </c>
      <c r="D686">
        <v>4992850</v>
      </c>
      <c r="E686">
        <v>1564800</v>
      </c>
      <c r="F686">
        <v>3820530.5</v>
      </c>
      <c r="G686">
        <v>1299800</v>
      </c>
      <c r="H686">
        <v>96876.5</v>
      </c>
      <c r="I686">
        <v>32596</v>
      </c>
      <c r="J686">
        <v>28829</v>
      </c>
      <c r="K686">
        <v>0</v>
      </c>
      <c r="L686">
        <v>0</v>
      </c>
      <c r="M686">
        <v>11525</v>
      </c>
      <c r="O686">
        <f t="shared" si="59"/>
        <v>4566829</v>
      </c>
      <c r="P686">
        <f t="shared" si="59"/>
        <v>1138779</v>
      </c>
      <c r="Q686">
        <f t="shared" si="59"/>
        <v>3394509.5</v>
      </c>
      <c r="R686">
        <f t="shared" si="60"/>
        <v>-1202923.5</v>
      </c>
      <c r="S686">
        <f t="shared" si="61"/>
        <v>-3767</v>
      </c>
      <c r="T686">
        <f t="shared" si="62"/>
        <v>0</v>
      </c>
      <c r="U686">
        <f t="shared" si="63"/>
        <v>11525</v>
      </c>
    </row>
    <row r="687" spans="1:21" hidden="1" x14ac:dyDescent="0.25">
      <c r="A687" t="s">
        <v>4896</v>
      </c>
      <c r="B687" t="s">
        <v>381</v>
      </c>
      <c r="C687">
        <v>0</v>
      </c>
      <c r="D687">
        <v>69075</v>
      </c>
      <c r="E687">
        <v>256220</v>
      </c>
      <c r="F687">
        <v>87765</v>
      </c>
      <c r="G687">
        <v>188800</v>
      </c>
      <c r="H687">
        <v>29228</v>
      </c>
      <c r="I687">
        <v>0</v>
      </c>
      <c r="J687">
        <v>0</v>
      </c>
      <c r="K687">
        <v>150470000</v>
      </c>
      <c r="L687">
        <v>125080000</v>
      </c>
      <c r="M687">
        <v>101174000</v>
      </c>
      <c r="O687">
        <f t="shared" si="59"/>
        <v>69075</v>
      </c>
      <c r="P687">
        <f t="shared" si="59"/>
        <v>256220</v>
      </c>
      <c r="Q687">
        <f t="shared" si="59"/>
        <v>87765</v>
      </c>
      <c r="R687">
        <f t="shared" si="60"/>
        <v>-159572</v>
      </c>
      <c r="S687">
        <f t="shared" si="61"/>
        <v>0</v>
      </c>
      <c r="T687">
        <f t="shared" si="62"/>
        <v>-25390000</v>
      </c>
      <c r="U687">
        <f t="shared" si="63"/>
        <v>-49296000</v>
      </c>
    </row>
    <row r="688" spans="1:21" hidden="1" x14ac:dyDescent="0.25">
      <c r="A688" t="s">
        <v>4897</v>
      </c>
      <c r="B688" t="s">
        <v>2426</v>
      </c>
      <c r="C688">
        <v>69654933.329999998</v>
      </c>
      <c r="D688">
        <v>21558500</v>
      </c>
      <c r="E688">
        <v>17396750</v>
      </c>
      <c r="F688">
        <v>10877800</v>
      </c>
      <c r="G688">
        <v>16470000</v>
      </c>
      <c r="H688">
        <v>1571850</v>
      </c>
      <c r="I688">
        <v>1178900</v>
      </c>
      <c r="J688">
        <v>5880350</v>
      </c>
      <c r="K688">
        <v>403300000</v>
      </c>
      <c r="L688">
        <v>284325000</v>
      </c>
      <c r="M688">
        <v>225710000</v>
      </c>
      <c r="O688">
        <f t="shared" si="59"/>
        <v>-48096433.329999998</v>
      </c>
      <c r="P688">
        <f t="shared" si="59"/>
        <v>-52258183.329999998</v>
      </c>
      <c r="Q688">
        <f t="shared" si="59"/>
        <v>-58777133.329999998</v>
      </c>
      <c r="R688">
        <f t="shared" si="60"/>
        <v>-14898150</v>
      </c>
      <c r="S688">
        <f t="shared" si="61"/>
        <v>4701450</v>
      </c>
      <c r="T688">
        <f t="shared" si="62"/>
        <v>-118975000</v>
      </c>
      <c r="U688">
        <f t="shared" si="63"/>
        <v>-177590000</v>
      </c>
    </row>
    <row r="689" spans="1:21" hidden="1" x14ac:dyDescent="0.25">
      <c r="A689" t="s">
        <v>4898</v>
      </c>
      <c r="B689" t="s">
        <v>4153</v>
      </c>
      <c r="C689">
        <v>380273.6667</v>
      </c>
      <c r="D689">
        <v>365190</v>
      </c>
      <c r="E689">
        <v>0</v>
      </c>
      <c r="F689">
        <v>0</v>
      </c>
      <c r="G689">
        <v>69930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O689">
        <f t="shared" si="59"/>
        <v>-15083.666700000002</v>
      </c>
      <c r="P689">
        <f t="shared" si="59"/>
        <v>-380273.6667</v>
      </c>
      <c r="Q689">
        <f t="shared" si="59"/>
        <v>-380273.6667</v>
      </c>
      <c r="R689">
        <f t="shared" si="60"/>
        <v>-69930</v>
      </c>
      <c r="S689">
        <f t="shared" si="61"/>
        <v>0</v>
      </c>
      <c r="T689">
        <f t="shared" si="62"/>
        <v>0</v>
      </c>
      <c r="U689">
        <f t="shared" si="63"/>
        <v>0</v>
      </c>
    </row>
    <row r="690" spans="1:21" hidden="1" x14ac:dyDescent="0.25">
      <c r="A690" t="s">
        <v>4899</v>
      </c>
      <c r="B690" t="s">
        <v>2746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39568500</v>
      </c>
      <c r="L690">
        <v>29559000</v>
      </c>
      <c r="M690">
        <v>22665500</v>
      </c>
      <c r="O690">
        <f t="shared" si="59"/>
        <v>0</v>
      </c>
      <c r="P690">
        <f t="shared" si="59"/>
        <v>0</v>
      </c>
      <c r="Q690">
        <f t="shared" si="59"/>
        <v>0</v>
      </c>
      <c r="R690">
        <f t="shared" si="60"/>
        <v>0</v>
      </c>
      <c r="S690">
        <f t="shared" si="61"/>
        <v>0</v>
      </c>
      <c r="T690">
        <f t="shared" si="62"/>
        <v>-10009500</v>
      </c>
      <c r="U690">
        <f t="shared" si="63"/>
        <v>-16903000</v>
      </c>
    </row>
    <row r="691" spans="1:21" hidden="1" x14ac:dyDescent="0.25">
      <c r="A691" t="s">
        <v>4900</v>
      </c>
      <c r="B691" t="s">
        <v>2747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35734000</v>
      </c>
      <c r="L691">
        <v>28959000</v>
      </c>
      <c r="M691">
        <v>24079000</v>
      </c>
      <c r="O691">
        <f t="shared" si="59"/>
        <v>0</v>
      </c>
      <c r="P691">
        <f t="shared" si="59"/>
        <v>0</v>
      </c>
      <c r="Q691">
        <f t="shared" si="59"/>
        <v>0</v>
      </c>
      <c r="R691">
        <f t="shared" si="60"/>
        <v>0</v>
      </c>
      <c r="S691">
        <f t="shared" si="61"/>
        <v>0</v>
      </c>
      <c r="T691">
        <f t="shared" si="62"/>
        <v>-6775000</v>
      </c>
      <c r="U691">
        <f t="shared" si="63"/>
        <v>-11655000</v>
      </c>
    </row>
    <row r="692" spans="1:21" hidden="1" x14ac:dyDescent="0.25">
      <c r="A692" t="s">
        <v>6499</v>
      </c>
      <c r="B692" t="s">
        <v>4069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171475</v>
      </c>
      <c r="M692">
        <v>252390</v>
      </c>
      <c r="O692">
        <f t="shared" si="59"/>
        <v>0</v>
      </c>
      <c r="P692">
        <f t="shared" si="59"/>
        <v>0</v>
      </c>
      <c r="Q692">
        <f t="shared" si="59"/>
        <v>0</v>
      </c>
      <c r="R692">
        <f t="shared" si="60"/>
        <v>0</v>
      </c>
      <c r="S692">
        <f t="shared" si="61"/>
        <v>0</v>
      </c>
      <c r="T692">
        <f t="shared" si="62"/>
        <v>171475</v>
      </c>
      <c r="U692">
        <f t="shared" si="63"/>
        <v>252390</v>
      </c>
    </row>
    <row r="693" spans="1:21" hidden="1" x14ac:dyDescent="0.25">
      <c r="A693" t="s">
        <v>4902</v>
      </c>
      <c r="B693" t="s">
        <v>382</v>
      </c>
      <c r="C693">
        <v>190237.3333</v>
      </c>
      <c r="D693">
        <v>10726050</v>
      </c>
      <c r="E693">
        <v>1025150</v>
      </c>
      <c r="F693">
        <v>2431800</v>
      </c>
      <c r="G693">
        <v>688760</v>
      </c>
      <c r="H693">
        <v>8706</v>
      </c>
      <c r="I693">
        <v>59749</v>
      </c>
      <c r="J693">
        <v>734810</v>
      </c>
      <c r="K693">
        <v>18826500</v>
      </c>
      <c r="L693">
        <v>10553000</v>
      </c>
      <c r="M693">
        <v>6665400</v>
      </c>
      <c r="O693">
        <f t="shared" si="59"/>
        <v>10535812.6667</v>
      </c>
      <c r="P693">
        <f t="shared" si="59"/>
        <v>834912.66669999994</v>
      </c>
      <c r="Q693">
        <f t="shared" si="59"/>
        <v>2241562.6666999999</v>
      </c>
      <c r="R693">
        <f t="shared" si="60"/>
        <v>-680054</v>
      </c>
      <c r="S693">
        <f t="shared" si="61"/>
        <v>675061</v>
      </c>
      <c r="T693">
        <f t="shared" si="62"/>
        <v>-8273500</v>
      </c>
      <c r="U693">
        <f t="shared" si="63"/>
        <v>-12161100</v>
      </c>
    </row>
    <row r="694" spans="1:21" hidden="1" x14ac:dyDescent="0.25">
      <c r="A694" t="s">
        <v>4903</v>
      </c>
      <c r="B694" t="s">
        <v>383</v>
      </c>
      <c r="C694">
        <v>17144936.670000002</v>
      </c>
      <c r="D694">
        <v>19127000</v>
      </c>
      <c r="E694">
        <v>12798200</v>
      </c>
      <c r="F694">
        <v>10711500</v>
      </c>
      <c r="G694">
        <v>12871000</v>
      </c>
      <c r="H694">
        <v>983190</v>
      </c>
      <c r="I694">
        <v>192810</v>
      </c>
      <c r="J694">
        <v>535015</v>
      </c>
      <c r="K694">
        <v>236250000</v>
      </c>
      <c r="L694">
        <v>181005000</v>
      </c>
      <c r="M694">
        <v>128898000</v>
      </c>
      <c r="O694">
        <f t="shared" si="59"/>
        <v>1982063.3299999982</v>
      </c>
      <c r="P694">
        <f t="shared" si="59"/>
        <v>-4346736.6700000018</v>
      </c>
      <c r="Q694">
        <f t="shared" si="59"/>
        <v>-6433436.6700000018</v>
      </c>
      <c r="R694">
        <f t="shared" si="60"/>
        <v>-11887810</v>
      </c>
      <c r="S694">
        <f t="shared" si="61"/>
        <v>342205</v>
      </c>
      <c r="T694">
        <f t="shared" si="62"/>
        <v>-55245000</v>
      </c>
      <c r="U694">
        <f t="shared" si="63"/>
        <v>-107352000</v>
      </c>
    </row>
    <row r="695" spans="1:21" hidden="1" x14ac:dyDescent="0.25">
      <c r="A695" t="s">
        <v>4904</v>
      </c>
      <c r="B695" t="s">
        <v>384</v>
      </c>
      <c r="C695">
        <v>542095</v>
      </c>
      <c r="D695">
        <v>67185</v>
      </c>
      <c r="E695">
        <v>288940</v>
      </c>
      <c r="F695">
        <v>0</v>
      </c>
      <c r="G695">
        <v>36870</v>
      </c>
      <c r="H695">
        <v>0</v>
      </c>
      <c r="I695">
        <v>0</v>
      </c>
      <c r="J695">
        <v>0</v>
      </c>
      <c r="K695">
        <v>132620000</v>
      </c>
      <c r="L695">
        <v>80238000</v>
      </c>
      <c r="M695">
        <v>53339500</v>
      </c>
      <c r="O695">
        <f t="shared" si="59"/>
        <v>-474910</v>
      </c>
      <c r="P695">
        <f t="shared" si="59"/>
        <v>-253155</v>
      </c>
      <c r="Q695">
        <f t="shared" si="59"/>
        <v>-542095</v>
      </c>
      <c r="R695">
        <f t="shared" si="60"/>
        <v>-36870</v>
      </c>
      <c r="S695">
        <f t="shared" si="61"/>
        <v>0</v>
      </c>
      <c r="T695">
        <f t="shared" si="62"/>
        <v>-52382000</v>
      </c>
      <c r="U695">
        <f t="shared" si="63"/>
        <v>-79280500</v>
      </c>
    </row>
    <row r="696" spans="1:21" hidden="1" x14ac:dyDescent="0.25">
      <c r="A696" t="s">
        <v>4905</v>
      </c>
      <c r="B696" t="s">
        <v>2427</v>
      </c>
      <c r="C696">
        <v>222963737.30000001</v>
      </c>
      <c r="D696">
        <v>244195000</v>
      </c>
      <c r="E696">
        <v>113231000</v>
      </c>
      <c r="F696">
        <v>130903000</v>
      </c>
      <c r="G696">
        <v>101430000</v>
      </c>
      <c r="H696">
        <v>3292300</v>
      </c>
      <c r="I696">
        <v>216260000</v>
      </c>
      <c r="J696">
        <v>342090000</v>
      </c>
      <c r="K696">
        <v>47024000</v>
      </c>
      <c r="L696">
        <v>45765000</v>
      </c>
      <c r="M696">
        <v>44139000</v>
      </c>
      <c r="O696">
        <f t="shared" si="59"/>
        <v>21231262.699999988</v>
      </c>
      <c r="P696">
        <f t="shared" si="59"/>
        <v>-109732737.30000001</v>
      </c>
      <c r="Q696">
        <f t="shared" si="59"/>
        <v>-92060737.300000012</v>
      </c>
      <c r="R696">
        <f t="shared" si="60"/>
        <v>-98137700</v>
      </c>
      <c r="S696">
        <f t="shared" si="61"/>
        <v>125830000</v>
      </c>
      <c r="T696">
        <f t="shared" si="62"/>
        <v>-1259000</v>
      </c>
      <c r="U696">
        <f t="shared" si="63"/>
        <v>-2885000</v>
      </c>
    </row>
    <row r="697" spans="1:21" hidden="1" x14ac:dyDescent="0.25">
      <c r="A697" t="s">
        <v>4906</v>
      </c>
      <c r="B697" t="s">
        <v>385</v>
      </c>
      <c r="C697">
        <v>4219540</v>
      </c>
      <c r="D697">
        <v>115087000</v>
      </c>
      <c r="E697">
        <v>105896500</v>
      </c>
      <c r="F697">
        <v>128446500</v>
      </c>
      <c r="G697">
        <v>1922500</v>
      </c>
      <c r="H697">
        <v>381605</v>
      </c>
      <c r="I697">
        <v>3829800</v>
      </c>
      <c r="J697">
        <v>7333800</v>
      </c>
      <c r="K697">
        <v>24070500</v>
      </c>
      <c r="L697">
        <v>12156500</v>
      </c>
      <c r="M697">
        <v>11988200</v>
      </c>
      <c r="O697">
        <f t="shared" si="59"/>
        <v>110867460</v>
      </c>
      <c r="P697">
        <f t="shared" si="59"/>
        <v>101676960</v>
      </c>
      <c r="Q697">
        <f t="shared" si="59"/>
        <v>124226960</v>
      </c>
      <c r="R697">
        <f t="shared" si="60"/>
        <v>-1540895</v>
      </c>
      <c r="S697">
        <f t="shared" si="61"/>
        <v>3504000</v>
      </c>
      <c r="T697">
        <f t="shared" si="62"/>
        <v>-11914000</v>
      </c>
      <c r="U697">
        <f t="shared" si="63"/>
        <v>-12082300</v>
      </c>
    </row>
    <row r="698" spans="1:21" hidden="1" x14ac:dyDescent="0.25">
      <c r="A698" t="s">
        <v>4426</v>
      </c>
      <c r="B698" t="s">
        <v>4070</v>
      </c>
      <c r="C698">
        <v>52304863.329999998</v>
      </c>
      <c r="D698">
        <v>61328000</v>
      </c>
      <c r="E698">
        <v>16394485</v>
      </c>
      <c r="F698">
        <v>29702500</v>
      </c>
      <c r="G698">
        <v>20585000</v>
      </c>
      <c r="H698">
        <v>701185</v>
      </c>
      <c r="I698">
        <v>51192000</v>
      </c>
      <c r="J698">
        <v>95079000</v>
      </c>
      <c r="K698">
        <v>5848100</v>
      </c>
      <c r="L698">
        <v>8091550</v>
      </c>
      <c r="M698">
        <v>8780050</v>
      </c>
      <c r="O698">
        <f t="shared" si="59"/>
        <v>9023136.6700000018</v>
      </c>
      <c r="P698">
        <f t="shared" si="59"/>
        <v>-35910378.329999998</v>
      </c>
      <c r="Q698">
        <f t="shared" si="59"/>
        <v>-22602363.329999998</v>
      </c>
      <c r="R698">
        <f t="shared" si="60"/>
        <v>-19883815</v>
      </c>
      <c r="S698">
        <f t="shared" si="61"/>
        <v>43887000</v>
      </c>
      <c r="T698">
        <f t="shared" si="62"/>
        <v>2243450</v>
      </c>
      <c r="U698">
        <f t="shared" si="63"/>
        <v>2931950</v>
      </c>
    </row>
    <row r="699" spans="1:21" hidden="1" x14ac:dyDescent="0.25">
      <c r="A699" t="s">
        <v>4908</v>
      </c>
      <c r="B699" t="s">
        <v>386</v>
      </c>
      <c r="C699">
        <v>0</v>
      </c>
      <c r="D699">
        <v>1660120</v>
      </c>
      <c r="E699">
        <v>0</v>
      </c>
      <c r="F699">
        <v>577600</v>
      </c>
      <c r="G699">
        <v>390280</v>
      </c>
      <c r="H699">
        <v>9738</v>
      </c>
      <c r="I699">
        <v>0</v>
      </c>
      <c r="J699">
        <v>0</v>
      </c>
      <c r="K699">
        <v>0</v>
      </c>
      <c r="L699">
        <v>0</v>
      </c>
      <c r="M699">
        <v>0</v>
      </c>
      <c r="O699">
        <f t="shared" si="59"/>
        <v>1660120</v>
      </c>
      <c r="P699">
        <f t="shared" si="59"/>
        <v>0</v>
      </c>
      <c r="Q699">
        <f t="shared" si="59"/>
        <v>577600</v>
      </c>
      <c r="R699">
        <f t="shared" si="60"/>
        <v>-380542</v>
      </c>
      <c r="S699">
        <f t="shared" si="61"/>
        <v>0</v>
      </c>
      <c r="T699">
        <f t="shared" si="62"/>
        <v>0</v>
      </c>
      <c r="U699">
        <f t="shared" si="63"/>
        <v>0</v>
      </c>
    </row>
    <row r="700" spans="1:21" hidden="1" x14ac:dyDescent="0.25">
      <c r="A700" t="s">
        <v>4909</v>
      </c>
      <c r="B700" t="s">
        <v>387</v>
      </c>
      <c r="C700">
        <v>14696673.33</v>
      </c>
      <c r="D700">
        <v>0</v>
      </c>
      <c r="E700">
        <v>407865</v>
      </c>
      <c r="F700">
        <v>38269</v>
      </c>
      <c r="G700">
        <v>956910</v>
      </c>
      <c r="H700">
        <v>113214.5</v>
      </c>
      <c r="I700">
        <v>0</v>
      </c>
      <c r="J700">
        <v>0</v>
      </c>
      <c r="K700">
        <v>0</v>
      </c>
      <c r="L700">
        <v>0</v>
      </c>
      <c r="M700">
        <v>0</v>
      </c>
      <c r="O700">
        <f t="shared" si="59"/>
        <v>-14696673.33</v>
      </c>
      <c r="P700">
        <f t="shared" si="59"/>
        <v>-14288808.33</v>
      </c>
      <c r="Q700">
        <f t="shared" si="59"/>
        <v>-14658404.33</v>
      </c>
      <c r="R700">
        <f t="shared" si="60"/>
        <v>-843695.5</v>
      </c>
      <c r="S700">
        <f t="shared" si="61"/>
        <v>0</v>
      </c>
      <c r="T700">
        <f t="shared" si="62"/>
        <v>0</v>
      </c>
      <c r="U700">
        <f t="shared" si="63"/>
        <v>0</v>
      </c>
    </row>
    <row r="701" spans="1:21" hidden="1" x14ac:dyDescent="0.25">
      <c r="A701" t="s">
        <v>4910</v>
      </c>
      <c r="B701" t="s">
        <v>388</v>
      </c>
      <c r="C701">
        <v>4059017.6669999999</v>
      </c>
      <c r="D701">
        <v>125889000</v>
      </c>
      <c r="E701">
        <v>66516500</v>
      </c>
      <c r="F701">
        <v>104906500</v>
      </c>
      <c r="G701">
        <v>4118300</v>
      </c>
      <c r="H701">
        <v>647745</v>
      </c>
      <c r="I701">
        <v>1984300</v>
      </c>
      <c r="J701">
        <v>7570700</v>
      </c>
      <c r="K701">
        <v>8326450</v>
      </c>
      <c r="L701">
        <v>5281150</v>
      </c>
      <c r="M701">
        <v>5364500</v>
      </c>
      <c r="O701">
        <f t="shared" si="59"/>
        <v>121829982.333</v>
      </c>
      <c r="P701">
        <f t="shared" si="59"/>
        <v>62457482.332999997</v>
      </c>
      <c r="Q701">
        <f t="shared" si="59"/>
        <v>100847482.333</v>
      </c>
      <c r="R701">
        <f t="shared" si="60"/>
        <v>-3470555</v>
      </c>
      <c r="S701">
        <f t="shared" si="61"/>
        <v>5586400</v>
      </c>
      <c r="T701">
        <f t="shared" si="62"/>
        <v>-3045300</v>
      </c>
      <c r="U701">
        <f t="shared" si="63"/>
        <v>-2961950</v>
      </c>
    </row>
    <row r="702" spans="1:21" hidden="1" x14ac:dyDescent="0.25">
      <c r="A702" t="s">
        <v>4911</v>
      </c>
      <c r="B702" t="s">
        <v>389</v>
      </c>
      <c r="C702">
        <v>301919533.30000001</v>
      </c>
      <c r="D702">
        <v>13905200</v>
      </c>
      <c r="E702">
        <v>16290500</v>
      </c>
      <c r="F702">
        <v>5277400</v>
      </c>
      <c r="G702">
        <v>5281400</v>
      </c>
      <c r="H702">
        <v>246560</v>
      </c>
      <c r="I702">
        <v>0</v>
      </c>
      <c r="J702">
        <v>0</v>
      </c>
      <c r="K702">
        <v>113200000</v>
      </c>
      <c r="L702">
        <v>75689000</v>
      </c>
      <c r="M702">
        <v>53821000</v>
      </c>
      <c r="O702">
        <f t="shared" si="59"/>
        <v>-288014333.30000001</v>
      </c>
      <c r="P702">
        <f t="shared" si="59"/>
        <v>-285629033.30000001</v>
      </c>
      <c r="Q702">
        <f t="shared" si="59"/>
        <v>-296642133.30000001</v>
      </c>
      <c r="R702">
        <f t="shared" si="60"/>
        <v>-5034840</v>
      </c>
      <c r="S702">
        <f t="shared" si="61"/>
        <v>0</v>
      </c>
      <c r="T702">
        <f t="shared" si="62"/>
        <v>-37511000</v>
      </c>
      <c r="U702">
        <f t="shared" si="63"/>
        <v>-59379000</v>
      </c>
    </row>
    <row r="703" spans="1:21" hidden="1" x14ac:dyDescent="0.25">
      <c r="A703" t="s">
        <v>4912</v>
      </c>
      <c r="B703" t="s">
        <v>2748</v>
      </c>
      <c r="C703">
        <v>0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22159500</v>
      </c>
      <c r="L703">
        <v>17603500</v>
      </c>
      <c r="M703">
        <v>13729400</v>
      </c>
      <c r="O703">
        <f t="shared" si="59"/>
        <v>0</v>
      </c>
      <c r="P703">
        <f t="shared" si="59"/>
        <v>0</v>
      </c>
      <c r="Q703">
        <f t="shared" si="59"/>
        <v>0</v>
      </c>
      <c r="R703">
        <f t="shared" si="60"/>
        <v>0</v>
      </c>
      <c r="S703">
        <f t="shared" si="61"/>
        <v>0</v>
      </c>
      <c r="T703">
        <f t="shared" si="62"/>
        <v>-4556000</v>
      </c>
      <c r="U703">
        <f t="shared" si="63"/>
        <v>-8430100</v>
      </c>
    </row>
    <row r="704" spans="1:21" hidden="1" x14ac:dyDescent="0.25">
      <c r="A704" t="s">
        <v>4913</v>
      </c>
      <c r="B704" t="s">
        <v>390</v>
      </c>
      <c r="C704">
        <v>2408685.3330000001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5237450</v>
      </c>
      <c r="L704">
        <v>4819400</v>
      </c>
      <c r="M704">
        <v>2072350</v>
      </c>
      <c r="O704">
        <f t="shared" si="59"/>
        <v>-2408685.3330000001</v>
      </c>
      <c r="P704">
        <f t="shared" si="59"/>
        <v>-2408685.3330000001</v>
      </c>
      <c r="Q704">
        <f t="shared" si="59"/>
        <v>-2408685.3330000001</v>
      </c>
      <c r="R704">
        <f t="shared" si="60"/>
        <v>0</v>
      </c>
      <c r="S704">
        <f t="shared" si="61"/>
        <v>0</v>
      </c>
      <c r="T704">
        <f t="shared" si="62"/>
        <v>-418050</v>
      </c>
      <c r="U704">
        <f t="shared" si="63"/>
        <v>-3165100</v>
      </c>
    </row>
    <row r="705" spans="1:21" hidden="1" x14ac:dyDescent="0.25">
      <c r="A705" t="s">
        <v>4914</v>
      </c>
      <c r="B705" t="s">
        <v>391</v>
      </c>
      <c r="C705">
        <v>65966</v>
      </c>
      <c r="D705">
        <v>1153505</v>
      </c>
      <c r="E705">
        <v>566050</v>
      </c>
      <c r="F705">
        <v>578700</v>
      </c>
      <c r="G705">
        <v>1920100</v>
      </c>
      <c r="H705">
        <v>281475</v>
      </c>
      <c r="I705">
        <v>65966</v>
      </c>
      <c r="J705">
        <v>301845</v>
      </c>
      <c r="K705">
        <v>0</v>
      </c>
      <c r="L705">
        <v>0</v>
      </c>
      <c r="M705">
        <v>0</v>
      </c>
      <c r="O705">
        <f t="shared" si="59"/>
        <v>1087539</v>
      </c>
      <c r="P705">
        <f t="shared" si="59"/>
        <v>500084</v>
      </c>
      <c r="Q705">
        <f t="shared" si="59"/>
        <v>512734</v>
      </c>
      <c r="R705">
        <f t="shared" si="60"/>
        <v>-1638625</v>
      </c>
      <c r="S705">
        <f t="shared" si="61"/>
        <v>235879</v>
      </c>
      <c r="T705">
        <f t="shared" si="62"/>
        <v>0</v>
      </c>
      <c r="U705">
        <f t="shared" si="63"/>
        <v>0</v>
      </c>
    </row>
    <row r="706" spans="1:21" hidden="1" x14ac:dyDescent="0.25">
      <c r="A706" t="s">
        <v>4915</v>
      </c>
      <c r="B706" t="s">
        <v>392</v>
      </c>
      <c r="C706">
        <v>6712717.3329999996</v>
      </c>
      <c r="D706">
        <v>15223500</v>
      </c>
      <c r="E706">
        <v>27260500</v>
      </c>
      <c r="F706">
        <v>11061500</v>
      </c>
      <c r="G706">
        <v>7283300</v>
      </c>
      <c r="H706">
        <v>823860</v>
      </c>
      <c r="I706">
        <v>99024</v>
      </c>
      <c r="J706">
        <v>949630</v>
      </c>
      <c r="K706">
        <v>278245000</v>
      </c>
      <c r="L706">
        <v>157753500</v>
      </c>
      <c r="M706">
        <v>149240000</v>
      </c>
      <c r="O706">
        <f t="shared" si="59"/>
        <v>8510782.6669999994</v>
      </c>
      <c r="P706">
        <f t="shared" si="59"/>
        <v>20547782.666999999</v>
      </c>
      <c r="Q706">
        <f t="shared" si="59"/>
        <v>4348782.6670000004</v>
      </c>
      <c r="R706">
        <f t="shared" si="60"/>
        <v>-6459440</v>
      </c>
      <c r="S706">
        <f t="shared" si="61"/>
        <v>850606</v>
      </c>
      <c r="T706">
        <f t="shared" si="62"/>
        <v>-120491500</v>
      </c>
      <c r="U706">
        <f t="shared" si="63"/>
        <v>-129005000</v>
      </c>
    </row>
    <row r="707" spans="1:21" hidden="1" x14ac:dyDescent="0.25">
      <c r="A707" t="s">
        <v>4916</v>
      </c>
      <c r="B707" t="s">
        <v>2428</v>
      </c>
      <c r="C707">
        <v>1682967.6669999999</v>
      </c>
      <c r="D707">
        <v>8559350</v>
      </c>
      <c r="E707">
        <v>209105</v>
      </c>
      <c r="F707">
        <v>858200</v>
      </c>
      <c r="G707">
        <v>918970</v>
      </c>
      <c r="H707">
        <v>27541</v>
      </c>
      <c r="I707">
        <v>29918</v>
      </c>
      <c r="J707">
        <v>42114.5</v>
      </c>
      <c r="K707">
        <v>3112500</v>
      </c>
      <c r="L707">
        <v>1710850</v>
      </c>
      <c r="M707">
        <v>1173505</v>
      </c>
      <c r="O707">
        <f t="shared" ref="O707:Q770" si="64">D707-$C707</f>
        <v>6876382.3330000006</v>
      </c>
      <c r="P707">
        <f t="shared" si="64"/>
        <v>-1473862.6669999999</v>
      </c>
      <c r="Q707">
        <f t="shared" si="64"/>
        <v>-824767.6669999999</v>
      </c>
      <c r="R707">
        <f t="shared" ref="R707:R770" si="65">H707-G707</f>
        <v>-891429</v>
      </c>
      <c r="S707">
        <f t="shared" ref="S707:S770" si="66">J707-I707</f>
        <v>12196.5</v>
      </c>
      <c r="T707">
        <f t="shared" ref="T707:T770" si="67">L707-K707</f>
        <v>-1401650</v>
      </c>
      <c r="U707">
        <f t="shared" ref="U707:U770" si="68">M707-K707</f>
        <v>-1938995</v>
      </c>
    </row>
    <row r="708" spans="1:21" hidden="1" x14ac:dyDescent="0.25">
      <c r="A708" t="s">
        <v>4917</v>
      </c>
      <c r="B708" t="s">
        <v>393</v>
      </c>
      <c r="C708">
        <v>0</v>
      </c>
      <c r="D708">
        <v>0</v>
      </c>
      <c r="E708">
        <v>8136000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O708">
        <f t="shared" si="64"/>
        <v>0</v>
      </c>
      <c r="P708">
        <f t="shared" si="64"/>
        <v>8136000</v>
      </c>
      <c r="Q708">
        <f t="shared" si="64"/>
        <v>0</v>
      </c>
      <c r="R708">
        <f t="shared" si="65"/>
        <v>0</v>
      </c>
      <c r="S708">
        <f t="shared" si="66"/>
        <v>0</v>
      </c>
      <c r="T708">
        <f t="shared" si="67"/>
        <v>0</v>
      </c>
      <c r="U708">
        <f t="shared" si="68"/>
        <v>0</v>
      </c>
    </row>
    <row r="709" spans="1:21" hidden="1" x14ac:dyDescent="0.25">
      <c r="A709" t="s">
        <v>4918</v>
      </c>
      <c r="B709" t="s">
        <v>394</v>
      </c>
      <c r="C709">
        <v>37868190</v>
      </c>
      <c r="D709">
        <v>3642300</v>
      </c>
      <c r="E709">
        <v>342795</v>
      </c>
      <c r="F709">
        <v>897750</v>
      </c>
      <c r="G709">
        <v>2647000</v>
      </c>
      <c r="H709">
        <v>374545</v>
      </c>
      <c r="I709">
        <v>0</v>
      </c>
      <c r="J709">
        <v>0</v>
      </c>
      <c r="K709">
        <v>6464900</v>
      </c>
      <c r="L709">
        <v>2839400</v>
      </c>
      <c r="M709">
        <v>1697800</v>
      </c>
      <c r="O709">
        <f t="shared" si="64"/>
        <v>-34225890</v>
      </c>
      <c r="P709">
        <f t="shared" si="64"/>
        <v>-37525395</v>
      </c>
      <c r="Q709">
        <f t="shared" si="64"/>
        <v>-36970440</v>
      </c>
      <c r="R709">
        <f t="shared" si="65"/>
        <v>-2272455</v>
      </c>
      <c r="S709">
        <f t="shared" si="66"/>
        <v>0</v>
      </c>
      <c r="T709">
        <f t="shared" si="67"/>
        <v>-3625500</v>
      </c>
      <c r="U709">
        <f t="shared" si="68"/>
        <v>-4767100</v>
      </c>
    </row>
    <row r="710" spans="1:21" hidden="1" x14ac:dyDescent="0.25">
      <c r="A710" t="s">
        <v>4919</v>
      </c>
      <c r="B710" t="s">
        <v>2749</v>
      </c>
      <c r="C710">
        <v>2171700</v>
      </c>
      <c r="D710">
        <v>82380000</v>
      </c>
      <c r="E710">
        <v>79971000</v>
      </c>
      <c r="F710">
        <v>54571500</v>
      </c>
      <c r="G710">
        <v>102830000</v>
      </c>
      <c r="H710">
        <v>10706450</v>
      </c>
      <c r="I710">
        <v>2171700</v>
      </c>
      <c r="J710">
        <v>18363000</v>
      </c>
      <c r="K710">
        <v>2520300000</v>
      </c>
      <c r="L710">
        <v>1564000000</v>
      </c>
      <c r="M710">
        <v>1026895000</v>
      </c>
      <c r="O710">
        <f t="shared" si="64"/>
        <v>80208300</v>
      </c>
      <c r="P710">
        <f t="shared" si="64"/>
        <v>77799300</v>
      </c>
      <c r="Q710">
        <f t="shared" si="64"/>
        <v>52399800</v>
      </c>
      <c r="R710">
        <f t="shared" si="65"/>
        <v>-92123550</v>
      </c>
      <c r="S710">
        <f t="shared" si="66"/>
        <v>16191300</v>
      </c>
      <c r="T710">
        <f t="shared" si="67"/>
        <v>-956300000</v>
      </c>
      <c r="U710">
        <f t="shared" si="68"/>
        <v>-1493405000</v>
      </c>
    </row>
    <row r="711" spans="1:21" hidden="1" x14ac:dyDescent="0.25">
      <c r="A711" t="s">
        <v>4920</v>
      </c>
      <c r="B711" t="s">
        <v>395</v>
      </c>
      <c r="C711">
        <v>33246926.670000002</v>
      </c>
      <c r="D711">
        <v>406210</v>
      </c>
      <c r="E711">
        <v>224955</v>
      </c>
      <c r="F711">
        <v>404680</v>
      </c>
      <c r="G711">
        <v>419560</v>
      </c>
      <c r="H711">
        <v>6718</v>
      </c>
      <c r="I711">
        <v>0</v>
      </c>
      <c r="J711">
        <v>0</v>
      </c>
      <c r="K711">
        <v>0</v>
      </c>
      <c r="L711">
        <v>0</v>
      </c>
      <c r="M711">
        <v>0</v>
      </c>
      <c r="O711">
        <f t="shared" si="64"/>
        <v>-32840716.670000002</v>
      </c>
      <c r="P711">
        <f t="shared" si="64"/>
        <v>-33021971.670000002</v>
      </c>
      <c r="Q711">
        <f t="shared" si="64"/>
        <v>-32842246.670000002</v>
      </c>
      <c r="R711">
        <f t="shared" si="65"/>
        <v>-412842</v>
      </c>
      <c r="S711">
        <f t="shared" si="66"/>
        <v>0</v>
      </c>
      <c r="T711">
        <f t="shared" si="67"/>
        <v>0</v>
      </c>
      <c r="U711">
        <f t="shared" si="68"/>
        <v>0</v>
      </c>
    </row>
    <row r="712" spans="1:21" hidden="1" x14ac:dyDescent="0.25">
      <c r="A712" t="s">
        <v>4921</v>
      </c>
      <c r="B712" t="s">
        <v>396</v>
      </c>
      <c r="C712">
        <v>0</v>
      </c>
      <c r="D712">
        <v>3916000</v>
      </c>
      <c r="E712">
        <v>0</v>
      </c>
      <c r="F712">
        <v>0</v>
      </c>
      <c r="G712">
        <v>1354600</v>
      </c>
      <c r="H712">
        <v>51341</v>
      </c>
      <c r="I712">
        <v>0</v>
      </c>
      <c r="J712">
        <v>0</v>
      </c>
      <c r="K712">
        <v>0</v>
      </c>
      <c r="L712">
        <v>0</v>
      </c>
      <c r="M712">
        <v>0</v>
      </c>
      <c r="O712">
        <f t="shared" si="64"/>
        <v>3916000</v>
      </c>
      <c r="P712">
        <f t="shared" si="64"/>
        <v>0</v>
      </c>
      <c r="Q712">
        <f t="shared" si="64"/>
        <v>0</v>
      </c>
      <c r="R712">
        <f t="shared" si="65"/>
        <v>-1303259</v>
      </c>
      <c r="S712">
        <f t="shared" si="66"/>
        <v>0</v>
      </c>
      <c r="T712">
        <f t="shared" si="67"/>
        <v>0</v>
      </c>
      <c r="U712">
        <f t="shared" si="68"/>
        <v>0</v>
      </c>
    </row>
    <row r="713" spans="1:21" hidden="1" x14ac:dyDescent="0.25">
      <c r="A713" t="s">
        <v>4922</v>
      </c>
      <c r="B713" t="s">
        <v>397</v>
      </c>
      <c r="C713">
        <v>7986963.3329999996</v>
      </c>
      <c r="D713">
        <v>0</v>
      </c>
      <c r="E713">
        <v>0</v>
      </c>
      <c r="F713">
        <v>159975</v>
      </c>
      <c r="G713">
        <v>68382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O713">
        <f t="shared" si="64"/>
        <v>-7986963.3329999996</v>
      </c>
      <c r="P713">
        <f t="shared" si="64"/>
        <v>-7986963.3329999996</v>
      </c>
      <c r="Q713">
        <f t="shared" si="64"/>
        <v>-7826988.3329999996</v>
      </c>
      <c r="R713">
        <f t="shared" si="65"/>
        <v>-68382</v>
      </c>
      <c r="S713">
        <f t="shared" si="66"/>
        <v>0</v>
      </c>
      <c r="T713">
        <f t="shared" si="67"/>
        <v>0</v>
      </c>
      <c r="U713">
        <f t="shared" si="68"/>
        <v>0</v>
      </c>
    </row>
    <row r="714" spans="1:21" hidden="1" x14ac:dyDescent="0.25">
      <c r="A714" t="s">
        <v>4923</v>
      </c>
      <c r="B714" t="s">
        <v>398</v>
      </c>
      <c r="C714">
        <v>632805</v>
      </c>
      <c r="D714">
        <v>0</v>
      </c>
      <c r="E714">
        <v>8147900</v>
      </c>
      <c r="F714">
        <v>4294000</v>
      </c>
      <c r="G714">
        <v>91923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O714">
        <f t="shared" si="64"/>
        <v>-632805</v>
      </c>
      <c r="P714">
        <f t="shared" si="64"/>
        <v>7515095</v>
      </c>
      <c r="Q714">
        <f t="shared" si="64"/>
        <v>3661195</v>
      </c>
      <c r="R714">
        <f t="shared" si="65"/>
        <v>-91923</v>
      </c>
      <c r="S714">
        <f t="shared" si="66"/>
        <v>0</v>
      </c>
      <c r="T714">
        <f t="shared" si="67"/>
        <v>0</v>
      </c>
      <c r="U714">
        <f t="shared" si="68"/>
        <v>0</v>
      </c>
    </row>
    <row r="715" spans="1:21" hidden="1" x14ac:dyDescent="0.25">
      <c r="A715" t="s">
        <v>4924</v>
      </c>
      <c r="B715" t="s">
        <v>4071</v>
      </c>
      <c r="C715">
        <v>14140080</v>
      </c>
      <c r="D715">
        <v>144210000</v>
      </c>
      <c r="E715">
        <v>160250000</v>
      </c>
      <c r="F715">
        <v>125095000</v>
      </c>
      <c r="G715">
        <v>23427000</v>
      </c>
      <c r="H715">
        <v>2765650</v>
      </c>
      <c r="I715">
        <v>3776800</v>
      </c>
      <c r="J715">
        <v>12717800</v>
      </c>
      <c r="K715">
        <v>632810000</v>
      </c>
      <c r="L715">
        <v>423660000</v>
      </c>
      <c r="M715">
        <v>294330000</v>
      </c>
      <c r="O715">
        <f t="shared" si="64"/>
        <v>130069920</v>
      </c>
      <c r="P715">
        <f t="shared" si="64"/>
        <v>146109920</v>
      </c>
      <c r="Q715">
        <f t="shared" si="64"/>
        <v>110954920</v>
      </c>
      <c r="R715">
        <f t="shared" si="65"/>
        <v>-20661350</v>
      </c>
      <c r="S715">
        <f t="shared" si="66"/>
        <v>8941000</v>
      </c>
      <c r="T715">
        <f t="shared" si="67"/>
        <v>-209150000</v>
      </c>
      <c r="U715">
        <f t="shared" si="68"/>
        <v>-338480000</v>
      </c>
    </row>
    <row r="716" spans="1:21" hidden="1" x14ac:dyDescent="0.25">
      <c r="A716" t="s">
        <v>4925</v>
      </c>
      <c r="B716" t="s">
        <v>399</v>
      </c>
      <c r="C716">
        <v>9896666.6669999994</v>
      </c>
      <c r="D716">
        <v>15188000</v>
      </c>
      <c r="E716">
        <v>19015500</v>
      </c>
      <c r="F716">
        <v>24214450</v>
      </c>
      <c r="G716">
        <v>3197400</v>
      </c>
      <c r="H716">
        <v>688195</v>
      </c>
      <c r="I716">
        <v>256620</v>
      </c>
      <c r="J716">
        <v>819735</v>
      </c>
      <c r="K716">
        <v>13226000</v>
      </c>
      <c r="L716">
        <v>7494850</v>
      </c>
      <c r="M716">
        <v>6844750</v>
      </c>
      <c r="O716">
        <f t="shared" si="64"/>
        <v>5291333.3330000006</v>
      </c>
      <c r="P716">
        <f t="shared" si="64"/>
        <v>9118833.3330000006</v>
      </c>
      <c r="Q716">
        <f t="shared" si="64"/>
        <v>14317783.333000001</v>
      </c>
      <c r="R716">
        <f t="shared" si="65"/>
        <v>-2509205</v>
      </c>
      <c r="S716">
        <f t="shared" si="66"/>
        <v>563115</v>
      </c>
      <c r="T716">
        <f t="shared" si="67"/>
        <v>-5731150</v>
      </c>
      <c r="U716">
        <f t="shared" si="68"/>
        <v>-6381250</v>
      </c>
    </row>
    <row r="717" spans="1:21" hidden="1" x14ac:dyDescent="0.25">
      <c r="A717" t="s">
        <v>4926</v>
      </c>
      <c r="B717" t="s">
        <v>400</v>
      </c>
      <c r="C717">
        <v>641000.33330000006</v>
      </c>
      <c r="D717">
        <v>57590500</v>
      </c>
      <c r="E717">
        <v>41089500</v>
      </c>
      <c r="F717">
        <v>37180500</v>
      </c>
      <c r="G717">
        <v>8033100</v>
      </c>
      <c r="H717">
        <v>1079750</v>
      </c>
      <c r="I717">
        <v>537470</v>
      </c>
      <c r="J717">
        <v>2554450</v>
      </c>
      <c r="K717">
        <v>497480000</v>
      </c>
      <c r="L717">
        <v>327370000</v>
      </c>
      <c r="M717">
        <v>248975000</v>
      </c>
      <c r="O717">
        <f t="shared" si="64"/>
        <v>56949499.666699998</v>
      </c>
      <c r="P717">
        <f t="shared" si="64"/>
        <v>40448499.666699998</v>
      </c>
      <c r="Q717">
        <f t="shared" si="64"/>
        <v>36539499.666699998</v>
      </c>
      <c r="R717">
        <f t="shared" si="65"/>
        <v>-6953350</v>
      </c>
      <c r="S717">
        <f t="shared" si="66"/>
        <v>2016980</v>
      </c>
      <c r="T717">
        <f t="shared" si="67"/>
        <v>-170110000</v>
      </c>
      <c r="U717">
        <f t="shared" si="68"/>
        <v>-248505000</v>
      </c>
    </row>
    <row r="718" spans="1:21" hidden="1" x14ac:dyDescent="0.25">
      <c r="A718" t="s">
        <v>4927</v>
      </c>
      <c r="B718" t="s">
        <v>401</v>
      </c>
      <c r="C718">
        <v>0</v>
      </c>
      <c r="D718">
        <v>0</v>
      </c>
      <c r="E718">
        <v>0</v>
      </c>
      <c r="F718">
        <v>0</v>
      </c>
      <c r="G718">
        <v>12385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O718">
        <f t="shared" si="64"/>
        <v>0</v>
      </c>
      <c r="P718">
        <f t="shared" si="64"/>
        <v>0</v>
      </c>
      <c r="Q718">
        <f t="shared" si="64"/>
        <v>0</v>
      </c>
      <c r="R718">
        <f t="shared" si="65"/>
        <v>-12385</v>
      </c>
      <c r="S718">
        <f t="shared" si="66"/>
        <v>0</v>
      </c>
      <c r="T718">
        <f t="shared" si="67"/>
        <v>0</v>
      </c>
      <c r="U718">
        <f t="shared" si="68"/>
        <v>0</v>
      </c>
    </row>
    <row r="719" spans="1:21" hidden="1" x14ac:dyDescent="0.25">
      <c r="A719" t="s">
        <v>4928</v>
      </c>
      <c r="B719" t="s">
        <v>402</v>
      </c>
      <c r="C719">
        <v>275326.6667</v>
      </c>
      <c r="D719">
        <v>12943</v>
      </c>
      <c r="E719">
        <v>0</v>
      </c>
      <c r="F719">
        <v>0</v>
      </c>
      <c r="G719">
        <v>264010</v>
      </c>
      <c r="H719">
        <v>26082.5</v>
      </c>
      <c r="I719">
        <v>0</v>
      </c>
      <c r="J719">
        <v>0</v>
      </c>
      <c r="K719">
        <v>0</v>
      </c>
      <c r="L719">
        <v>0</v>
      </c>
      <c r="M719">
        <v>0</v>
      </c>
      <c r="O719">
        <f t="shared" si="64"/>
        <v>-262383.6667</v>
      </c>
      <c r="P719">
        <f t="shared" si="64"/>
        <v>-275326.6667</v>
      </c>
      <c r="Q719">
        <f t="shared" si="64"/>
        <v>-275326.6667</v>
      </c>
      <c r="R719">
        <f t="shared" si="65"/>
        <v>-237927.5</v>
      </c>
      <c r="S719">
        <f t="shared" si="66"/>
        <v>0</v>
      </c>
      <c r="T719">
        <f t="shared" si="67"/>
        <v>0</v>
      </c>
      <c r="U719">
        <f t="shared" si="68"/>
        <v>0</v>
      </c>
    </row>
    <row r="720" spans="1:21" hidden="1" x14ac:dyDescent="0.25">
      <c r="A720" t="s">
        <v>4929</v>
      </c>
      <c r="B720" t="s">
        <v>2750</v>
      </c>
      <c r="C720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15408500</v>
      </c>
      <c r="L720">
        <v>14297500</v>
      </c>
      <c r="M720">
        <v>12287500</v>
      </c>
      <c r="O720">
        <f t="shared" si="64"/>
        <v>0</v>
      </c>
      <c r="P720">
        <f t="shared" si="64"/>
        <v>0</v>
      </c>
      <c r="Q720">
        <f t="shared" si="64"/>
        <v>0</v>
      </c>
      <c r="R720">
        <f t="shared" si="65"/>
        <v>0</v>
      </c>
      <c r="S720">
        <f t="shared" si="66"/>
        <v>0</v>
      </c>
      <c r="T720">
        <f t="shared" si="67"/>
        <v>-1111000</v>
      </c>
      <c r="U720">
        <f t="shared" si="68"/>
        <v>-3121000</v>
      </c>
    </row>
    <row r="721" spans="1:21" hidden="1" x14ac:dyDescent="0.25">
      <c r="A721" t="s">
        <v>4930</v>
      </c>
      <c r="B721" t="s">
        <v>2429</v>
      </c>
      <c r="C721">
        <v>4781763.3329999996</v>
      </c>
      <c r="D721">
        <v>2380340</v>
      </c>
      <c r="E721">
        <v>239730</v>
      </c>
      <c r="F721">
        <v>193085</v>
      </c>
      <c r="G721">
        <v>4131500</v>
      </c>
      <c r="H721">
        <v>348220</v>
      </c>
      <c r="I721">
        <v>0</v>
      </c>
      <c r="J721">
        <v>207915</v>
      </c>
      <c r="K721">
        <v>175890000</v>
      </c>
      <c r="L721">
        <v>104865500</v>
      </c>
      <c r="M721">
        <v>96013000</v>
      </c>
      <c r="O721">
        <f t="shared" si="64"/>
        <v>-2401423.3329999996</v>
      </c>
      <c r="P721">
        <f t="shared" si="64"/>
        <v>-4542033.3329999996</v>
      </c>
      <c r="Q721">
        <f t="shared" si="64"/>
        <v>-4588678.3329999996</v>
      </c>
      <c r="R721">
        <f t="shared" si="65"/>
        <v>-3783280</v>
      </c>
      <c r="S721">
        <f t="shared" si="66"/>
        <v>207915</v>
      </c>
      <c r="T721">
        <f t="shared" si="67"/>
        <v>-71024500</v>
      </c>
      <c r="U721">
        <f t="shared" si="68"/>
        <v>-79877000</v>
      </c>
    </row>
    <row r="722" spans="1:21" hidden="1" x14ac:dyDescent="0.25">
      <c r="A722" t="s">
        <v>4931</v>
      </c>
      <c r="B722" t="s">
        <v>4072</v>
      </c>
      <c r="C722">
        <v>2129419.6669999999</v>
      </c>
      <c r="D722">
        <v>0</v>
      </c>
      <c r="E722">
        <v>54980</v>
      </c>
      <c r="F722">
        <v>710059</v>
      </c>
      <c r="G722">
        <v>0</v>
      </c>
      <c r="H722">
        <v>0</v>
      </c>
      <c r="I722">
        <v>23475</v>
      </c>
      <c r="J722">
        <v>35039</v>
      </c>
      <c r="K722">
        <v>236955</v>
      </c>
      <c r="L722">
        <v>135955</v>
      </c>
      <c r="M722">
        <v>248990</v>
      </c>
      <c r="O722">
        <f t="shared" si="64"/>
        <v>-2129419.6669999999</v>
      </c>
      <c r="P722">
        <f t="shared" si="64"/>
        <v>-2074439.6669999999</v>
      </c>
      <c r="Q722">
        <f t="shared" si="64"/>
        <v>-1419360.6669999999</v>
      </c>
      <c r="R722">
        <f t="shared" si="65"/>
        <v>0</v>
      </c>
      <c r="S722">
        <f t="shared" si="66"/>
        <v>11564</v>
      </c>
      <c r="T722">
        <f t="shared" si="67"/>
        <v>-101000</v>
      </c>
      <c r="U722">
        <f t="shared" si="68"/>
        <v>12035</v>
      </c>
    </row>
    <row r="723" spans="1:21" hidden="1" x14ac:dyDescent="0.25">
      <c r="A723" t="s">
        <v>4932</v>
      </c>
      <c r="B723" t="s">
        <v>4073</v>
      </c>
      <c r="C723">
        <v>2001180</v>
      </c>
      <c r="D723">
        <v>499430</v>
      </c>
      <c r="E723">
        <v>1227450</v>
      </c>
      <c r="F723">
        <v>1755050</v>
      </c>
      <c r="G723">
        <v>856900</v>
      </c>
      <c r="H723">
        <v>145601</v>
      </c>
      <c r="I723">
        <v>0</v>
      </c>
      <c r="J723">
        <v>0</v>
      </c>
      <c r="K723">
        <v>62140500</v>
      </c>
      <c r="L723">
        <v>29439500</v>
      </c>
      <c r="M723">
        <v>21153500</v>
      </c>
      <c r="O723">
        <f t="shared" si="64"/>
        <v>-1501750</v>
      </c>
      <c r="P723">
        <f t="shared" si="64"/>
        <v>-773730</v>
      </c>
      <c r="Q723">
        <f t="shared" si="64"/>
        <v>-246130</v>
      </c>
      <c r="R723">
        <f t="shared" si="65"/>
        <v>-711299</v>
      </c>
      <c r="S723">
        <f t="shared" si="66"/>
        <v>0</v>
      </c>
      <c r="T723">
        <f t="shared" si="67"/>
        <v>-32701000</v>
      </c>
      <c r="U723">
        <f t="shared" si="68"/>
        <v>-40987000</v>
      </c>
    </row>
    <row r="724" spans="1:21" hidden="1" x14ac:dyDescent="0.25">
      <c r="A724" t="s">
        <v>4933</v>
      </c>
      <c r="B724" t="s">
        <v>4074</v>
      </c>
      <c r="C724">
        <v>1370700</v>
      </c>
      <c r="D724">
        <v>40177000</v>
      </c>
      <c r="E724">
        <v>25742000</v>
      </c>
      <c r="F724">
        <v>20252500</v>
      </c>
      <c r="G724">
        <v>14961000</v>
      </c>
      <c r="H724">
        <v>1849000</v>
      </c>
      <c r="I724">
        <v>1370700</v>
      </c>
      <c r="J724">
        <v>1540750</v>
      </c>
      <c r="K724">
        <v>255105000</v>
      </c>
      <c r="L724">
        <v>148345000</v>
      </c>
      <c r="M724">
        <v>128532500</v>
      </c>
      <c r="O724">
        <f t="shared" si="64"/>
        <v>38806300</v>
      </c>
      <c r="P724">
        <f t="shared" si="64"/>
        <v>24371300</v>
      </c>
      <c r="Q724">
        <f t="shared" si="64"/>
        <v>18881800</v>
      </c>
      <c r="R724">
        <f t="shared" si="65"/>
        <v>-13112000</v>
      </c>
      <c r="S724">
        <f t="shared" si="66"/>
        <v>170050</v>
      </c>
      <c r="T724">
        <f t="shared" si="67"/>
        <v>-106760000</v>
      </c>
      <c r="U724">
        <f t="shared" si="68"/>
        <v>-126572500</v>
      </c>
    </row>
    <row r="725" spans="1:21" hidden="1" x14ac:dyDescent="0.25">
      <c r="A725" t="s">
        <v>4934</v>
      </c>
      <c r="B725" t="s">
        <v>403</v>
      </c>
      <c r="C725">
        <v>8134056.6670000004</v>
      </c>
      <c r="D725">
        <v>0</v>
      </c>
      <c r="E725">
        <v>0</v>
      </c>
      <c r="F725">
        <v>38795.5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O725">
        <f t="shared" si="64"/>
        <v>-8134056.6670000004</v>
      </c>
      <c r="P725">
        <f t="shared" si="64"/>
        <v>-8134056.6670000004</v>
      </c>
      <c r="Q725">
        <f t="shared" si="64"/>
        <v>-8095261.1670000004</v>
      </c>
      <c r="R725">
        <f t="shared" si="65"/>
        <v>0</v>
      </c>
      <c r="S725">
        <f t="shared" si="66"/>
        <v>0</v>
      </c>
      <c r="T725">
        <f t="shared" si="67"/>
        <v>0</v>
      </c>
      <c r="U725">
        <f t="shared" si="68"/>
        <v>0</v>
      </c>
    </row>
    <row r="726" spans="1:21" hidden="1" x14ac:dyDescent="0.25">
      <c r="A726" t="s">
        <v>4935</v>
      </c>
      <c r="B726" t="s">
        <v>4075</v>
      </c>
      <c r="C726">
        <v>0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302745</v>
      </c>
      <c r="L726">
        <v>179574.5</v>
      </c>
      <c r="M726">
        <v>139816</v>
      </c>
      <c r="O726">
        <f t="shared" si="64"/>
        <v>0</v>
      </c>
      <c r="P726">
        <f t="shared" si="64"/>
        <v>0</v>
      </c>
      <c r="Q726">
        <f t="shared" si="64"/>
        <v>0</v>
      </c>
      <c r="R726">
        <f t="shared" si="65"/>
        <v>0</v>
      </c>
      <c r="S726">
        <f t="shared" si="66"/>
        <v>0</v>
      </c>
      <c r="T726">
        <f t="shared" si="67"/>
        <v>-123170.5</v>
      </c>
      <c r="U726">
        <f t="shared" si="68"/>
        <v>-162929</v>
      </c>
    </row>
    <row r="727" spans="1:21" hidden="1" x14ac:dyDescent="0.25">
      <c r="A727" t="s">
        <v>4936</v>
      </c>
      <c r="B727" t="s">
        <v>2751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91941</v>
      </c>
      <c r="L727">
        <v>76115.5</v>
      </c>
      <c r="M727">
        <v>43016.5</v>
      </c>
      <c r="O727">
        <f t="shared" si="64"/>
        <v>0</v>
      </c>
      <c r="P727">
        <f t="shared" si="64"/>
        <v>0</v>
      </c>
      <c r="Q727">
        <f t="shared" si="64"/>
        <v>0</v>
      </c>
      <c r="R727">
        <f t="shared" si="65"/>
        <v>0</v>
      </c>
      <c r="S727">
        <f t="shared" si="66"/>
        <v>0</v>
      </c>
      <c r="T727">
        <f t="shared" si="67"/>
        <v>-15825.5</v>
      </c>
      <c r="U727">
        <f t="shared" si="68"/>
        <v>-48924.5</v>
      </c>
    </row>
    <row r="728" spans="1:21" hidden="1" x14ac:dyDescent="0.25">
      <c r="A728" t="s">
        <v>4937</v>
      </c>
      <c r="B728" t="s">
        <v>404</v>
      </c>
      <c r="C728">
        <v>340177</v>
      </c>
      <c r="D728">
        <v>0</v>
      </c>
      <c r="E728">
        <v>4059200</v>
      </c>
      <c r="F728">
        <v>945515</v>
      </c>
      <c r="G728">
        <v>0</v>
      </c>
      <c r="H728">
        <v>0</v>
      </c>
      <c r="I728">
        <v>96197</v>
      </c>
      <c r="J728">
        <v>39612</v>
      </c>
      <c r="K728">
        <v>239650</v>
      </c>
      <c r="L728">
        <v>177601</v>
      </c>
      <c r="M728">
        <v>50080</v>
      </c>
      <c r="O728">
        <f t="shared" si="64"/>
        <v>-340177</v>
      </c>
      <c r="P728">
        <f t="shared" si="64"/>
        <v>3719023</v>
      </c>
      <c r="Q728">
        <f t="shared" si="64"/>
        <v>605338</v>
      </c>
      <c r="R728">
        <f t="shared" si="65"/>
        <v>0</v>
      </c>
      <c r="S728">
        <f t="shared" si="66"/>
        <v>-56585</v>
      </c>
      <c r="T728">
        <f t="shared" si="67"/>
        <v>-62049</v>
      </c>
      <c r="U728">
        <f t="shared" si="68"/>
        <v>-189570</v>
      </c>
    </row>
    <row r="729" spans="1:21" hidden="1" x14ac:dyDescent="0.25">
      <c r="A729" t="s">
        <v>4938</v>
      </c>
      <c r="B729" t="s">
        <v>4076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18187500</v>
      </c>
      <c r="L729">
        <v>13178500</v>
      </c>
      <c r="M729">
        <v>14978000</v>
      </c>
      <c r="O729">
        <f t="shared" si="64"/>
        <v>0</v>
      </c>
      <c r="P729">
        <f t="shared" si="64"/>
        <v>0</v>
      </c>
      <c r="Q729">
        <f t="shared" si="64"/>
        <v>0</v>
      </c>
      <c r="R729">
        <f t="shared" si="65"/>
        <v>0</v>
      </c>
      <c r="S729">
        <f t="shared" si="66"/>
        <v>0</v>
      </c>
      <c r="T729">
        <f t="shared" si="67"/>
        <v>-5009000</v>
      </c>
      <c r="U729">
        <f t="shared" si="68"/>
        <v>-3209500</v>
      </c>
    </row>
    <row r="730" spans="1:21" hidden="1" x14ac:dyDescent="0.25">
      <c r="A730" t="s">
        <v>4939</v>
      </c>
      <c r="B730" t="s">
        <v>405</v>
      </c>
      <c r="C730">
        <v>2689330.6669999999</v>
      </c>
      <c r="D730">
        <v>58670</v>
      </c>
      <c r="E730">
        <v>237110</v>
      </c>
      <c r="F730">
        <v>68480</v>
      </c>
      <c r="G730">
        <v>285470</v>
      </c>
      <c r="H730">
        <v>0</v>
      </c>
      <c r="I730">
        <v>0</v>
      </c>
      <c r="J730">
        <v>0</v>
      </c>
      <c r="K730">
        <v>3927600</v>
      </c>
      <c r="L730">
        <v>3843550</v>
      </c>
      <c r="M730">
        <v>3515350</v>
      </c>
      <c r="O730">
        <f t="shared" si="64"/>
        <v>-2630660.6669999999</v>
      </c>
      <c r="P730">
        <f t="shared" si="64"/>
        <v>-2452220.6669999999</v>
      </c>
      <c r="Q730">
        <f t="shared" si="64"/>
        <v>-2620850.6669999999</v>
      </c>
      <c r="R730">
        <f t="shared" si="65"/>
        <v>-285470</v>
      </c>
      <c r="S730">
        <f t="shared" si="66"/>
        <v>0</v>
      </c>
      <c r="T730">
        <f t="shared" si="67"/>
        <v>-84050</v>
      </c>
      <c r="U730">
        <f t="shared" si="68"/>
        <v>-412250</v>
      </c>
    </row>
    <row r="731" spans="1:21" hidden="1" x14ac:dyDescent="0.25">
      <c r="A731" t="s">
        <v>4940</v>
      </c>
      <c r="B731" t="s">
        <v>4077</v>
      </c>
      <c r="C731">
        <v>10181486.67</v>
      </c>
      <c r="D731">
        <v>34387500</v>
      </c>
      <c r="E731">
        <v>63991000</v>
      </c>
      <c r="F731">
        <v>105429500</v>
      </c>
      <c r="G731">
        <v>8650100</v>
      </c>
      <c r="H731">
        <v>1940900</v>
      </c>
      <c r="I731">
        <v>388600</v>
      </c>
      <c r="J731">
        <v>3250350</v>
      </c>
      <c r="K731">
        <v>56411500</v>
      </c>
      <c r="L731">
        <v>37006500</v>
      </c>
      <c r="M731">
        <v>26059000</v>
      </c>
      <c r="O731">
        <f t="shared" si="64"/>
        <v>24206013.329999998</v>
      </c>
      <c r="P731">
        <f t="shared" si="64"/>
        <v>53809513.329999998</v>
      </c>
      <c r="Q731">
        <f t="shared" si="64"/>
        <v>95248013.329999998</v>
      </c>
      <c r="R731">
        <f t="shared" si="65"/>
        <v>-6709200</v>
      </c>
      <c r="S731">
        <f t="shared" si="66"/>
        <v>2861750</v>
      </c>
      <c r="T731">
        <f t="shared" si="67"/>
        <v>-19405000</v>
      </c>
      <c r="U731">
        <f t="shared" si="68"/>
        <v>-30352500</v>
      </c>
    </row>
    <row r="732" spans="1:21" hidden="1" x14ac:dyDescent="0.25">
      <c r="A732" t="s">
        <v>4941</v>
      </c>
      <c r="B732" t="s">
        <v>4078</v>
      </c>
      <c r="C732">
        <v>94730.333329999994</v>
      </c>
      <c r="D732">
        <v>13079050</v>
      </c>
      <c r="E732">
        <v>5130500</v>
      </c>
      <c r="F732">
        <v>3609920</v>
      </c>
      <c r="G732">
        <v>2593700</v>
      </c>
      <c r="H732">
        <v>334440</v>
      </c>
      <c r="I732">
        <v>42661</v>
      </c>
      <c r="J732">
        <v>1525000</v>
      </c>
      <c r="K732">
        <v>725480000</v>
      </c>
      <c r="L732">
        <v>525360000</v>
      </c>
      <c r="M732">
        <v>462670000</v>
      </c>
      <c r="O732">
        <f t="shared" si="64"/>
        <v>12984319.66667</v>
      </c>
      <c r="P732">
        <f t="shared" si="64"/>
        <v>5035769.6666700002</v>
      </c>
      <c r="Q732">
        <f t="shared" si="64"/>
        <v>3515189.6666700002</v>
      </c>
      <c r="R732">
        <f t="shared" si="65"/>
        <v>-2259260</v>
      </c>
      <c r="S732">
        <f t="shared" si="66"/>
        <v>1482339</v>
      </c>
      <c r="T732">
        <f t="shared" si="67"/>
        <v>-200120000</v>
      </c>
      <c r="U732">
        <f t="shared" si="68"/>
        <v>-262810000</v>
      </c>
    </row>
    <row r="733" spans="1:21" hidden="1" x14ac:dyDescent="0.25">
      <c r="A733" t="s">
        <v>4942</v>
      </c>
      <c r="B733" t="s">
        <v>406</v>
      </c>
      <c r="C733">
        <v>190553843.30000001</v>
      </c>
      <c r="D733">
        <v>1416800</v>
      </c>
      <c r="E733">
        <v>207485</v>
      </c>
      <c r="F733">
        <v>1804700</v>
      </c>
      <c r="G733">
        <v>10995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O733">
        <f t="shared" si="64"/>
        <v>-189137043.30000001</v>
      </c>
      <c r="P733">
        <f t="shared" si="64"/>
        <v>-190346358.30000001</v>
      </c>
      <c r="Q733">
        <f t="shared" si="64"/>
        <v>-188749143.30000001</v>
      </c>
      <c r="R733">
        <f t="shared" si="65"/>
        <v>-10995</v>
      </c>
      <c r="S733">
        <f t="shared" si="66"/>
        <v>0</v>
      </c>
      <c r="T733">
        <f t="shared" si="67"/>
        <v>0</v>
      </c>
      <c r="U733">
        <f t="shared" si="68"/>
        <v>0</v>
      </c>
    </row>
    <row r="734" spans="1:21" hidden="1" x14ac:dyDescent="0.25">
      <c r="A734" t="s">
        <v>4774</v>
      </c>
      <c r="B734" t="s">
        <v>4079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6655800</v>
      </c>
      <c r="L734">
        <v>7510100</v>
      </c>
      <c r="M734">
        <v>6567200</v>
      </c>
      <c r="O734">
        <f t="shared" si="64"/>
        <v>0</v>
      </c>
      <c r="P734">
        <f t="shared" si="64"/>
        <v>0</v>
      </c>
      <c r="Q734">
        <f t="shared" si="64"/>
        <v>0</v>
      </c>
      <c r="R734">
        <f t="shared" si="65"/>
        <v>0</v>
      </c>
      <c r="S734">
        <f t="shared" si="66"/>
        <v>0</v>
      </c>
      <c r="T734">
        <f t="shared" si="67"/>
        <v>854300</v>
      </c>
      <c r="U734">
        <f t="shared" si="68"/>
        <v>-88600</v>
      </c>
    </row>
    <row r="735" spans="1:21" hidden="1" x14ac:dyDescent="0.25">
      <c r="A735" t="s">
        <v>4944</v>
      </c>
      <c r="B735" t="s">
        <v>4080</v>
      </c>
      <c r="C735">
        <v>47211812</v>
      </c>
      <c r="D735">
        <v>17550000</v>
      </c>
      <c r="E735">
        <v>1030850</v>
      </c>
      <c r="F735">
        <v>7331600</v>
      </c>
      <c r="G735">
        <v>8662700</v>
      </c>
      <c r="H735">
        <v>238705</v>
      </c>
      <c r="I735">
        <v>26392</v>
      </c>
      <c r="J735">
        <v>251075</v>
      </c>
      <c r="K735">
        <v>45480000</v>
      </c>
      <c r="L735">
        <v>28688500</v>
      </c>
      <c r="M735">
        <v>25472500</v>
      </c>
      <c r="O735">
        <f t="shared" si="64"/>
        <v>-29661812</v>
      </c>
      <c r="P735">
        <f t="shared" si="64"/>
        <v>-46180962</v>
      </c>
      <c r="Q735">
        <f t="shared" si="64"/>
        <v>-39880212</v>
      </c>
      <c r="R735">
        <f t="shared" si="65"/>
        <v>-8423995</v>
      </c>
      <c r="S735">
        <f t="shared" si="66"/>
        <v>224683</v>
      </c>
      <c r="T735">
        <f t="shared" si="67"/>
        <v>-16791500</v>
      </c>
      <c r="U735">
        <f t="shared" si="68"/>
        <v>-20007500</v>
      </c>
    </row>
    <row r="736" spans="1:21" hidden="1" x14ac:dyDescent="0.25">
      <c r="A736" t="s">
        <v>4945</v>
      </c>
      <c r="B736" t="s">
        <v>2752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32195000</v>
      </c>
      <c r="L736">
        <v>27059000</v>
      </c>
      <c r="M736">
        <v>28305500</v>
      </c>
      <c r="O736">
        <f t="shared" si="64"/>
        <v>0</v>
      </c>
      <c r="P736">
        <f t="shared" si="64"/>
        <v>0</v>
      </c>
      <c r="Q736">
        <f t="shared" si="64"/>
        <v>0</v>
      </c>
      <c r="R736">
        <f t="shared" si="65"/>
        <v>0</v>
      </c>
      <c r="S736">
        <f t="shared" si="66"/>
        <v>0</v>
      </c>
      <c r="T736">
        <f t="shared" si="67"/>
        <v>-5136000</v>
      </c>
      <c r="U736">
        <f t="shared" si="68"/>
        <v>-3889500</v>
      </c>
    </row>
    <row r="737" spans="1:21" hidden="1" x14ac:dyDescent="0.25">
      <c r="A737" t="s">
        <v>4946</v>
      </c>
      <c r="B737" t="s">
        <v>407</v>
      </c>
      <c r="C737">
        <v>44608896.670000002</v>
      </c>
      <c r="D737">
        <v>3045150</v>
      </c>
      <c r="E737">
        <v>0</v>
      </c>
      <c r="F737">
        <v>476435</v>
      </c>
      <c r="G737">
        <v>326720</v>
      </c>
      <c r="H737">
        <v>0</v>
      </c>
      <c r="I737">
        <v>322270</v>
      </c>
      <c r="J737">
        <v>1133500</v>
      </c>
      <c r="K737">
        <v>18354000</v>
      </c>
      <c r="L737">
        <v>9924600</v>
      </c>
      <c r="M737">
        <v>7977600</v>
      </c>
      <c r="O737">
        <f t="shared" si="64"/>
        <v>-41563746.670000002</v>
      </c>
      <c r="P737">
        <f t="shared" si="64"/>
        <v>-44608896.670000002</v>
      </c>
      <c r="Q737">
        <f t="shared" si="64"/>
        <v>-44132461.670000002</v>
      </c>
      <c r="R737">
        <f t="shared" si="65"/>
        <v>-326720</v>
      </c>
      <c r="S737">
        <f t="shared" si="66"/>
        <v>811230</v>
      </c>
      <c r="T737">
        <f t="shared" si="67"/>
        <v>-8429400</v>
      </c>
      <c r="U737">
        <f t="shared" si="68"/>
        <v>-10376400</v>
      </c>
    </row>
    <row r="738" spans="1:21" hidden="1" x14ac:dyDescent="0.25">
      <c r="A738" t="s">
        <v>4947</v>
      </c>
      <c r="B738" t="s">
        <v>2753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2625050</v>
      </c>
      <c r="L738">
        <v>1881150</v>
      </c>
      <c r="M738">
        <v>2955915</v>
      </c>
      <c r="O738">
        <f t="shared" si="64"/>
        <v>0</v>
      </c>
      <c r="P738">
        <f t="shared" si="64"/>
        <v>0</v>
      </c>
      <c r="Q738">
        <f t="shared" si="64"/>
        <v>0</v>
      </c>
      <c r="R738">
        <f t="shared" si="65"/>
        <v>0</v>
      </c>
      <c r="S738">
        <f t="shared" si="66"/>
        <v>0</v>
      </c>
      <c r="T738">
        <f t="shared" si="67"/>
        <v>-743900</v>
      </c>
      <c r="U738">
        <f t="shared" si="68"/>
        <v>330865</v>
      </c>
    </row>
    <row r="739" spans="1:21" hidden="1" x14ac:dyDescent="0.25">
      <c r="A739" t="s">
        <v>4948</v>
      </c>
      <c r="B739" t="s">
        <v>4081</v>
      </c>
      <c r="C739">
        <v>436090</v>
      </c>
      <c r="D739">
        <v>0</v>
      </c>
      <c r="E739">
        <v>72179500</v>
      </c>
      <c r="F739">
        <v>16056100</v>
      </c>
      <c r="G739">
        <v>0</v>
      </c>
      <c r="H739">
        <v>0</v>
      </c>
      <c r="I739">
        <v>0</v>
      </c>
      <c r="J739">
        <v>103097</v>
      </c>
      <c r="K739">
        <v>0</v>
      </c>
      <c r="L739">
        <v>0</v>
      </c>
      <c r="M739">
        <v>0</v>
      </c>
      <c r="O739">
        <f t="shared" si="64"/>
        <v>-436090</v>
      </c>
      <c r="P739">
        <f t="shared" si="64"/>
        <v>71743410</v>
      </c>
      <c r="Q739">
        <f t="shared" si="64"/>
        <v>15620010</v>
      </c>
      <c r="R739">
        <f t="shared" si="65"/>
        <v>0</v>
      </c>
      <c r="S739">
        <f t="shared" si="66"/>
        <v>103097</v>
      </c>
      <c r="T739">
        <f t="shared" si="67"/>
        <v>0</v>
      </c>
      <c r="U739">
        <f t="shared" si="68"/>
        <v>0</v>
      </c>
    </row>
    <row r="740" spans="1:21" hidden="1" x14ac:dyDescent="0.25">
      <c r="A740" t="s">
        <v>4949</v>
      </c>
      <c r="B740" t="s">
        <v>408</v>
      </c>
      <c r="C740">
        <v>0</v>
      </c>
      <c r="D740">
        <v>0</v>
      </c>
      <c r="E740">
        <v>457310</v>
      </c>
      <c r="F740">
        <v>0</v>
      </c>
      <c r="G740">
        <v>105330</v>
      </c>
      <c r="H740">
        <v>22978</v>
      </c>
      <c r="I740">
        <v>0</v>
      </c>
      <c r="J740">
        <v>0</v>
      </c>
      <c r="K740">
        <v>1073100</v>
      </c>
      <c r="L740">
        <v>632150</v>
      </c>
      <c r="M740">
        <v>728970</v>
      </c>
      <c r="O740">
        <f t="shared" si="64"/>
        <v>0</v>
      </c>
      <c r="P740">
        <f t="shared" si="64"/>
        <v>457310</v>
      </c>
      <c r="Q740">
        <f t="shared" si="64"/>
        <v>0</v>
      </c>
      <c r="R740">
        <f t="shared" si="65"/>
        <v>-82352</v>
      </c>
      <c r="S740">
        <f t="shared" si="66"/>
        <v>0</v>
      </c>
      <c r="T740">
        <f t="shared" si="67"/>
        <v>-440950</v>
      </c>
      <c r="U740">
        <f t="shared" si="68"/>
        <v>-344130</v>
      </c>
    </row>
    <row r="741" spans="1:21" hidden="1" x14ac:dyDescent="0.25">
      <c r="A741" t="s">
        <v>4950</v>
      </c>
      <c r="B741" t="s">
        <v>4154</v>
      </c>
      <c r="C741">
        <v>24394323.329999998</v>
      </c>
      <c r="D741">
        <v>0</v>
      </c>
      <c r="E741">
        <v>28474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O741">
        <f t="shared" si="64"/>
        <v>-24394323.329999998</v>
      </c>
      <c r="P741">
        <f t="shared" si="64"/>
        <v>-24365849.329999998</v>
      </c>
      <c r="Q741">
        <f t="shared" si="64"/>
        <v>-24394323.329999998</v>
      </c>
      <c r="R741">
        <f t="shared" si="65"/>
        <v>0</v>
      </c>
      <c r="S741">
        <f t="shared" si="66"/>
        <v>0</v>
      </c>
      <c r="T741">
        <f t="shared" si="67"/>
        <v>0</v>
      </c>
      <c r="U741">
        <f t="shared" si="68"/>
        <v>0</v>
      </c>
    </row>
    <row r="742" spans="1:21" hidden="1" x14ac:dyDescent="0.25">
      <c r="A742" t="s">
        <v>4951</v>
      </c>
      <c r="B742" t="s">
        <v>4155</v>
      </c>
      <c r="C742">
        <v>4434947.3329999996</v>
      </c>
      <c r="D742">
        <v>1408670</v>
      </c>
      <c r="E742">
        <v>0</v>
      </c>
      <c r="F742">
        <v>417050</v>
      </c>
      <c r="G742">
        <v>22016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O742">
        <f t="shared" si="64"/>
        <v>-3026277.3329999996</v>
      </c>
      <c r="P742">
        <f t="shared" si="64"/>
        <v>-4434947.3329999996</v>
      </c>
      <c r="Q742">
        <f t="shared" si="64"/>
        <v>-4017897.3329999996</v>
      </c>
      <c r="R742">
        <f t="shared" si="65"/>
        <v>-22016</v>
      </c>
      <c r="S742">
        <f t="shared" si="66"/>
        <v>0</v>
      </c>
      <c r="T742">
        <f t="shared" si="67"/>
        <v>0</v>
      </c>
      <c r="U742">
        <f t="shared" si="68"/>
        <v>0</v>
      </c>
    </row>
    <row r="743" spans="1:21" hidden="1" x14ac:dyDescent="0.25">
      <c r="A743" t="s">
        <v>4952</v>
      </c>
      <c r="B743" t="s">
        <v>409</v>
      </c>
      <c r="C743">
        <v>0</v>
      </c>
      <c r="D743">
        <v>677875</v>
      </c>
      <c r="E743">
        <v>0</v>
      </c>
      <c r="F743">
        <v>46262</v>
      </c>
      <c r="G743">
        <v>253040</v>
      </c>
      <c r="H743">
        <v>5574</v>
      </c>
      <c r="I743">
        <v>0</v>
      </c>
      <c r="J743">
        <v>0</v>
      </c>
      <c r="K743">
        <v>0</v>
      </c>
      <c r="L743">
        <v>0</v>
      </c>
      <c r="M743">
        <v>0</v>
      </c>
      <c r="O743">
        <f t="shared" si="64"/>
        <v>677875</v>
      </c>
      <c r="P743">
        <f t="shared" si="64"/>
        <v>0</v>
      </c>
      <c r="Q743">
        <f t="shared" si="64"/>
        <v>46262</v>
      </c>
      <c r="R743">
        <f t="shared" si="65"/>
        <v>-247466</v>
      </c>
      <c r="S743">
        <f t="shared" si="66"/>
        <v>0</v>
      </c>
      <c r="T743">
        <f t="shared" si="67"/>
        <v>0</v>
      </c>
      <c r="U743">
        <f t="shared" si="68"/>
        <v>0</v>
      </c>
    </row>
    <row r="744" spans="1:21" hidden="1" x14ac:dyDescent="0.25">
      <c r="A744" t="s">
        <v>7066</v>
      </c>
      <c r="B744" t="s">
        <v>2754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866310</v>
      </c>
      <c r="L744">
        <v>948335</v>
      </c>
      <c r="M744">
        <v>557790</v>
      </c>
      <c r="O744">
        <f t="shared" si="64"/>
        <v>0</v>
      </c>
      <c r="P744">
        <f t="shared" si="64"/>
        <v>0</v>
      </c>
      <c r="Q744">
        <f t="shared" si="64"/>
        <v>0</v>
      </c>
      <c r="R744">
        <f t="shared" si="65"/>
        <v>0</v>
      </c>
      <c r="S744">
        <f t="shared" si="66"/>
        <v>0</v>
      </c>
      <c r="T744">
        <f t="shared" si="67"/>
        <v>82025</v>
      </c>
      <c r="U744">
        <f t="shared" si="68"/>
        <v>-308520</v>
      </c>
    </row>
    <row r="745" spans="1:21" hidden="1" x14ac:dyDescent="0.25">
      <c r="A745" t="s">
        <v>4954</v>
      </c>
      <c r="B745" t="s">
        <v>410</v>
      </c>
      <c r="C745">
        <v>5244164.6670000004</v>
      </c>
      <c r="D745">
        <v>11354000</v>
      </c>
      <c r="E745">
        <v>5105150</v>
      </c>
      <c r="F745">
        <v>4795800</v>
      </c>
      <c r="G745">
        <v>462490</v>
      </c>
      <c r="H745">
        <v>11560.5</v>
      </c>
      <c r="I745">
        <v>5086600</v>
      </c>
      <c r="J745">
        <v>19054500</v>
      </c>
      <c r="K745">
        <v>24181000</v>
      </c>
      <c r="L745">
        <v>17962000</v>
      </c>
      <c r="M745">
        <v>14938000</v>
      </c>
      <c r="O745">
        <f t="shared" si="64"/>
        <v>6109835.3329999996</v>
      </c>
      <c r="P745">
        <f t="shared" si="64"/>
        <v>-139014.66700000037</v>
      </c>
      <c r="Q745">
        <f t="shared" si="64"/>
        <v>-448364.66700000037</v>
      </c>
      <c r="R745">
        <f t="shared" si="65"/>
        <v>-450929.5</v>
      </c>
      <c r="S745">
        <f t="shared" si="66"/>
        <v>13967900</v>
      </c>
      <c r="T745">
        <f t="shared" si="67"/>
        <v>-6219000</v>
      </c>
      <c r="U745">
        <f t="shared" si="68"/>
        <v>-9243000</v>
      </c>
    </row>
    <row r="746" spans="1:21" hidden="1" x14ac:dyDescent="0.25">
      <c r="A746" t="s">
        <v>4955</v>
      </c>
      <c r="B746" t="s">
        <v>411</v>
      </c>
      <c r="C746">
        <v>8882976.6669999994</v>
      </c>
      <c r="D746">
        <v>144795</v>
      </c>
      <c r="E746">
        <v>0</v>
      </c>
      <c r="F746">
        <v>78405</v>
      </c>
      <c r="G746">
        <v>58830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O746">
        <f t="shared" si="64"/>
        <v>-8738181.6669999994</v>
      </c>
      <c r="P746">
        <f t="shared" si="64"/>
        <v>-8882976.6669999994</v>
      </c>
      <c r="Q746">
        <f t="shared" si="64"/>
        <v>-8804571.6669999994</v>
      </c>
      <c r="R746">
        <f t="shared" si="65"/>
        <v>-58830</v>
      </c>
      <c r="S746">
        <f t="shared" si="66"/>
        <v>0</v>
      </c>
      <c r="T746">
        <f t="shared" si="67"/>
        <v>0</v>
      </c>
      <c r="U746">
        <f t="shared" si="68"/>
        <v>0</v>
      </c>
    </row>
    <row r="747" spans="1:21" hidden="1" x14ac:dyDescent="0.25">
      <c r="A747" t="s">
        <v>4956</v>
      </c>
      <c r="B747" t="s">
        <v>412</v>
      </c>
      <c r="C747">
        <v>5220571.3329999996</v>
      </c>
      <c r="D747">
        <v>0</v>
      </c>
      <c r="E747">
        <v>0</v>
      </c>
      <c r="F747">
        <v>0</v>
      </c>
      <c r="G747">
        <v>25974</v>
      </c>
      <c r="H747">
        <v>0</v>
      </c>
      <c r="I747">
        <v>0</v>
      </c>
      <c r="J747">
        <v>0</v>
      </c>
      <c r="K747">
        <v>568555</v>
      </c>
      <c r="L747">
        <v>261990</v>
      </c>
      <c r="M747">
        <v>324220</v>
      </c>
      <c r="O747">
        <f t="shared" si="64"/>
        <v>-5220571.3329999996</v>
      </c>
      <c r="P747">
        <f t="shared" si="64"/>
        <v>-5220571.3329999996</v>
      </c>
      <c r="Q747">
        <f t="shared" si="64"/>
        <v>-5220571.3329999996</v>
      </c>
      <c r="R747">
        <f t="shared" si="65"/>
        <v>-25974</v>
      </c>
      <c r="S747">
        <f t="shared" si="66"/>
        <v>0</v>
      </c>
      <c r="T747">
        <f t="shared" si="67"/>
        <v>-306565</v>
      </c>
      <c r="U747">
        <f t="shared" si="68"/>
        <v>-244335</v>
      </c>
    </row>
    <row r="748" spans="1:21" hidden="1" x14ac:dyDescent="0.25">
      <c r="A748" t="s">
        <v>4957</v>
      </c>
      <c r="B748" t="s">
        <v>2755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15669500</v>
      </c>
      <c r="L748">
        <v>9315700</v>
      </c>
      <c r="M748">
        <v>6554750</v>
      </c>
      <c r="O748">
        <f t="shared" si="64"/>
        <v>0</v>
      </c>
      <c r="P748">
        <f t="shared" si="64"/>
        <v>0</v>
      </c>
      <c r="Q748">
        <f t="shared" si="64"/>
        <v>0</v>
      </c>
      <c r="R748">
        <f t="shared" si="65"/>
        <v>0</v>
      </c>
      <c r="S748">
        <f t="shared" si="66"/>
        <v>0</v>
      </c>
      <c r="T748">
        <f t="shared" si="67"/>
        <v>-6353800</v>
      </c>
      <c r="U748">
        <f t="shared" si="68"/>
        <v>-9114750</v>
      </c>
    </row>
    <row r="749" spans="1:21" hidden="1" x14ac:dyDescent="0.25">
      <c r="A749" t="s">
        <v>4958</v>
      </c>
      <c r="B749" t="s">
        <v>2756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2637550</v>
      </c>
      <c r="L749">
        <v>1680550</v>
      </c>
      <c r="M749">
        <v>2017400</v>
      </c>
      <c r="O749">
        <f t="shared" si="64"/>
        <v>0</v>
      </c>
      <c r="P749">
        <f t="shared" si="64"/>
        <v>0</v>
      </c>
      <c r="Q749">
        <f t="shared" si="64"/>
        <v>0</v>
      </c>
      <c r="R749">
        <f t="shared" si="65"/>
        <v>0</v>
      </c>
      <c r="S749">
        <f t="shared" si="66"/>
        <v>0</v>
      </c>
      <c r="T749">
        <f t="shared" si="67"/>
        <v>-957000</v>
      </c>
      <c r="U749">
        <f t="shared" si="68"/>
        <v>-620150</v>
      </c>
    </row>
    <row r="750" spans="1:21" hidden="1" x14ac:dyDescent="0.25">
      <c r="A750" t="s">
        <v>4953</v>
      </c>
      <c r="B750" t="s">
        <v>413</v>
      </c>
      <c r="C750">
        <v>200020</v>
      </c>
      <c r="D750">
        <v>21763000</v>
      </c>
      <c r="E750">
        <v>20833000</v>
      </c>
      <c r="F750">
        <v>4700050</v>
      </c>
      <c r="G750">
        <v>10690000</v>
      </c>
      <c r="H750">
        <v>1316685</v>
      </c>
      <c r="I750">
        <v>200020</v>
      </c>
      <c r="J750">
        <v>3809450</v>
      </c>
      <c r="K750">
        <v>0</v>
      </c>
      <c r="L750">
        <v>734450</v>
      </c>
      <c r="M750">
        <v>366600</v>
      </c>
      <c r="O750">
        <f t="shared" si="64"/>
        <v>21562980</v>
      </c>
      <c r="P750">
        <f t="shared" si="64"/>
        <v>20632980</v>
      </c>
      <c r="Q750">
        <f t="shared" si="64"/>
        <v>4500030</v>
      </c>
      <c r="R750">
        <f t="shared" si="65"/>
        <v>-9373315</v>
      </c>
      <c r="S750">
        <f t="shared" si="66"/>
        <v>3609430</v>
      </c>
      <c r="T750">
        <f t="shared" si="67"/>
        <v>734450</v>
      </c>
      <c r="U750">
        <f t="shared" si="68"/>
        <v>366600</v>
      </c>
    </row>
    <row r="751" spans="1:21" hidden="1" x14ac:dyDescent="0.25">
      <c r="A751" t="s">
        <v>4960</v>
      </c>
      <c r="B751" t="s">
        <v>414</v>
      </c>
      <c r="C751">
        <v>2748086.6669999999</v>
      </c>
      <c r="D751">
        <v>0</v>
      </c>
      <c r="E751">
        <v>0</v>
      </c>
      <c r="F751">
        <v>1013550</v>
      </c>
      <c r="G751">
        <v>883400</v>
      </c>
      <c r="H751">
        <v>15251.5</v>
      </c>
      <c r="I751">
        <v>0</v>
      </c>
      <c r="J751">
        <v>0</v>
      </c>
      <c r="K751">
        <v>0</v>
      </c>
      <c r="L751">
        <v>0</v>
      </c>
      <c r="M751">
        <v>0</v>
      </c>
      <c r="O751">
        <f t="shared" si="64"/>
        <v>-2748086.6669999999</v>
      </c>
      <c r="P751">
        <f t="shared" si="64"/>
        <v>-2748086.6669999999</v>
      </c>
      <c r="Q751">
        <f t="shared" si="64"/>
        <v>-1734536.6669999999</v>
      </c>
      <c r="R751">
        <f t="shared" si="65"/>
        <v>-868148.5</v>
      </c>
      <c r="S751">
        <f t="shared" si="66"/>
        <v>0</v>
      </c>
      <c r="T751">
        <f t="shared" si="67"/>
        <v>0</v>
      </c>
      <c r="U751">
        <f t="shared" si="68"/>
        <v>0</v>
      </c>
    </row>
    <row r="752" spans="1:21" hidden="1" x14ac:dyDescent="0.25">
      <c r="A752" t="s">
        <v>4961</v>
      </c>
      <c r="B752" t="s">
        <v>415</v>
      </c>
      <c r="C752">
        <v>41576253.329999998</v>
      </c>
      <c r="D752">
        <v>9020500</v>
      </c>
      <c r="E752">
        <v>0</v>
      </c>
      <c r="F752">
        <v>6239000</v>
      </c>
      <c r="G752">
        <v>1117500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O752">
        <f t="shared" si="64"/>
        <v>-32555753.329999998</v>
      </c>
      <c r="P752">
        <f t="shared" si="64"/>
        <v>-41576253.329999998</v>
      </c>
      <c r="Q752">
        <f t="shared" si="64"/>
        <v>-35337253.329999998</v>
      </c>
      <c r="R752">
        <f t="shared" si="65"/>
        <v>-1117500</v>
      </c>
      <c r="S752">
        <f t="shared" si="66"/>
        <v>0</v>
      </c>
      <c r="T752">
        <f t="shared" si="67"/>
        <v>0</v>
      </c>
      <c r="U752">
        <f t="shared" si="68"/>
        <v>0</v>
      </c>
    </row>
    <row r="753" spans="1:21" hidden="1" x14ac:dyDescent="0.25">
      <c r="A753" t="s">
        <v>4962</v>
      </c>
      <c r="B753" t="s">
        <v>416</v>
      </c>
      <c r="C753">
        <v>1329126.6669999999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8082000</v>
      </c>
      <c r="L753">
        <v>6044250</v>
      </c>
      <c r="M753">
        <v>5043400</v>
      </c>
      <c r="O753">
        <f t="shared" si="64"/>
        <v>-1329126.6669999999</v>
      </c>
      <c r="P753">
        <f t="shared" si="64"/>
        <v>-1329126.6669999999</v>
      </c>
      <c r="Q753">
        <f t="shared" si="64"/>
        <v>-1329126.6669999999</v>
      </c>
      <c r="R753">
        <f t="shared" si="65"/>
        <v>0</v>
      </c>
      <c r="S753">
        <f t="shared" si="66"/>
        <v>0</v>
      </c>
      <c r="T753">
        <f t="shared" si="67"/>
        <v>-2037750</v>
      </c>
      <c r="U753">
        <f t="shared" si="68"/>
        <v>-3038600</v>
      </c>
    </row>
    <row r="754" spans="1:21" hidden="1" x14ac:dyDescent="0.25">
      <c r="A754" t="s">
        <v>4963</v>
      </c>
      <c r="B754" t="s">
        <v>417</v>
      </c>
      <c r="C754">
        <v>1629333.3330000001</v>
      </c>
      <c r="D754">
        <v>140696</v>
      </c>
      <c r="E754">
        <v>0</v>
      </c>
      <c r="F754">
        <v>0</v>
      </c>
      <c r="G754">
        <v>65600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O754">
        <f t="shared" si="64"/>
        <v>-1488637.3330000001</v>
      </c>
      <c r="P754">
        <f t="shared" si="64"/>
        <v>-1629333.3330000001</v>
      </c>
      <c r="Q754">
        <f t="shared" si="64"/>
        <v>-1629333.3330000001</v>
      </c>
      <c r="R754">
        <f t="shared" si="65"/>
        <v>-65600</v>
      </c>
      <c r="S754">
        <f t="shared" si="66"/>
        <v>0</v>
      </c>
      <c r="T754">
        <f t="shared" si="67"/>
        <v>0</v>
      </c>
      <c r="U754">
        <f t="shared" si="68"/>
        <v>0</v>
      </c>
    </row>
    <row r="755" spans="1:21" hidden="1" x14ac:dyDescent="0.25">
      <c r="A755" t="s">
        <v>4964</v>
      </c>
      <c r="B755" t="s">
        <v>418</v>
      </c>
      <c r="C755">
        <v>0</v>
      </c>
      <c r="D755">
        <v>415010</v>
      </c>
      <c r="E755">
        <v>689300</v>
      </c>
      <c r="F755">
        <v>0</v>
      </c>
      <c r="G755">
        <v>1124200</v>
      </c>
      <c r="H755">
        <v>79932</v>
      </c>
      <c r="I755">
        <v>0</v>
      </c>
      <c r="J755">
        <v>0</v>
      </c>
      <c r="K755">
        <v>0</v>
      </c>
      <c r="L755">
        <v>0</v>
      </c>
      <c r="M755">
        <v>0</v>
      </c>
      <c r="O755">
        <f t="shared" si="64"/>
        <v>415010</v>
      </c>
      <c r="P755">
        <f t="shared" si="64"/>
        <v>689300</v>
      </c>
      <c r="Q755">
        <f t="shared" si="64"/>
        <v>0</v>
      </c>
      <c r="R755">
        <f t="shared" si="65"/>
        <v>-1044268</v>
      </c>
      <c r="S755">
        <f t="shared" si="66"/>
        <v>0</v>
      </c>
      <c r="T755">
        <f t="shared" si="67"/>
        <v>0</v>
      </c>
      <c r="U755">
        <f t="shared" si="68"/>
        <v>0</v>
      </c>
    </row>
    <row r="756" spans="1:21" hidden="1" x14ac:dyDescent="0.25">
      <c r="A756" t="s">
        <v>4965</v>
      </c>
      <c r="B756" t="s">
        <v>419</v>
      </c>
      <c r="C756">
        <v>49268</v>
      </c>
      <c r="D756">
        <v>20982500</v>
      </c>
      <c r="E756">
        <v>3785400000</v>
      </c>
      <c r="F756">
        <v>47890000</v>
      </c>
      <c r="G756">
        <v>5251200</v>
      </c>
      <c r="H756">
        <v>482085</v>
      </c>
      <c r="I756">
        <v>49268</v>
      </c>
      <c r="J756">
        <v>283405</v>
      </c>
      <c r="K756">
        <v>3350800</v>
      </c>
      <c r="L756">
        <v>1926000</v>
      </c>
      <c r="M756">
        <v>2314950</v>
      </c>
      <c r="O756">
        <f t="shared" si="64"/>
        <v>20933232</v>
      </c>
      <c r="P756">
        <f t="shared" si="64"/>
        <v>3785350732</v>
      </c>
      <c r="Q756">
        <f t="shared" si="64"/>
        <v>47840732</v>
      </c>
      <c r="R756">
        <f t="shared" si="65"/>
        <v>-4769115</v>
      </c>
      <c r="S756">
        <f t="shared" si="66"/>
        <v>234137</v>
      </c>
      <c r="T756">
        <f t="shared" si="67"/>
        <v>-1424800</v>
      </c>
      <c r="U756">
        <f t="shared" si="68"/>
        <v>-1035850</v>
      </c>
    </row>
    <row r="757" spans="1:21" hidden="1" x14ac:dyDescent="0.25">
      <c r="A757" t="s">
        <v>6747</v>
      </c>
      <c r="B757" t="s">
        <v>2757</v>
      </c>
      <c r="C757">
        <v>0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127325</v>
      </c>
      <c r="M757">
        <v>170645</v>
      </c>
      <c r="O757">
        <f t="shared" si="64"/>
        <v>0</v>
      </c>
      <c r="P757">
        <f t="shared" si="64"/>
        <v>0</v>
      </c>
      <c r="Q757">
        <f t="shared" si="64"/>
        <v>0</v>
      </c>
      <c r="R757">
        <f t="shared" si="65"/>
        <v>0</v>
      </c>
      <c r="S757">
        <f t="shared" si="66"/>
        <v>0</v>
      </c>
      <c r="T757">
        <f t="shared" si="67"/>
        <v>127325</v>
      </c>
      <c r="U757">
        <f t="shared" si="68"/>
        <v>170645</v>
      </c>
    </row>
    <row r="758" spans="1:21" hidden="1" x14ac:dyDescent="0.25">
      <c r="A758" t="s">
        <v>5452</v>
      </c>
      <c r="B758" t="s">
        <v>2758</v>
      </c>
      <c r="C758">
        <v>0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435420</v>
      </c>
      <c r="M758">
        <v>681050</v>
      </c>
      <c r="O758">
        <f t="shared" si="64"/>
        <v>0</v>
      </c>
      <c r="P758">
        <f t="shared" si="64"/>
        <v>0</v>
      </c>
      <c r="Q758">
        <f t="shared" si="64"/>
        <v>0</v>
      </c>
      <c r="R758">
        <f t="shared" si="65"/>
        <v>0</v>
      </c>
      <c r="S758">
        <f t="shared" si="66"/>
        <v>0</v>
      </c>
      <c r="T758">
        <f t="shared" si="67"/>
        <v>435420</v>
      </c>
      <c r="U758">
        <f t="shared" si="68"/>
        <v>681050</v>
      </c>
    </row>
    <row r="759" spans="1:21" hidden="1" x14ac:dyDescent="0.25">
      <c r="A759" t="s">
        <v>4968</v>
      </c>
      <c r="B759" t="s">
        <v>420</v>
      </c>
      <c r="C759">
        <v>43891766.670000002</v>
      </c>
      <c r="D759">
        <v>46085500</v>
      </c>
      <c r="E759">
        <v>182810000</v>
      </c>
      <c r="F759">
        <v>71835500</v>
      </c>
      <c r="G759">
        <v>11066000</v>
      </c>
      <c r="H759">
        <v>1400710</v>
      </c>
      <c r="I759">
        <v>328040</v>
      </c>
      <c r="J759">
        <v>4761850</v>
      </c>
      <c r="K759">
        <v>61413000</v>
      </c>
      <c r="L759">
        <v>39638500</v>
      </c>
      <c r="M759">
        <v>31924000</v>
      </c>
      <c r="O759">
        <f t="shared" si="64"/>
        <v>2193733.3299999982</v>
      </c>
      <c r="P759">
        <f t="shared" si="64"/>
        <v>138918233.32999998</v>
      </c>
      <c r="Q759">
        <f t="shared" si="64"/>
        <v>27943733.329999998</v>
      </c>
      <c r="R759">
        <f t="shared" si="65"/>
        <v>-9665290</v>
      </c>
      <c r="S759">
        <f t="shared" si="66"/>
        <v>4433810</v>
      </c>
      <c r="T759">
        <f t="shared" si="67"/>
        <v>-21774500</v>
      </c>
      <c r="U759">
        <f t="shared" si="68"/>
        <v>-29489000</v>
      </c>
    </row>
    <row r="760" spans="1:21" hidden="1" x14ac:dyDescent="0.25">
      <c r="A760" t="s">
        <v>4969</v>
      </c>
      <c r="B760" t="s">
        <v>421</v>
      </c>
      <c r="C760">
        <v>16010383.33</v>
      </c>
      <c r="D760">
        <v>69186500</v>
      </c>
      <c r="E760">
        <v>222495000</v>
      </c>
      <c r="F760">
        <v>201770000</v>
      </c>
      <c r="G760">
        <v>23238000</v>
      </c>
      <c r="H760">
        <v>2851100</v>
      </c>
      <c r="I760">
        <v>4047300</v>
      </c>
      <c r="J760">
        <v>17762000</v>
      </c>
      <c r="K760">
        <v>166590000</v>
      </c>
      <c r="L760">
        <v>122135000</v>
      </c>
      <c r="M760">
        <v>101239000</v>
      </c>
      <c r="O760">
        <f t="shared" si="64"/>
        <v>53176116.670000002</v>
      </c>
      <c r="P760">
        <f t="shared" si="64"/>
        <v>206484616.66999999</v>
      </c>
      <c r="Q760">
        <f t="shared" si="64"/>
        <v>185759616.66999999</v>
      </c>
      <c r="R760">
        <f t="shared" si="65"/>
        <v>-20386900</v>
      </c>
      <c r="S760">
        <f t="shared" si="66"/>
        <v>13714700</v>
      </c>
      <c r="T760">
        <f t="shared" si="67"/>
        <v>-44455000</v>
      </c>
      <c r="U760">
        <f t="shared" si="68"/>
        <v>-65351000</v>
      </c>
    </row>
    <row r="761" spans="1:21" hidden="1" x14ac:dyDescent="0.25">
      <c r="A761" t="s">
        <v>4970</v>
      </c>
      <c r="B761" t="s">
        <v>4156</v>
      </c>
      <c r="C761">
        <v>60663143.329999998</v>
      </c>
      <c r="D761">
        <v>2579800</v>
      </c>
      <c r="E761">
        <v>0</v>
      </c>
      <c r="F761">
        <v>616150</v>
      </c>
      <c r="G761">
        <v>175350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O761">
        <f t="shared" si="64"/>
        <v>-58083343.329999998</v>
      </c>
      <c r="P761">
        <f t="shared" si="64"/>
        <v>-60663143.329999998</v>
      </c>
      <c r="Q761">
        <f t="shared" si="64"/>
        <v>-60046993.329999998</v>
      </c>
      <c r="R761">
        <f t="shared" si="65"/>
        <v>-175350</v>
      </c>
      <c r="S761">
        <f t="shared" si="66"/>
        <v>0</v>
      </c>
      <c r="T761">
        <f t="shared" si="67"/>
        <v>0</v>
      </c>
      <c r="U761">
        <f t="shared" si="68"/>
        <v>0</v>
      </c>
    </row>
    <row r="762" spans="1:21" hidden="1" x14ac:dyDescent="0.25">
      <c r="A762" t="s">
        <v>6869</v>
      </c>
      <c r="B762" t="s">
        <v>422</v>
      </c>
      <c r="C762">
        <v>0</v>
      </c>
      <c r="D762">
        <v>0</v>
      </c>
      <c r="E762">
        <v>0</v>
      </c>
      <c r="F762">
        <v>53490</v>
      </c>
      <c r="G762" t="e">
        <v>#DIV/0!</v>
      </c>
      <c r="H762">
        <v>0</v>
      </c>
      <c r="I762">
        <v>0</v>
      </c>
      <c r="J762">
        <v>0</v>
      </c>
      <c r="K762">
        <v>0</v>
      </c>
      <c r="L762">
        <v>111295</v>
      </c>
      <c r="M762">
        <v>78670</v>
      </c>
      <c r="O762">
        <f t="shared" si="64"/>
        <v>0</v>
      </c>
      <c r="P762">
        <f t="shared" si="64"/>
        <v>0</v>
      </c>
      <c r="Q762">
        <f t="shared" si="64"/>
        <v>53490</v>
      </c>
      <c r="R762" t="e">
        <f t="shared" si="65"/>
        <v>#DIV/0!</v>
      </c>
      <c r="S762">
        <f t="shared" si="66"/>
        <v>0</v>
      </c>
      <c r="T762">
        <f t="shared" si="67"/>
        <v>111295</v>
      </c>
      <c r="U762">
        <f t="shared" si="68"/>
        <v>78670</v>
      </c>
    </row>
    <row r="763" spans="1:21" hidden="1" x14ac:dyDescent="0.25">
      <c r="A763" t="s">
        <v>4972</v>
      </c>
      <c r="B763" t="s">
        <v>423</v>
      </c>
      <c r="C763">
        <v>109480</v>
      </c>
      <c r="D763">
        <v>568385</v>
      </c>
      <c r="E763">
        <v>0</v>
      </c>
      <c r="F763">
        <v>310785</v>
      </c>
      <c r="G763">
        <v>47188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O763">
        <f t="shared" si="64"/>
        <v>458905</v>
      </c>
      <c r="P763">
        <f t="shared" si="64"/>
        <v>-109480</v>
      </c>
      <c r="Q763">
        <f t="shared" si="64"/>
        <v>201305</v>
      </c>
      <c r="R763">
        <f t="shared" si="65"/>
        <v>-47188</v>
      </c>
      <c r="S763">
        <f t="shared" si="66"/>
        <v>0</v>
      </c>
      <c r="T763">
        <f t="shared" si="67"/>
        <v>0</v>
      </c>
      <c r="U763">
        <f t="shared" si="68"/>
        <v>0</v>
      </c>
    </row>
    <row r="764" spans="1:21" hidden="1" x14ac:dyDescent="0.25">
      <c r="A764" t="s">
        <v>4973</v>
      </c>
      <c r="B764" t="s">
        <v>424</v>
      </c>
      <c r="C764">
        <v>774340.33330000006</v>
      </c>
      <c r="D764">
        <v>0</v>
      </c>
      <c r="E764">
        <v>0</v>
      </c>
      <c r="F764">
        <v>0</v>
      </c>
      <c r="G764">
        <v>164970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O764">
        <f t="shared" si="64"/>
        <v>-774340.33330000006</v>
      </c>
      <c r="P764">
        <f t="shared" si="64"/>
        <v>-774340.33330000006</v>
      </c>
      <c r="Q764">
        <f t="shared" si="64"/>
        <v>-774340.33330000006</v>
      </c>
      <c r="R764">
        <f t="shared" si="65"/>
        <v>-164970</v>
      </c>
      <c r="S764">
        <f t="shared" si="66"/>
        <v>0</v>
      </c>
      <c r="T764">
        <f t="shared" si="67"/>
        <v>0</v>
      </c>
      <c r="U764">
        <f t="shared" si="68"/>
        <v>0</v>
      </c>
    </row>
    <row r="765" spans="1:21" hidden="1" x14ac:dyDescent="0.25">
      <c r="A765" t="s">
        <v>4974</v>
      </c>
      <c r="B765" t="s">
        <v>4157</v>
      </c>
      <c r="C765">
        <v>0</v>
      </c>
      <c r="D765">
        <v>551500</v>
      </c>
      <c r="E765">
        <v>0</v>
      </c>
      <c r="F765">
        <v>0</v>
      </c>
      <c r="G765">
        <v>58671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O765">
        <f t="shared" si="64"/>
        <v>551500</v>
      </c>
      <c r="P765">
        <f t="shared" si="64"/>
        <v>0</v>
      </c>
      <c r="Q765">
        <f t="shared" si="64"/>
        <v>0</v>
      </c>
      <c r="R765">
        <f t="shared" si="65"/>
        <v>-58671</v>
      </c>
      <c r="S765">
        <f t="shared" si="66"/>
        <v>0</v>
      </c>
      <c r="T765">
        <f t="shared" si="67"/>
        <v>0</v>
      </c>
      <c r="U765">
        <f t="shared" si="68"/>
        <v>0</v>
      </c>
    </row>
    <row r="766" spans="1:21" hidden="1" x14ac:dyDescent="0.25">
      <c r="A766" t="s">
        <v>4975</v>
      </c>
      <c r="B766" t="s">
        <v>425</v>
      </c>
      <c r="C766">
        <v>0</v>
      </c>
      <c r="D766">
        <v>4174900</v>
      </c>
      <c r="E766">
        <v>0</v>
      </c>
      <c r="F766">
        <v>365515</v>
      </c>
      <c r="G766">
        <v>514420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O766">
        <f t="shared" si="64"/>
        <v>4174900</v>
      </c>
      <c r="P766">
        <f t="shared" si="64"/>
        <v>0</v>
      </c>
      <c r="Q766">
        <f t="shared" si="64"/>
        <v>365515</v>
      </c>
      <c r="R766">
        <f t="shared" si="65"/>
        <v>-514420</v>
      </c>
      <c r="S766">
        <f t="shared" si="66"/>
        <v>0</v>
      </c>
      <c r="T766">
        <f t="shared" si="67"/>
        <v>0</v>
      </c>
      <c r="U766">
        <f t="shared" si="68"/>
        <v>0</v>
      </c>
    </row>
    <row r="767" spans="1:21" hidden="1" x14ac:dyDescent="0.25">
      <c r="A767" t="s">
        <v>4976</v>
      </c>
      <c r="B767" t="s">
        <v>2759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4411350</v>
      </c>
      <c r="L767">
        <v>2861350</v>
      </c>
      <c r="M767">
        <v>2227050</v>
      </c>
      <c r="O767">
        <f t="shared" si="64"/>
        <v>0</v>
      </c>
      <c r="P767">
        <f t="shared" si="64"/>
        <v>0</v>
      </c>
      <c r="Q767">
        <f t="shared" si="64"/>
        <v>0</v>
      </c>
      <c r="R767">
        <f t="shared" si="65"/>
        <v>0</v>
      </c>
      <c r="S767">
        <f t="shared" si="66"/>
        <v>0</v>
      </c>
      <c r="T767">
        <f t="shared" si="67"/>
        <v>-1550000</v>
      </c>
      <c r="U767">
        <f t="shared" si="68"/>
        <v>-2184300</v>
      </c>
    </row>
    <row r="768" spans="1:21" hidden="1" x14ac:dyDescent="0.25">
      <c r="A768" t="s">
        <v>4977</v>
      </c>
      <c r="B768" t="s">
        <v>426</v>
      </c>
      <c r="C768">
        <v>25127100</v>
      </c>
      <c r="D768">
        <v>0</v>
      </c>
      <c r="E768">
        <v>0</v>
      </c>
      <c r="F768">
        <v>0</v>
      </c>
      <c r="G768">
        <v>289470</v>
      </c>
      <c r="H768">
        <v>23400.5</v>
      </c>
      <c r="I768">
        <v>0</v>
      </c>
      <c r="J768">
        <v>0</v>
      </c>
      <c r="K768">
        <v>3026900</v>
      </c>
      <c r="L768">
        <v>1945700</v>
      </c>
      <c r="M768">
        <v>1424345</v>
      </c>
      <c r="O768">
        <f t="shared" si="64"/>
        <v>-25127100</v>
      </c>
      <c r="P768">
        <f t="shared" si="64"/>
        <v>-25127100</v>
      </c>
      <c r="Q768">
        <f t="shared" si="64"/>
        <v>-25127100</v>
      </c>
      <c r="R768">
        <f t="shared" si="65"/>
        <v>-266069.5</v>
      </c>
      <c r="S768">
        <f t="shared" si="66"/>
        <v>0</v>
      </c>
      <c r="T768">
        <f t="shared" si="67"/>
        <v>-1081200</v>
      </c>
      <c r="U768">
        <f t="shared" si="68"/>
        <v>-1602555</v>
      </c>
    </row>
    <row r="769" spans="1:21" hidden="1" x14ac:dyDescent="0.25">
      <c r="A769" t="s">
        <v>4978</v>
      </c>
      <c r="B769" t="s">
        <v>2430</v>
      </c>
      <c r="C769">
        <v>3530100</v>
      </c>
      <c r="D769">
        <v>12944050</v>
      </c>
      <c r="E769">
        <v>5598950</v>
      </c>
      <c r="F769">
        <v>8234000</v>
      </c>
      <c r="G769">
        <v>705280</v>
      </c>
      <c r="H769">
        <v>38466</v>
      </c>
      <c r="I769">
        <v>3530100</v>
      </c>
      <c r="J769">
        <v>16618500</v>
      </c>
      <c r="K769">
        <v>760180000</v>
      </c>
      <c r="L769">
        <v>584645000</v>
      </c>
      <c r="M769">
        <v>442370000</v>
      </c>
      <c r="O769">
        <f t="shared" si="64"/>
        <v>9413950</v>
      </c>
      <c r="P769">
        <f t="shared" si="64"/>
        <v>2068850</v>
      </c>
      <c r="Q769">
        <f t="shared" si="64"/>
        <v>4703900</v>
      </c>
      <c r="R769">
        <f t="shared" si="65"/>
        <v>-666814</v>
      </c>
      <c r="S769">
        <f t="shared" si="66"/>
        <v>13088400</v>
      </c>
      <c r="T769">
        <f t="shared" si="67"/>
        <v>-175535000</v>
      </c>
      <c r="U769">
        <f t="shared" si="68"/>
        <v>-317810000</v>
      </c>
    </row>
    <row r="770" spans="1:21" hidden="1" x14ac:dyDescent="0.25">
      <c r="A770" t="s">
        <v>4979</v>
      </c>
      <c r="B770" t="s">
        <v>427</v>
      </c>
      <c r="C770">
        <v>361570</v>
      </c>
      <c r="D770">
        <v>36071500</v>
      </c>
      <c r="E770">
        <v>13064100</v>
      </c>
      <c r="F770">
        <v>19655750</v>
      </c>
      <c r="G770">
        <v>833170</v>
      </c>
      <c r="H770">
        <v>43755</v>
      </c>
      <c r="I770">
        <v>361570</v>
      </c>
      <c r="J770">
        <v>1870750</v>
      </c>
      <c r="K770">
        <v>10542700</v>
      </c>
      <c r="L770">
        <v>7091000</v>
      </c>
      <c r="M770">
        <v>4985750</v>
      </c>
      <c r="O770">
        <f t="shared" si="64"/>
        <v>35709930</v>
      </c>
      <c r="P770">
        <f t="shared" si="64"/>
        <v>12702530</v>
      </c>
      <c r="Q770">
        <f t="shared" si="64"/>
        <v>19294180</v>
      </c>
      <c r="R770">
        <f t="shared" si="65"/>
        <v>-789415</v>
      </c>
      <c r="S770">
        <f t="shared" si="66"/>
        <v>1509180</v>
      </c>
      <c r="T770">
        <f t="shared" si="67"/>
        <v>-3451700</v>
      </c>
      <c r="U770">
        <f t="shared" si="68"/>
        <v>-5556950</v>
      </c>
    </row>
    <row r="771" spans="1:21" hidden="1" x14ac:dyDescent="0.25">
      <c r="A771" t="s">
        <v>4980</v>
      </c>
      <c r="B771" t="s">
        <v>428</v>
      </c>
      <c r="C771">
        <v>0</v>
      </c>
      <c r="D771">
        <v>73290</v>
      </c>
      <c r="E771">
        <v>0</v>
      </c>
      <c r="F771">
        <v>29714</v>
      </c>
      <c r="G771">
        <v>158320</v>
      </c>
      <c r="H771">
        <v>10253.5</v>
      </c>
      <c r="I771">
        <v>0</v>
      </c>
      <c r="J771">
        <v>48123</v>
      </c>
      <c r="K771">
        <v>61360500</v>
      </c>
      <c r="L771">
        <v>44355000</v>
      </c>
      <c r="M771">
        <v>35145000</v>
      </c>
      <c r="O771">
        <f t="shared" ref="O771:Q834" si="69">D771-$C771</f>
        <v>73290</v>
      </c>
      <c r="P771">
        <f t="shared" si="69"/>
        <v>0</v>
      </c>
      <c r="Q771">
        <f t="shared" si="69"/>
        <v>29714</v>
      </c>
      <c r="R771">
        <f t="shared" ref="R771:R834" si="70">H771-G771</f>
        <v>-148066.5</v>
      </c>
      <c r="S771">
        <f t="shared" ref="S771:S834" si="71">J771-I771</f>
        <v>48123</v>
      </c>
      <c r="T771">
        <f t="shared" ref="T771:T834" si="72">L771-K771</f>
        <v>-17005500</v>
      </c>
      <c r="U771">
        <f t="shared" ref="U771:U834" si="73">M771-K771</f>
        <v>-26215500</v>
      </c>
    </row>
    <row r="772" spans="1:21" hidden="1" x14ac:dyDescent="0.25">
      <c r="A772" t="s">
        <v>4981</v>
      </c>
      <c r="B772" t="s">
        <v>2760</v>
      </c>
      <c r="C772">
        <v>0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11554450</v>
      </c>
      <c r="L772">
        <v>7067700</v>
      </c>
      <c r="M772">
        <v>4956150</v>
      </c>
      <c r="O772">
        <f t="shared" si="69"/>
        <v>0</v>
      </c>
      <c r="P772">
        <f t="shared" si="69"/>
        <v>0</v>
      </c>
      <c r="Q772">
        <f t="shared" si="69"/>
        <v>0</v>
      </c>
      <c r="R772">
        <f t="shared" si="70"/>
        <v>0</v>
      </c>
      <c r="S772">
        <f t="shared" si="71"/>
        <v>0</v>
      </c>
      <c r="T772">
        <f t="shared" si="72"/>
        <v>-4486750</v>
      </c>
      <c r="U772">
        <f t="shared" si="73"/>
        <v>-6598300</v>
      </c>
    </row>
    <row r="773" spans="1:21" hidden="1" x14ac:dyDescent="0.25">
      <c r="A773" t="s">
        <v>4982</v>
      </c>
      <c r="B773" t="s">
        <v>2761</v>
      </c>
      <c r="C773">
        <v>0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31068.5</v>
      </c>
      <c r="K773">
        <v>794165</v>
      </c>
      <c r="L773">
        <v>339580</v>
      </c>
      <c r="M773">
        <v>419280</v>
      </c>
      <c r="O773">
        <f t="shared" si="69"/>
        <v>0</v>
      </c>
      <c r="P773">
        <f t="shared" si="69"/>
        <v>0</v>
      </c>
      <c r="Q773">
        <f t="shared" si="69"/>
        <v>0</v>
      </c>
      <c r="R773">
        <f t="shared" si="70"/>
        <v>0</v>
      </c>
      <c r="S773">
        <f t="shared" si="71"/>
        <v>31068.5</v>
      </c>
      <c r="T773">
        <f t="shared" si="72"/>
        <v>-454585</v>
      </c>
      <c r="U773">
        <f t="shared" si="73"/>
        <v>-374885</v>
      </c>
    </row>
    <row r="774" spans="1:21" hidden="1" x14ac:dyDescent="0.25">
      <c r="A774" t="s">
        <v>4983</v>
      </c>
      <c r="B774" t="s">
        <v>429</v>
      </c>
      <c r="C774">
        <v>5107423.3329999996</v>
      </c>
      <c r="D774">
        <v>135500</v>
      </c>
      <c r="E774">
        <v>0</v>
      </c>
      <c r="F774">
        <v>0</v>
      </c>
      <c r="G774">
        <v>188510</v>
      </c>
      <c r="H774">
        <v>1582.5</v>
      </c>
      <c r="I774">
        <v>0</v>
      </c>
      <c r="J774">
        <v>0</v>
      </c>
      <c r="K774">
        <v>94115</v>
      </c>
      <c r="L774">
        <v>72273.5</v>
      </c>
      <c r="M774">
        <v>115400</v>
      </c>
      <c r="O774">
        <f t="shared" si="69"/>
        <v>-4971923.3329999996</v>
      </c>
      <c r="P774">
        <f t="shared" si="69"/>
        <v>-5107423.3329999996</v>
      </c>
      <c r="Q774">
        <f t="shared" si="69"/>
        <v>-5107423.3329999996</v>
      </c>
      <c r="R774">
        <f t="shared" si="70"/>
        <v>-186927.5</v>
      </c>
      <c r="S774">
        <f t="shared" si="71"/>
        <v>0</v>
      </c>
      <c r="T774">
        <f t="shared" si="72"/>
        <v>-21841.5</v>
      </c>
      <c r="U774">
        <f t="shared" si="73"/>
        <v>21285</v>
      </c>
    </row>
    <row r="775" spans="1:21" hidden="1" x14ac:dyDescent="0.25">
      <c r="A775" t="s">
        <v>4984</v>
      </c>
      <c r="B775" t="s">
        <v>430</v>
      </c>
      <c r="C775">
        <v>2047376</v>
      </c>
      <c r="D775">
        <v>294600</v>
      </c>
      <c r="E775">
        <v>98285</v>
      </c>
      <c r="F775">
        <v>488820</v>
      </c>
      <c r="G775">
        <v>96284</v>
      </c>
      <c r="H775">
        <v>5699</v>
      </c>
      <c r="I775">
        <v>0</v>
      </c>
      <c r="J775">
        <v>0</v>
      </c>
      <c r="K775">
        <v>1108000</v>
      </c>
      <c r="L775">
        <v>947090</v>
      </c>
      <c r="M775">
        <v>758350</v>
      </c>
      <c r="O775">
        <f t="shared" si="69"/>
        <v>-1752776</v>
      </c>
      <c r="P775">
        <f t="shared" si="69"/>
        <v>-1949091</v>
      </c>
      <c r="Q775">
        <f t="shared" si="69"/>
        <v>-1558556</v>
      </c>
      <c r="R775">
        <f t="shared" si="70"/>
        <v>-90585</v>
      </c>
      <c r="S775">
        <f t="shared" si="71"/>
        <v>0</v>
      </c>
      <c r="T775">
        <f t="shared" si="72"/>
        <v>-160910</v>
      </c>
      <c r="U775">
        <f t="shared" si="73"/>
        <v>-349650</v>
      </c>
    </row>
    <row r="776" spans="1:21" hidden="1" x14ac:dyDescent="0.25">
      <c r="A776" t="s">
        <v>4985</v>
      </c>
      <c r="B776" t="s">
        <v>431</v>
      </c>
      <c r="C776">
        <v>874992</v>
      </c>
      <c r="D776">
        <v>92532</v>
      </c>
      <c r="E776">
        <v>106790</v>
      </c>
      <c r="F776">
        <v>26903</v>
      </c>
      <c r="G776">
        <v>598900</v>
      </c>
      <c r="H776">
        <v>45282</v>
      </c>
      <c r="I776">
        <v>0</v>
      </c>
      <c r="J776">
        <v>53549.5</v>
      </c>
      <c r="K776">
        <v>82040500</v>
      </c>
      <c r="L776">
        <v>54748500</v>
      </c>
      <c r="M776">
        <v>45345500</v>
      </c>
      <c r="O776">
        <f t="shared" si="69"/>
        <v>-782460</v>
      </c>
      <c r="P776">
        <f t="shared" si="69"/>
        <v>-768202</v>
      </c>
      <c r="Q776">
        <f t="shared" si="69"/>
        <v>-848089</v>
      </c>
      <c r="R776">
        <f t="shared" si="70"/>
        <v>-553618</v>
      </c>
      <c r="S776">
        <f t="shared" si="71"/>
        <v>53549.5</v>
      </c>
      <c r="T776">
        <f t="shared" si="72"/>
        <v>-27292000</v>
      </c>
      <c r="U776">
        <f t="shared" si="73"/>
        <v>-36695000</v>
      </c>
    </row>
    <row r="777" spans="1:21" hidden="1" x14ac:dyDescent="0.25">
      <c r="A777" t="s">
        <v>4986</v>
      </c>
      <c r="B777" t="s">
        <v>2762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6237400</v>
      </c>
      <c r="L777">
        <v>3771950</v>
      </c>
      <c r="M777">
        <v>2847850</v>
      </c>
      <c r="O777">
        <f t="shared" si="69"/>
        <v>0</v>
      </c>
      <c r="P777">
        <f t="shared" si="69"/>
        <v>0</v>
      </c>
      <c r="Q777">
        <f t="shared" si="69"/>
        <v>0</v>
      </c>
      <c r="R777">
        <f t="shared" si="70"/>
        <v>0</v>
      </c>
      <c r="S777">
        <f t="shared" si="71"/>
        <v>0</v>
      </c>
      <c r="T777">
        <f t="shared" si="72"/>
        <v>-2465450</v>
      </c>
      <c r="U777">
        <f t="shared" si="73"/>
        <v>-3389550</v>
      </c>
    </row>
    <row r="778" spans="1:21" hidden="1" x14ac:dyDescent="0.25">
      <c r="A778" t="s">
        <v>4987</v>
      </c>
      <c r="B778" t="s">
        <v>2763</v>
      </c>
      <c r="C778">
        <v>4087806.6669999999</v>
      </c>
      <c r="D778">
        <v>0</v>
      </c>
      <c r="E778">
        <v>0</v>
      </c>
      <c r="F778">
        <v>0</v>
      </c>
      <c r="G778">
        <v>213930</v>
      </c>
      <c r="H778">
        <v>0</v>
      </c>
      <c r="I778">
        <v>0</v>
      </c>
      <c r="J778">
        <v>0</v>
      </c>
      <c r="K778">
        <v>113375000</v>
      </c>
      <c r="L778">
        <v>76090500</v>
      </c>
      <c r="M778">
        <v>55337000</v>
      </c>
      <c r="O778">
        <f t="shared" si="69"/>
        <v>-4087806.6669999999</v>
      </c>
      <c r="P778">
        <f t="shared" si="69"/>
        <v>-4087806.6669999999</v>
      </c>
      <c r="Q778">
        <f t="shared" si="69"/>
        <v>-4087806.6669999999</v>
      </c>
      <c r="R778">
        <f t="shared" si="70"/>
        <v>-213930</v>
      </c>
      <c r="S778">
        <f t="shared" si="71"/>
        <v>0</v>
      </c>
      <c r="T778">
        <f t="shared" si="72"/>
        <v>-37284500</v>
      </c>
      <c r="U778">
        <f t="shared" si="73"/>
        <v>-58038000</v>
      </c>
    </row>
    <row r="779" spans="1:21" hidden="1" x14ac:dyDescent="0.25">
      <c r="A779" t="s">
        <v>4988</v>
      </c>
      <c r="B779" t="s">
        <v>2431</v>
      </c>
      <c r="C779">
        <v>493525</v>
      </c>
      <c r="D779">
        <v>59287000</v>
      </c>
      <c r="E779">
        <v>32383500</v>
      </c>
      <c r="F779">
        <v>46187000</v>
      </c>
      <c r="G779">
        <v>3348400</v>
      </c>
      <c r="H779">
        <v>215105</v>
      </c>
      <c r="I779">
        <v>427060</v>
      </c>
      <c r="J779">
        <v>1904000</v>
      </c>
      <c r="K779">
        <v>44170000</v>
      </c>
      <c r="L779">
        <v>29609500</v>
      </c>
      <c r="M779">
        <v>24572500</v>
      </c>
      <c r="O779">
        <f t="shared" si="69"/>
        <v>58793475</v>
      </c>
      <c r="P779">
        <f t="shared" si="69"/>
        <v>31889975</v>
      </c>
      <c r="Q779">
        <f t="shared" si="69"/>
        <v>45693475</v>
      </c>
      <c r="R779">
        <f t="shared" si="70"/>
        <v>-3133295</v>
      </c>
      <c r="S779">
        <f t="shared" si="71"/>
        <v>1476940</v>
      </c>
      <c r="T779">
        <f t="shared" si="72"/>
        <v>-14560500</v>
      </c>
      <c r="U779">
        <f t="shared" si="73"/>
        <v>-19597500</v>
      </c>
    </row>
    <row r="780" spans="1:21" hidden="1" x14ac:dyDescent="0.25">
      <c r="A780" t="s">
        <v>4989</v>
      </c>
      <c r="B780" t="s">
        <v>432</v>
      </c>
      <c r="C780">
        <v>17347</v>
      </c>
      <c r="D780">
        <v>5328600</v>
      </c>
      <c r="E780">
        <v>4163100</v>
      </c>
      <c r="F780">
        <v>1799400</v>
      </c>
      <c r="G780">
        <v>3800400</v>
      </c>
      <c r="H780">
        <v>556610</v>
      </c>
      <c r="I780">
        <v>17347</v>
      </c>
      <c r="J780">
        <v>374575</v>
      </c>
      <c r="K780">
        <v>60196000</v>
      </c>
      <c r="L780">
        <v>37348500</v>
      </c>
      <c r="M780">
        <v>33758500</v>
      </c>
      <c r="O780">
        <f t="shared" si="69"/>
        <v>5311253</v>
      </c>
      <c r="P780">
        <f t="shared" si="69"/>
        <v>4145753</v>
      </c>
      <c r="Q780">
        <f t="shared" si="69"/>
        <v>1782053</v>
      </c>
      <c r="R780">
        <f t="shared" si="70"/>
        <v>-3243790</v>
      </c>
      <c r="S780">
        <f t="shared" si="71"/>
        <v>357228</v>
      </c>
      <c r="T780">
        <f t="shared" si="72"/>
        <v>-22847500</v>
      </c>
      <c r="U780">
        <f t="shared" si="73"/>
        <v>-26437500</v>
      </c>
    </row>
    <row r="781" spans="1:21" hidden="1" x14ac:dyDescent="0.25">
      <c r="A781" t="s">
        <v>4990</v>
      </c>
      <c r="B781" t="s">
        <v>2432</v>
      </c>
      <c r="C781">
        <v>0</v>
      </c>
      <c r="D781">
        <v>0</v>
      </c>
      <c r="E781">
        <v>0</v>
      </c>
      <c r="F781">
        <v>0</v>
      </c>
      <c r="G781">
        <v>219060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O781">
        <f t="shared" si="69"/>
        <v>0</v>
      </c>
      <c r="P781">
        <f t="shared" si="69"/>
        <v>0</v>
      </c>
      <c r="Q781">
        <f t="shared" si="69"/>
        <v>0</v>
      </c>
      <c r="R781">
        <f t="shared" si="70"/>
        <v>-219060</v>
      </c>
      <c r="S781">
        <f t="shared" si="71"/>
        <v>0</v>
      </c>
      <c r="T781">
        <f t="shared" si="72"/>
        <v>0</v>
      </c>
      <c r="U781">
        <f t="shared" si="73"/>
        <v>0</v>
      </c>
    </row>
    <row r="782" spans="1:21" hidden="1" x14ac:dyDescent="0.25">
      <c r="A782" t="s">
        <v>4991</v>
      </c>
      <c r="B782" t="s">
        <v>433</v>
      </c>
      <c r="C782">
        <v>0</v>
      </c>
      <c r="D782">
        <v>0</v>
      </c>
      <c r="E782">
        <v>27046</v>
      </c>
      <c r="F782">
        <v>11052</v>
      </c>
      <c r="G782">
        <v>84155</v>
      </c>
      <c r="H782" t="e">
        <v>#DIV/0!</v>
      </c>
      <c r="I782">
        <v>0</v>
      </c>
      <c r="J782">
        <v>0</v>
      </c>
      <c r="K782">
        <v>0</v>
      </c>
      <c r="L782">
        <v>0</v>
      </c>
      <c r="M782">
        <v>0</v>
      </c>
      <c r="O782">
        <f t="shared" si="69"/>
        <v>0</v>
      </c>
      <c r="P782">
        <f t="shared" si="69"/>
        <v>27046</v>
      </c>
      <c r="Q782">
        <f t="shared" si="69"/>
        <v>11052</v>
      </c>
      <c r="R782" t="e">
        <f t="shared" si="70"/>
        <v>#DIV/0!</v>
      </c>
      <c r="S782">
        <f t="shared" si="71"/>
        <v>0</v>
      </c>
      <c r="T782">
        <f t="shared" si="72"/>
        <v>0</v>
      </c>
      <c r="U782">
        <f t="shared" si="73"/>
        <v>0</v>
      </c>
    </row>
    <row r="783" spans="1:21" hidden="1" x14ac:dyDescent="0.25">
      <c r="A783" t="s">
        <v>4992</v>
      </c>
      <c r="B783" t="s">
        <v>434</v>
      </c>
      <c r="C783">
        <v>0</v>
      </c>
      <c r="D783">
        <v>790875</v>
      </c>
      <c r="E783">
        <v>693900</v>
      </c>
      <c r="F783">
        <v>1131765</v>
      </c>
      <c r="G783">
        <v>72520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O783">
        <f t="shared" si="69"/>
        <v>790875</v>
      </c>
      <c r="P783">
        <f t="shared" si="69"/>
        <v>693900</v>
      </c>
      <c r="Q783">
        <f t="shared" si="69"/>
        <v>1131765</v>
      </c>
      <c r="R783">
        <f t="shared" si="70"/>
        <v>-72520</v>
      </c>
      <c r="S783">
        <f t="shared" si="71"/>
        <v>0</v>
      </c>
      <c r="T783">
        <f t="shared" si="72"/>
        <v>0</v>
      </c>
      <c r="U783">
        <f t="shared" si="73"/>
        <v>0</v>
      </c>
    </row>
    <row r="784" spans="1:21" hidden="1" x14ac:dyDescent="0.25">
      <c r="A784" t="s">
        <v>5425</v>
      </c>
      <c r="B784" t="s">
        <v>435</v>
      </c>
      <c r="C784">
        <v>33607</v>
      </c>
      <c r="D784">
        <v>106064.5</v>
      </c>
      <c r="E784">
        <v>202235</v>
      </c>
      <c r="F784">
        <v>0</v>
      </c>
      <c r="G784">
        <v>343520</v>
      </c>
      <c r="H784">
        <v>21415.5</v>
      </c>
      <c r="I784">
        <v>33607</v>
      </c>
      <c r="J784">
        <v>32973.5</v>
      </c>
      <c r="K784">
        <v>327570</v>
      </c>
      <c r="L784">
        <v>802985</v>
      </c>
      <c r="M784">
        <v>543475</v>
      </c>
      <c r="O784">
        <f t="shared" si="69"/>
        <v>72457.5</v>
      </c>
      <c r="P784">
        <f t="shared" si="69"/>
        <v>168628</v>
      </c>
      <c r="Q784">
        <f t="shared" si="69"/>
        <v>-33607</v>
      </c>
      <c r="R784">
        <f t="shared" si="70"/>
        <v>-322104.5</v>
      </c>
      <c r="S784">
        <f t="shared" si="71"/>
        <v>-633.5</v>
      </c>
      <c r="T784">
        <f t="shared" si="72"/>
        <v>475415</v>
      </c>
      <c r="U784">
        <f t="shared" si="73"/>
        <v>215905</v>
      </c>
    </row>
    <row r="785" spans="1:21" hidden="1" x14ac:dyDescent="0.25">
      <c r="A785" t="s">
        <v>8134</v>
      </c>
      <c r="B785" t="s">
        <v>436</v>
      </c>
      <c r="C785">
        <v>7506254.3329999996</v>
      </c>
      <c r="D785">
        <v>1753500</v>
      </c>
      <c r="E785">
        <v>4415750</v>
      </c>
      <c r="F785">
        <v>588045</v>
      </c>
      <c r="G785">
        <v>649730</v>
      </c>
      <c r="H785">
        <v>34120</v>
      </c>
      <c r="I785">
        <v>10948</v>
      </c>
      <c r="J785">
        <v>87151.5</v>
      </c>
      <c r="K785">
        <v>73777.5</v>
      </c>
      <c r="L785">
        <v>86023</v>
      </c>
      <c r="M785">
        <v>52969</v>
      </c>
      <c r="O785">
        <f t="shared" si="69"/>
        <v>-5752754.3329999996</v>
      </c>
      <c r="P785">
        <f t="shared" si="69"/>
        <v>-3090504.3329999996</v>
      </c>
      <c r="Q785">
        <f t="shared" si="69"/>
        <v>-6918209.3329999996</v>
      </c>
      <c r="R785">
        <f t="shared" si="70"/>
        <v>-615610</v>
      </c>
      <c r="S785">
        <f t="shared" si="71"/>
        <v>76203.5</v>
      </c>
      <c r="T785">
        <f t="shared" si="72"/>
        <v>12245.5</v>
      </c>
      <c r="U785">
        <f t="shared" si="73"/>
        <v>-20808.5</v>
      </c>
    </row>
    <row r="786" spans="1:21" hidden="1" x14ac:dyDescent="0.25">
      <c r="A786" t="s">
        <v>6243</v>
      </c>
      <c r="B786" t="s">
        <v>437</v>
      </c>
      <c r="C786">
        <v>474710</v>
      </c>
      <c r="D786">
        <v>0</v>
      </c>
      <c r="E786">
        <v>0</v>
      </c>
      <c r="F786">
        <v>157975</v>
      </c>
      <c r="G786">
        <v>0</v>
      </c>
      <c r="H786">
        <v>0</v>
      </c>
      <c r="I786">
        <v>241150</v>
      </c>
      <c r="J786">
        <v>1985100</v>
      </c>
      <c r="K786">
        <v>0</v>
      </c>
      <c r="L786">
        <v>214285</v>
      </c>
      <c r="M786">
        <v>0</v>
      </c>
      <c r="O786">
        <f t="shared" si="69"/>
        <v>-474710</v>
      </c>
      <c r="P786">
        <f t="shared" si="69"/>
        <v>-474710</v>
      </c>
      <c r="Q786">
        <f t="shared" si="69"/>
        <v>-316735</v>
      </c>
      <c r="R786">
        <f t="shared" si="70"/>
        <v>0</v>
      </c>
      <c r="S786">
        <f t="shared" si="71"/>
        <v>1743950</v>
      </c>
      <c r="T786">
        <f t="shared" si="72"/>
        <v>214285</v>
      </c>
      <c r="U786">
        <f t="shared" si="73"/>
        <v>0</v>
      </c>
    </row>
    <row r="787" spans="1:21" hidden="1" x14ac:dyDescent="0.25">
      <c r="A787" t="s">
        <v>4996</v>
      </c>
      <c r="B787" t="s">
        <v>438</v>
      </c>
      <c r="C787">
        <v>108720</v>
      </c>
      <c r="D787">
        <v>30629000</v>
      </c>
      <c r="E787">
        <v>17057000</v>
      </c>
      <c r="F787">
        <v>11919350</v>
      </c>
      <c r="G787">
        <v>17139000</v>
      </c>
      <c r="H787">
        <v>1846000</v>
      </c>
      <c r="I787">
        <v>108720</v>
      </c>
      <c r="J787">
        <v>2729500</v>
      </c>
      <c r="K787">
        <v>59002000</v>
      </c>
      <c r="L787">
        <v>29080500</v>
      </c>
      <c r="M787">
        <v>28679500</v>
      </c>
      <c r="O787">
        <f t="shared" si="69"/>
        <v>30520280</v>
      </c>
      <c r="P787">
        <f t="shared" si="69"/>
        <v>16948280</v>
      </c>
      <c r="Q787">
        <f t="shared" si="69"/>
        <v>11810630</v>
      </c>
      <c r="R787">
        <f t="shared" si="70"/>
        <v>-15293000</v>
      </c>
      <c r="S787">
        <f t="shared" si="71"/>
        <v>2620780</v>
      </c>
      <c r="T787">
        <f t="shared" si="72"/>
        <v>-29921500</v>
      </c>
      <c r="U787">
        <f t="shared" si="73"/>
        <v>-30322500</v>
      </c>
    </row>
    <row r="788" spans="1:21" hidden="1" x14ac:dyDescent="0.25">
      <c r="A788" t="s">
        <v>4997</v>
      </c>
      <c r="B788" t="s">
        <v>439</v>
      </c>
      <c r="C788">
        <v>5253869</v>
      </c>
      <c r="D788">
        <v>0</v>
      </c>
      <c r="E788">
        <v>8031500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O788">
        <f t="shared" si="69"/>
        <v>-5253869</v>
      </c>
      <c r="P788">
        <f t="shared" si="69"/>
        <v>2777631</v>
      </c>
      <c r="Q788">
        <f t="shared" si="69"/>
        <v>-5253869</v>
      </c>
      <c r="R788">
        <f t="shared" si="70"/>
        <v>0</v>
      </c>
      <c r="S788">
        <f t="shared" si="71"/>
        <v>0</v>
      </c>
      <c r="T788">
        <f t="shared" si="72"/>
        <v>0</v>
      </c>
      <c r="U788">
        <f t="shared" si="73"/>
        <v>0</v>
      </c>
    </row>
    <row r="789" spans="1:21" hidden="1" x14ac:dyDescent="0.25">
      <c r="A789" t="s">
        <v>4998</v>
      </c>
      <c r="B789" t="s">
        <v>440</v>
      </c>
      <c r="C789">
        <v>1193246</v>
      </c>
      <c r="D789">
        <v>90020</v>
      </c>
      <c r="E789">
        <v>0</v>
      </c>
      <c r="F789">
        <v>39937.5</v>
      </c>
      <c r="G789">
        <v>565360</v>
      </c>
      <c r="H789">
        <v>15441</v>
      </c>
      <c r="I789">
        <v>20826</v>
      </c>
      <c r="J789">
        <v>21848.5</v>
      </c>
      <c r="K789">
        <v>171635000</v>
      </c>
      <c r="L789">
        <v>121795000</v>
      </c>
      <c r="M789">
        <v>98107000</v>
      </c>
      <c r="O789">
        <f t="shared" si="69"/>
        <v>-1103226</v>
      </c>
      <c r="P789">
        <f t="shared" si="69"/>
        <v>-1193246</v>
      </c>
      <c r="Q789">
        <f t="shared" si="69"/>
        <v>-1153308.5</v>
      </c>
      <c r="R789">
        <f t="shared" si="70"/>
        <v>-549919</v>
      </c>
      <c r="S789">
        <f t="shared" si="71"/>
        <v>1022.5</v>
      </c>
      <c r="T789">
        <f t="shared" si="72"/>
        <v>-49840000</v>
      </c>
      <c r="U789">
        <f t="shared" si="73"/>
        <v>-73528000</v>
      </c>
    </row>
    <row r="790" spans="1:21" hidden="1" x14ac:dyDescent="0.25">
      <c r="A790" t="s">
        <v>4999</v>
      </c>
      <c r="B790" t="s">
        <v>441</v>
      </c>
      <c r="C790">
        <v>2291526.6669999999</v>
      </c>
      <c r="D790">
        <v>0</v>
      </c>
      <c r="E790">
        <v>0</v>
      </c>
      <c r="F790">
        <v>66740</v>
      </c>
      <c r="G790">
        <v>407560</v>
      </c>
      <c r="H790">
        <v>22231</v>
      </c>
      <c r="I790">
        <v>0</v>
      </c>
      <c r="J790">
        <v>0</v>
      </c>
      <c r="K790">
        <v>38024000</v>
      </c>
      <c r="L790">
        <v>22421000</v>
      </c>
      <c r="M790">
        <v>17922500</v>
      </c>
      <c r="O790">
        <f t="shared" si="69"/>
        <v>-2291526.6669999999</v>
      </c>
      <c r="P790">
        <f t="shared" si="69"/>
        <v>-2291526.6669999999</v>
      </c>
      <c r="Q790">
        <f t="shared" si="69"/>
        <v>-2224786.6669999999</v>
      </c>
      <c r="R790">
        <f t="shared" si="70"/>
        <v>-385329</v>
      </c>
      <c r="S790">
        <f t="shared" si="71"/>
        <v>0</v>
      </c>
      <c r="T790">
        <f t="shared" si="72"/>
        <v>-15603000</v>
      </c>
      <c r="U790">
        <f t="shared" si="73"/>
        <v>-20101500</v>
      </c>
    </row>
    <row r="791" spans="1:21" hidden="1" x14ac:dyDescent="0.25">
      <c r="A791" t="s">
        <v>5000</v>
      </c>
      <c r="B791" t="s">
        <v>442</v>
      </c>
      <c r="C791">
        <v>0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O791">
        <f t="shared" si="69"/>
        <v>0</v>
      </c>
      <c r="P791">
        <f t="shared" si="69"/>
        <v>0</v>
      </c>
      <c r="Q791">
        <f t="shared" si="69"/>
        <v>0</v>
      </c>
      <c r="R791">
        <f t="shared" si="70"/>
        <v>0</v>
      </c>
      <c r="S791">
        <f t="shared" si="71"/>
        <v>0</v>
      </c>
      <c r="T791">
        <f t="shared" si="72"/>
        <v>0</v>
      </c>
      <c r="U791">
        <f t="shared" si="73"/>
        <v>0</v>
      </c>
    </row>
    <row r="792" spans="1:21" hidden="1" x14ac:dyDescent="0.25">
      <c r="A792" t="s">
        <v>7626</v>
      </c>
      <c r="B792" t="s">
        <v>2764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97940</v>
      </c>
      <c r="L792">
        <v>132813.5</v>
      </c>
      <c r="M792">
        <v>66340</v>
      </c>
      <c r="O792">
        <f t="shared" si="69"/>
        <v>0</v>
      </c>
      <c r="P792">
        <f t="shared" si="69"/>
        <v>0</v>
      </c>
      <c r="Q792">
        <f t="shared" si="69"/>
        <v>0</v>
      </c>
      <c r="R792">
        <f t="shared" si="70"/>
        <v>0</v>
      </c>
      <c r="S792">
        <f t="shared" si="71"/>
        <v>0</v>
      </c>
      <c r="T792">
        <f t="shared" si="72"/>
        <v>34873.5</v>
      </c>
      <c r="U792">
        <f t="shared" si="73"/>
        <v>-31600</v>
      </c>
    </row>
    <row r="793" spans="1:21" hidden="1" x14ac:dyDescent="0.25">
      <c r="A793" t="s">
        <v>5002</v>
      </c>
      <c r="B793" t="s">
        <v>2433</v>
      </c>
      <c r="C793">
        <v>29292</v>
      </c>
      <c r="D793">
        <v>1646690</v>
      </c>
      <c r="E793">
        <v>137820</v>
      </c>
      <c r="F793">
        <v>2223140</v>
      </c>
      <c r="G793">
        <v>1856000</v>
      </c>
      <c r="H793">
        <v>106904.5</v>
      </c>
      <c r="I793">
        <v>29292</v>
      </c>
      <c r="J793">
        <v>8130.5</v>
      </c>
      <c r="K793">
        <v>44400500</v>
      </c>
      <c r="L793">
        <v>27067000</v>
      </c>
      <c r="M793">
        <v>21995000</v>
      </c>
      <c r="O793">
        <f t="shared" si="69"/>
        <v>1617398</v>
      </c>
      <c r="P793">
        <f t="shared" si="69"/>
        <v>108528</v>
      </c>
      <c r="Q793">
        <f t="shared" si="69"/>
        <v>2193848</v>
      </c>
      <c r="R793">
        <f t="shared" si="70"/>
        <v>-1749095.5</v>
      </c>
      <c r="S793">
        <f t="shared" si="71"/>
        <v>-21161.5</v>
      </c>
      <c r="T793">
        <f t="shared" si="72"/>
        <v>-17333500</v>
      </c>
      <c r="U793">
        <f t="shared" si="73"/>
        <v>-22405500</v>
      </c>
    </row>
    <row r="794" spans="1:21" hidden="1" x14ac:dyDescent="0.25">
      <c r="A794" t="s">
        <v>5003</v>
      </c>
      <c r="B794" t="s">
        <v>443</v>
      </c>
      <c r="C794">
        <v>211996.6667</v>
      </c>
      <c r="D794">
        <v>0</v>
      </c>
      <c r="E794">
        <v>0</v>
      </c>
      <c r="F794">
        <v>0</v>
      </c>
      <c r="G794">
        <v>83249</v>
      </c>
      <c r="H794">
        <v>0</v>
      </c>
      <c r="I794">
        <v>0</v>
      </c>
      <c r="J794">
        <v>0</v>
      </c>
      <c r="K794">
        <v>1402500</v>
      </c>
      <c r="L794">
        <v>789245</v>
      </c>
      <c r="M794">
        <v>619740</v>
      </c>
      <c r="O794">
        <f t="shared" si="69"/>
        <v>-211996.6667</v>
      </c>
      <c r="P794">
        <f t="shared" si="69"/>
        <v>-211996.6667</v>
      </c>
      <c r="Q794">
        <f t="shared" si="69"/>
        <v>-211996.6667</v>
      </c>
      <c r="R794">
        <f t="shared" si="70"/>
        <v>-83249</v>
      </c>
      <c r="S794">
        <f t="shared" si="71"/>
        <v>0</v>
      </c>
      <c r="T794">
        <f t="shared" si="72"/>
        <v>-613255</v>
      </c>
      <c r="U794">
        <f t="shared" si="73"/>
        <v>-782760</v>
      </c>
    </row>
    <row r="795" spans="1:21" hidden="1" x14ac:dyDescent="0.25">
      <c r="A795" t="s">
        <v>5004</v>
      </c>
      <c r="B795" t="s">
        <v>444</v>
      </c>
      <c r="C795">
        <v>9557009</v>
      </c>
      <c r="D795">
        <v>6875450</v>
      </c>
      <c r="E795">
        <v>3358250</v>
      </c>
      <c r="F795">
        <v>2115350</v>
      </c>
      <c r="G795">
        <v>2503200</v>
      </c>
      <c r="H795">
        <v>346605</v>
      </c>
      <c r="I795">
        <v>227040</v>
      </c>
      <c r="J795">
        <v>666330</v>
      </c>
      <c r="K795">
        <v>163565000</v>
      </c>
      <c r="L795">
        <v>115516000</v>
      </c>
      <c r="M795">
        <v>79976500</v>
      </c>
      <c r="O795">
        <f t="shared" si="69"/>
        <v>-2681559</v>
      </c>
      <c r="P795">
        <f t="shared" si="69"/>
        <v>-6198759</v>
      </c>
      <c r="Q795">
        <f t="shared" si="69"/>
        <v>-7441659</v>
      </c>
      <c r="R795">
        <f t="shared" si="70"/>
        <v>-2156595</v>
      </c>
      <c r="S795">
        <f t="shared" si="71"/>
        <v>439290</v>
      </c>
      <c r="T795">
        <f t="shared" si="72"/>
        <v>-48049000</v>
      </c>
      <c r="U795">
        <f t="shared" si="73"/>
        <v>-83588500</v>
      </c>
    </row>
    <row r="796" spans="1:21" hidden="1" x14ac:dyDescent="0.25">
      <c r="A796" t="s">
        <v>5005</v>
      </c>
      <c r="B796" t="s">
        <v>445</v>
      </c>
      <c r="C796">
        <v>8826801.3330000006</v>
      </c>
      <c r="D796">
        <v>8109800</v>
      </c>
      <c r="E796">
        <v>1173215</v>
      </c>
      <c r="F796">
        <v>2134850</v>
      </c>
      <c r="G796">
        <v>2385000</v>
      </c>
      <c r="H796">
        <v>297585</v>
      </c>
      <c r="I796">
        <v>46488</v>
      </c>
      <c r="J796">
        <v>306440</v>
      </c>
      <c r="K796">
        <v>149115000</v>
      </c>
      <c r="L796">
        <v>104436500</v>
      </c>
      <c r="M796">
        <v>86746500</v>
      </c>
      <c r="O796">
        <f t="shared" si="69"/>
        <v>-717001.33300000057</v>
      </c>
      <c r="P796">
        <f t="shared" si="69"/>
        <v>-7653586.3330000006</v>
      </c>
      <c r="Q796">
        <f t="shared" si="69"/>
        <v>-6691951.3330000006</v>
      </c>
      <c r="R796">
        <f t="shared" si="70"/>
        <v>-2087415</v>
      </c>
      <c r="S796">
        <f t="shared" si="71"/>
        <v>259952</v>
      </c>
      <c r="T796">
        <f t="shared" si="72"/>
        <v>-44678500</v>
      </c>
      <c r="U796">
        <f t="shared" si="73"/>
        <v>-62368500</v>
      </c>
    </row>
    <row r="797" spans="1:21" hidden="1" x14ac:dyDescent="0.25">
      <c r="A797" t="s">
        <v>5006</v>
      </c>
      <c r="B797" t="s">
        <v>2765</v>
      </c>
      <c r="C797">
        <v>0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104766000</v>
      </c>
      <c r="L797">
        <v>76983500</v>
      </c>
      <c r="M797">
        <v>51351000</v>
      </c>
      <c r="O797">
        <f t="shared" si="69"/>
        <v>0</v>
      </c>
      <c r="P797">
        <f t="shared" si="69"/>
        <v>0</v>
      </c>
      <c r="Q797">
        <f t="shared" si="69"/>
        <v>0</v>
      </c>
      <c r="R797">
        <f t="shared" si="70"/>
        <v>0</v>
      </c>
      <c r="S797">
        <f t="shared" si="71"/>
        <v>0</v>
      </c>
      <c r="T797">
        <f t="shared" si="72"/>
        <v>-27782500</v>
      </c>
      <c r="U797">
        <f t="shared" si="73"/>
        <v>-53415000</v>
      </c>
    </row>
    <row r="798" spans="1:21" hidden="1" x14ac:dyDescent="0.25">
      <c r="A798" t="s">
        <v>5007</v>
      </c>
      <c r="B798" t="s">
        <v>2766</v>
      </c>
      <c r="C798">
        <v>0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2229300</v>
      </c>
      <c r="L798">
        <v>1076350</v>
      </c>
      <c r="M798">
        <v>1903850</v>
      </c>
      <c r="O798">
        <f t="shared" si="69"/>
        <v>0</v>
      </c>
      <c r="P798">
        <f t="shared" si="69"/>
        <v>0</v>
      </c>
      <c r="Q798">
        <f t="shared" si="69"/>
        <v>0</v>
      </c>
      <c r="R798">
        <f t="shared" si="70"/>
        <v>0</v>
      </c>
      <c r="S798">
        <f t="shared" si="71"/>
        <v>0</v>
      </c>
      <c r="T798">
        <f t="shared" si="72"/>
        <v>-1152950</v>
      </c>
      <c r="U798">
        <f t="shared" si="73"/>
        <v>-325450</v>
      </c>
    </row>
    <row r="799" spans="1:21" hidden="1" x14ac:dyDescent="0.25">
      <c r="A799" t="s">
        <v>5008</v>
      </c>
      <c r="B799" t="s">
        <v>446</v>
      </c>
      <c r="C799">
        <v>15748200</v>
      </c>
      <c r="D799">
        <v>2658300</v>
      </c>
      <c r="E799">
        <v>333080</v>
      </c>
      <c r="F799">
        <v>1573750</v>
      </c>
      <c r="G799">
        <v>682260</v>
      </c>
      <c r="H799">
        <v>10463.5</v>
      </c>
      <c r="I799">
        <v>0</v>
      </c>
      <c r="J799">
        <v>0</v>
      </c>
      <c r="K799">
        <v>2551250</v>
      </c>
      <c r="L799">
        <v>2157100</v>
      </c>
      <c r="M799">
        <v>1822500</v>
      </c>
      <c r="O799">
        <f t="shared" si="69"/>
        <v>-13089900</v>
      </c>
      <c r="P799">
        <f t="shared" si="69"/>
        <v>-15415120</v>
      </c>
      <c r="Q799">
        <f t="shared" si="69"/>
        <v>-14174450</v>
      </c>
      <c r="R799">
        <f t="shared" si="70"/>
        <v>-671796.5</v>
      </c>
      <c r="S799">
        <f t="shared" si="71"/>
        <v>0</v>
      </c>
      <c r="T799">
        <f t="shared" si="72"/>
        <v>-394150</v>
      </c>
      <c r="U799">
        <f t="shared" si="73"/>
        <v>-728750</v>
      </c>
    </row>
    <row r="800" spans="1:21" hidden="1" x14ac:dyDescent="0.25">
      <c r="A800" t="s">
        <v>5009</v>
      </c>
      <c r="B800" t="s">
        <v>4158</v>
      </c>
      <c r="C800">
        <v>1772850</v>
      </c>
      <c r="D800">
        <v>2381900</v>
      </c>
      <c r="E800">
        <v>0</v>
      </c>
      <c r="F800">
        <v>0</v>
      </c>
      <c r="G800">
        <v>464520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O800">
        <f t="shared" si="69"/>
        <v>609050</v>
      </c>
      <c r="P800">
        <f t="shared" si="69"/>
        <v>-1772850</v>
      </c>
      <c r="Q800">
        <f t="shared" si="69"/>
        <v>-1772850</v>
      </c>
      <c r="R800">
        <f t="shared" si="70"/>
        <v>-464520</v>
      </c>
      <c r="S800">
        <f t="shared" si="71"/>
        <v>0</v>
      </c>
      <c r="T800">
        <f t="shared" si="72"/>
        <v>0</v>
      </c>
      <c r="U800">
        <f t="shared" si="73"/>
        <v>0</v>
      </c>
    </row>
    <row r="801" spans="1:21" hidden="1" x14ac:dyDescent="0.25">
      <c r="A801" t="s">
        <v>5010</v>
      </c>
      <c r="B801" t="s">
        <v>447</v>
      </c>
      <c r="C801">
        <v>0</v>
      </c>
      <c r="D801">
        <v>0</v>
      </c>
      <c r="E801">
        <v>0</v>
      </c>
      <c r="F801">
        <v>0</v>
      </c>
      <c r="G801">
        <v>531550</v>
      </c>
      <c r="H801">
        <v>37959</v>
      </c>
      <c r="I801">
        <v>0</v>
      </c>
      <c r="J801">
        <v>0</v>
      </c>
      <c r="K801">
        <v>0</v>
      </c>
      <c r="L801">
        <v>0</v>
      </c>
      <c r="M801">
        <v>0</v>
      </c>
      <c r="O801">
        <f t="shared" si="69"/>
        <v>0</v>
      </c>
      <c r="P801">
        <f t="shared" si="69"/>
        <v>0</v>
      </c>
      <c r="Q801">
        <f t="shared" si="69"/>
        <v>0</v>
      </c>
      <c r="R801">
        <f t="shared" si="70"/>
        <v>-493591</v>
      </c>
      <c r="S801">
        <f t="shared" si="71"/>
        <v>0</v>
      </c>
      <c r="T801">
        <f t="shared" si="72"/>
        <v>0</v>
      </c>
      <c r="U801">
        <f t="shared" si="73"/>
        <v>0</v>
      </c>
    </row>
    <row r="802" spans="1:21" hidden="1" x14ac:dyDescent="0.25">
      <c r="A802" t="s">
        <v>5011</v>
      </c>
      <c r="B802" t="s">
        <v>448</v>
      </c>
      <c r="C802">
        <v>413580</v>
      </c>
      <c r="D802">
        <v>26670000</v>
      </c>
      <c r="E802">
        <v>18345500</v>
      </c>
      <c r="F802">
        <v>15671200</v>
      </c>
      <c r="G802">
        <v>4445000</v>
      </c>
      <c r="H802">
        <v>593235</v>
      </c>
      <c r="I802">
        <v>413580</v>
      </c>
      <c r="J802">
        <v>2003350</v>
      </c>
      <c r="K802">
        <v>39561000</v>
      </c>
      <c r="L802">
        <v>24625500</v>
      </c>
      <c r="M802">
        <v>21069500</v>
      </c>
      <c r="O802">
        <f t="shared" si="69"/>
        <v>26256420</v>
      </c>
      <c r="P802">
        <f t="shared" si="69"/>
        <v>17931920</v>
      </c>
      <c r="Q802">
        <f t="shared" si="69"/>
        <v>15257620</v>
      </c>
      <c r="R802">
        <f t="shared" si="70"/>
        <v>-3851765</v>
      </c>
      <c r="S802">
        <f t="shared" si="71"/>
        <v>1589770</v>
      </c>
      <c r="T802">
        <f t="shared" si="72"/>
        <v>-14935500</v>
      </c>
      <c r="U802">
        <f t="shared" si="73"/>
        <v>-18491500</v>
      </c>
    </row>
    <row r="803" spans="1:21" hidden="1" x14ac:dyDescent="0.25">
      <c r="A803" t="s">
        <v>5012</v>
      </c>
      <c r="B803" t="s">
        <v>4159</v>
      </c>
      <c r="C803">
        <v>0</v>
      </c>
      <c r="D803">
        <v>512900</v>
      </c>
      <c r="E803">
        <v>0</v>
      </c>
      <c r="F803">
        <v>157052</v>
      </c>
      <c r="G803">
        <v>165170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O803">
        <f t="shared" si="69"/>
        <v>512900</v>
      </c>
      <c r="P803">
        <f t="shared" si="69"/>
        <v>0</v>
      </c>
      <c r="Q803">
        <f t="shared" si="69"/>
        <v>157052</v>
      </c>
      <c r="R803">
        <f t="shared" si="70"/>
        <v>-165170</v>
      </c>
      <c r="S803">
        <f t="shared" si="71"/>
        <v>0</v>
      </c>
      <c r="T803">
        <f t="shared" si="72"/>
        <v>0</v>
      </c>
      <c r="U803">
        <f t="shared" si="73"/>
        <v>0</v>
      </c>
    </row>
    <row r="804" spans="1:21" hidden="1" x14ac:dyDescent="0.25">
      <c r="A804" t="s">
        <v>5013</v>
      </c>
      <c r="B804" t="s">
        <v>449</v>
      </c>
      <c r="C804">
        <v>7938</v>
      </c>
      <c r="D804">
        <v>617440</v>
      </c>
      <c r="E804">
        <v>286145</v>
      </c>
      <c r="F804">
        <v>363150</v>
      </c>
      <c r="G804">
        <v>2556400</v>
      </c>
      <c r="H804">
        <v>183295</v>
      </c>
      <c r="I804">
        <v>7938</v>
      </c>
      <c r="J804">
        <v>0</v>
      </c>
      <c r="K804">
        <v>33597500</v>
      </c>
      <c r="L804">
        <v>19873000</v>
      </c>
      <c r="M804">
        <v>15067850</v>
      </c>
      <c r="O804">
        <f t="shared" si="69"/>
        <v>609502</v>
      </c>
      <c r="P804">
        <f t="shared" si="69"/>
        <v>278207</v>
      </c>
      <c r="Q804">
        <f t="shared" si="69"/>
        <v>355212</v>
      </c>
      <c r="R804">
        <f t="shared" si="70"/>
        <v>-2373105</v>
      </c>
      <c r="S804">
        <f t="shared" si="71"/>
        <v>-7938</v>
      </c>
      <c r="T804">
        <f t="shared" si="72"/>
        <v>-13724500</v>
      </c>
      <c r="U804">
        <f t="shared" si="73"/>
        <v>-18529650</v>
      </c>
    </row>
    <row r="805" spans="1:21" hidden="1" x14ac:dyDescent="0.25">
      <c r="A805" t="s">
        <v>5988</v>
      </c>
      <c r="B805" t="s">
        <v>450</v>
      </c>
      <c r="C805">
        <v>1795920</v>
      </c>
      <c r="D805">
        <v>184835000</v>
      </c>
      <c r="E805">
        <v>627435000</v>
      </c>
      <c r="F805">
        <v>354520000</v>
      </c>
      <c r="G805">
        <v>533570</v>
      </c>
      <c r="H805">
        <v>1057560</v>
      </c>
      <c r="I805">
        <v>0</v>
      </c>
      <c r="J805">
        <v>10960500</v>
      </c>
      <c r="K805">
        <v>704390</v>
      </c>
      <c r="L805">
        <v>973955</v>
      </c>
      <c r="M805">
        <v>399790</v>
      </c>
      <c r="O805">
        <f t="shared" si="69"/>
        <v>183039080</v>
      </c>
      <c r="P805">
        <f t="shared" si="69"/>
        <v>625639080</v>
      </c>
      <c r="Q805">
        <f t="shared" si="69"/>
        <v>352724080</v>
      </c>
      <c r="R805">
        <f t="shared" si="70"/>
        <v>523990</v>
      </c>
      <c r="S805">
        <f t="shared" si="71"/>
        <v>10960500</v>
      </c>
      <c r="T805">
        <f t="shared" si="72"/>
        <v>269565</v>
      </c>
      <c r="U805">
        <f t="shared" si="73"/>
        <v>-304600</v>
      </c>
    </row>
    <row r="806" spans="1:21" hidden="1" x14ac:dyDescent="0.25">
      <c r="A806" t="s">
        <v>5015</v>
      </c>
      <c r="B806" t="s">
        <v>2767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2265300</v>
      </c>
      <c r="L806">
        <v>1212180</v>
      </c>
      <c r="M806">
        <v>818260</v>
      </c>
      <c r="O806">
        <f t="shared" si="69"/>
        <v>0</v>
      </c>
      <c r="P806">
        <f t="shared" si="69"/>
        <v>0</v>
      </c>
      <c r="Q806">
        <f t="shared" si="69"/>
        <v>0</v>
      </c>
      <c r="R806">
        <f t="shared" si="70"/>
        <v>0</v>
      </c>
      <c r="S806">
        <f t="shared" si="71"/>
        <v>0</v>
      </c>
      <c r="T806">
        <f t="shared" si="72"/>
        <v>-1053120</v>
      </c>
      <c r="U806">
        <f t="shared" si="73"/>
        <v>-1447040</v>
      </c>
    </row>
    <row r="807" spans="1:21" hidden="1" x14ac:dyDescent="0.25">
      <c r="A807" t="s">
        <v>5016</v>
      </c>
      <c r="B807" t="s">
        <v>2434</v>
      </c>
      <c r="C807">
        <v>444240</v>
      </c>
      <c r="D807">
        <v>13862900</v>
      </c>
      <c r="E807">
        <v>3071250</v>
      </c>
      <c r="F807">
        <v>1874650</v>
      </c>
      <c r="G807">
        <v>10224000</v>
      </c>
      <c r="H807">
        <v>915035</v>
      </c>
      <c r="I807">
        <v>444240</v>
      </c>
      <c r="J807">
        <v>2512300</v>
      </c>
      <c r="K807">
        <v>0</v>
      </c>
      <c r="L807">
        <v>0</v>
      </c>
      <c r="M807">
        <v>0</v>
      </c>
      <c r="O807">
        <f t="shared" si="69"/>
        <v>13418660</v>
      </c>
      <c r="P807">
        <f t="shared" si="69"/>
        <v>2627010</v>
      </c>
      <c r="Q807">
        <f t="shared" si="69"/>
        <v>1430410</v>
      </c>
      <c r="R807">
        <f t="shared" si="70"/>
        <v>-9308965</v>
      </c>
      <c r="S807">
        <f t="shared" si="71"/>
        <v>2068060</v>
      </c>
      <c r="T807">
        <f t="shared" si="72"/>
        <v>0</v>
      </c>
      <c r="U807">
        <f t="shared" si="73"/>
        <v>0</v>
      </c>
    </row>
    <row r="808" spans="1:21" hidden="1" x14ac:dyDescent="0.25">
      <c r="A808" t="s">
        <v>5017</v>
      </c>
      <c r="B808" t="s">
        <v>2435</v>
      </c>
      <c r="C808">
        <v>7353853.6670000004</v>
      </c>
      <c r="D808">
        <v>1548000</v>
      </c>
      <c r="E808">
        <v>0</v>
      </c>
      <c r="F808">
        <v>0</v>
      </c>
      <c r="G808">
        <v>1150300</v>
      </c>
      <c r="H808">
        <v>134522.5</v>
      </c>
      <c r="I808">
        <v>32745</v>
      </c>
      <c r="J808">
        <v>21283</v>
      </c>
      <c r="K808">
        <v>1372100</v>
      </c>
      <c r="L808">
        <v>912870</v>
      </c>
      <c r="M808">
        <v>641935</v>
      </c>
      <c r="O808">
        <f t="shared" si="69"/>
        <v>-5805853.6670000004</v>
      </c>
      <c r="P808">
        <f t="shared" si="69"/>
        <v>-7353853.6670000004</v>
      </c>
      <c r="Q808">
        <f t="shared" si="69"/>
        <v>-7353853.6670000004</v>
      </c>
      <c r="R808">
        <f t="shared" si="70"/>
        <v>-1015777.5</v>
      </c>
      <c r="S808">
        <f t="shared" si="71"/>
        <v>-11462</v>
      </c>
      <c r="T808">
        <f t="shared" si="72"/>
        <v>-459230</v>
      </c>
      <c r="U808">
        <f t="shared" si="73"/>
        <v>-730165</v>
      </c>
    </row>
    <row r="809" spans="1:21" hidden="1" x14ac:dyDescent="0.25">
      <c r="A809" t="s">
        <v>5018</v>
      </c>
      <c r="B809" t="s">
        <v>451</v>
      </c>
      <c r="C809">
        <v>12021389.67</v>
      </c>
      <c r="D809">
        <v>0</v>
      </c>
      <c r="E809">
        <v>0</v>
      </c>
      <c r="F809">
        <v>0</v>
      </c>
      <c r="G809">
        <v>15288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O809">
        <f t="shared" si="69"/>
        <v>-12021389.67</v>
      </c>
      <c r="P809">
        <f t="shared" si="69"/>
        <v>-12021389.67</v>
      </c>
      <c r="Q809">
        <f t="shared" si="69"/>
        <v>-12021389.67</v>
      </c>
      <c r="R809">
        <f t="shared" si="70"/>
        <v>-15288</v>
      </c>
      <c r="S809">
        <f t="shared" si="71"/>
        <v>0</v>
      </c>
      <c r="T809">
        <f t="shared" si="72"/>
        <v>0</v>
      </c>
      <c r="U809">
        <f t="shared" si="73"/>
        <v>0</v>
      </c>
    </row>
    <row r="810" spans="1:21" hidden="1" x14ac:dyDescent="0.25">
      <c r="A810" t="s">
        <v>5019</v>
      </c>
      <c r="B810" t="s">
        <v>452</v>
      </c>
      <c r="C810">
        <v>80150</v>
      </c>
      <c r="D810">
        <v>0</v>
      </c>
      <c r="E810">
        <v>1270400</v>
      </c>
      <c r="F810">
        <v>0</v>
      </c>
      <c r="G810">
        <v>128280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O810">
        <f t="shared" si="69"/>
        <v>-80150</v>
      </c>
      <c r="P810">
        <f t="shared" si="69"/>
        <v>1190250</v>
      </c>
      <c r="Q810">
        <f t="shared" si="69"/>
        <v>-80150</v>
      </c>
      <c r="R810">
        <f t="shared" si="70"/>
        <v>-128280</v>
      </c>
      <c r="S810">
        <f t="shared" si="71"/>
        <v>0</v>
      </c>
      <c r="T810">
        <f t="shared" si="72"/>
        <v>0</v>
      </c>
      <c r="U810">
        <f t="shared" si="73"/>
        <v>0</v>
      </c>
    </row>
    <row r="811" spans="1:21" hidden="1" x14ac:dyDescent="0.25">
      <c r="A811" t="s">
        <v>5020</v>
      </c>
      <c r="B811" t="s">
        <v>2436</v>
      </c>
      <c r="C811">
        <v>120867.5</v>
      </c>
      <c r="D811">
        <v>57255</v>
      </c>
      <c r="E811">
        <v>0</v>
      </c>
      <c r="F811">
        <v>816000</v>
      </c>
      <c r="G811">
        <v>335030</v>
      </c>
      <c r="H811">
        <v>0</v>
      </c>
      <c r="I811">
        <v>0</v>
      </c>
      <c r="J811">
        <v>10399</v>
      </c>
      <c r="K811">
        <v>48433.5</v>
      </c>
      <c r="L811">
        <v>47788</v>
      </c>
      <c r="M811">
        <v>22481.5</v>
      </c>
      <c r="O811">
        <f t="shared" si="69"/>
        <v>-63612.5</v>
      </c>
      <c r="P811">
        <f t="shared" si="69"/>
        <v>-120867.5</v>
      </c>
      <c r="Q811">
        <f t="shared" si="69"/>
        <v>695132.5</v>
      </c>
      <c r="R811">
        <f t="shared" si="70"/>
        <v>-335030</v>
      </c>
      <c r="S811">
        <f t="shared" si="71"/>
        <v>10399</v>
      </c>
      <c r="T811">
        <f t="shared" si="72"/>
        <v>-645.5</v>
      </c>
      <c r="U811">
        <f t="shared" si="73"/>
        <v>-25952</v>
      </c>
    </row>
    <row r="812" spans="1:21" hidden="1" x14ac:dyDescent="0.25">
      <c r="A812" t="s">
        <v>5021</v>
      </c>
      <c r="B812" t="s">
        <v>453</v>
      </c>
      <c r="C812">
        <v>0</v>
      </c>
      <c r="D812">
        <v>637900</v>
      </c>
      <c r="E812">
        <v>189390</v>
      </c>
      <c r="F812">
        <v>164635</v>
      </c>
      <c r="G812">
        <v>527010</v>
      </c>
      <c r="H812">
        <v>37475.5</v>
      </c>
      <c r="I812">
        <v>0</v>
      </c>
      <c r="J812">
        <v>0</v>
      </c>
      <c r="K812">
        <v>81711500</v>
      </c>
      <c r="L812">
        <v>62370000</v>
      </c>
      <c r="M812">
        <v>48950000</v>
      </c>
      <c r="O812">
        <f t="shared" si="69"/>
        <v>637900</v>
      </c>
      <c r="P812">
        <f t="shared" si="69"/>
        <v>189390</v>
      </c>
      <c r="Q812">
        <f t="shared" si="69"/>
        <v>164635</v>
      </c>
      <c r="R812">
        <f t="shared" si="70"/>
        <v>-489534.5</v>
      </c>
      <c r="S812">
        <f t="shared" si="71"/>
        <v>0</v>
      </c>
      <c r="T812">
        <f t="shared" si="72"/>
        <v>-19341500</v>
      </c>
      <c r="U812">
        <f t="shared" si="73"/>
        <v>-32761500</v>
      </c>
    </row>
    <row r="813" spans="1:21" hidden="1" x14ac:dyDescent="0.25">
      <c r="A813" t="s">
        <v>5022</v>
      </c>
      <c r="B813" t="s">
        <v>454</v>
      </c>
      <c r="C813">
        <v>95663.333329999994</v>
      </c>
      <c r="D813">
        <v>2934050</v>
      </c>
      <c r="E813">
        <v>1892850</v>
      </c>
      <c r="F813">
        <v>582350</v>
      </c>
      <c r="G813">
        <v>587000</v>
      </c>
      <c r="H813">
        <v>53089.5</v>
      </c>
      <c r="I813">
        <v>0</v>
      </c>
      <c r="J813">
        <v>0</v>
      </c>
      <c r="K813">
        <v>0</v>
      </c>
      <c r="L813">
        <v>0</v>
      </c>
      <c r="M813">
        <v>0</v>
      </c>
      <c r="O813">
        <f t="shared" si="69"/>
        <v>2838386.6666700002</v>
      </c>
      <c r="P813">
        <f t="shared" si="69"/>
        <v>1797186.6666699999</v>
      </c>
      <c r="Q813">
        <f t="shared" si="69"/>
        <v>486686.66667000001</v>
      </c>
      <c r="R813">
        <f t="shared" si="70"/>
        <v>-533910.5</v>
      </c>
      <c r="S813">
        <f t="shared" si="71"/>
        <v>0</v>
      </c>
      <c r="T813">
        <f t="shared" si="72"/>
        <v>0</v>
      </c>
      <c r="U813">
        <f t="shared" si="73"/>
        <v>0</v>
      </c>
    </row>
    <row r="814" spans="1:21" hidden="1" x14ac:dyDescent="0.25">
      <c r="A814" t="s">
        <v>5023</v>
      </c>
      <c r="B814" t="s">
        <v>455</v>
      </c>
      <c r="C814">
        <v>0</v>
      </c>
      <c r="D814">
        <v>0</v>
      </c>
      <c r="E814">
        <v>256780</v>
      </c>
      <c r="F814">
        <v>272955</v>
      </c>
      <c r="G814">
        <v>0</v>
      </c>
      <c r="H814">
        <v>0</v>
      </c>
      <c r="I814">
        <v>0</v>
      </c>
      <c r="J814">
        <v>0</v>
      </c>
      <c r="K814">
        <v>7770000</v>
      </c>
      <c r="L814">
        <v>4439350</v>
      </c>
      <c r="M814">
        <v>4585550</v>
      </c>
      <c r="O814">
        <f t="shared" si="69"/>
        <v>0</v>
      </c>
      <c r="P814">
        <f t="shared" si="69"/>
        <v>256780</v>
      </c>
      <c r="Q814">
        <f t="shared" si="69"/>
        <v>272955</v>
      </c>
      <c r="R814">
        <f t="shared" si="70"/>
        <v>0</v>
      </c>
      <c r="S814">
        <f t="shared" si="71"/>
        <v>0</v>
      </c>
      <c r="T814">
        <f t="shared" si="72"/>
        <v>-3330650</v>
      </c>
      <c r="U814">
        <f t="shared" si="73"/>
        <v>-3184450</v>
      </c>
    </row>
    <row r="815" spans="1:21" hidden="1" x14ac:dyDescent="0.25">
      <c r="A815" t="s">
        <v>5024</v>
      </c>
      <c r="B815" t="s">
        <v>456</v>
      </c>
      <c r="C815">
        <v>4127208.6669999999</v>
      </c>
      <c r="D815">
        <v>35819500</v>
      </c>
      <c r="E815">
        <v>29667000</v>
      </c>
      <c r="F815">
        <v>11875500</v>
      </c>
      <c r="G815">
        <v>52996000</v>
      </c>
      <c r="H815">
        <v>4570700</v>
      </c>
      <c r="I815">
        <v>412870</v>
      </c>
      <c r="J815">
        <v>2032550</v>
      </c>
      <c r="K815">
        <v>0</v>
      </c>
      <c r="L815">
        <v>0</v>
      </c>
      <c r="M815">
        <v>0</v>
      </c>
      <c r="O815">
        <f t="shared" si="69"/>
        <v>31692291.333000001</v>
      </c>
      <c r="P815">
        <f t="shared" si="69"/>
        <v>25539791.333000001</v>
      </c>
      <c r="Q815">
        <f t="shared" si="69"/>
        <v>7748291.3330000006</v>
      </c>
      <c r="R815">
        <f t="shared" si="70"/>
        <v>-48425300</v>
      </c>
      <c r="S815">
        <f t="shared" si="71"/>
        <v>1619680</v>
      </c>
      <c r="T815">
        <f t="shared" si="72"/>
        <v>0</v>
      </c>
      <c r="U815">
        <f t="shared" si="73"/>
        <v>0</v>
      </c>
    </row>
    <row r="816" spans="1:21" hidden="1" x14ac:dyDescent="0.25">
      <c r="A816" t="s">
        <v>5025</v>
      </c>
      <c r="B816" t="s">
        <v>457</v>
      </c>
      <c r="C816">
        <v>2462989.6669999999</v>
      </c>
      <c r="D816">
        <v>777265</v>
      </c>
      <c r="E816">
        <v>43648.5</v>
      </c>
      <c r="F816">
        <v>327550</v>
      </c>
      <c r="G816">
        <v>2696300</v>
      </c>
      <c r="H816">
        <v>164887</v>
      </c>
      <c r="I816">
        <v>0</v>
      </c>
      <c r="J816">
        <v>18713</v>
      </c>
      <c r="K816">
        <v>7150250</v>
      </c>
      <c r="L816">
        <v>4776850</v>
      </c>
      <c r="M816">
        <v>3379450</v>
      </c>
      <c r="O816">
        <f t="shared" si="69"/>
        <v>-1685724.6669999999</v>
      </c>
      <c r="P816">
        <f t="shared" si="69"/>
        <v>-2419341.1669999999</v>
      </c>
      <c r="Q816">
        <f t="shared" si="69"/>
        <v>-2135439.6669999999</v>
      </c>
      <c r="R816">
        <f t="shared" si="70"/>
        <v>-2531413</v>
      </c>
      <c r="S816">
        <f t="shared" si="71"/>
        <v>18713</v>
      </c>
      <c r="T816">
        <f t="shared" si="72"/>
        <v>-2373400</v>
      </c>
      <c r="U816">
        <f t="shared" si="73"/>
        <v>-3770800</v>
      </c>
    </row>
    <row r="817" spans="1:21" hidden="1" x14ac:dyDescent="0.25">
      <c r="A817" t="s">
        <v>5026</v>
      </c>
      <c r="B817" t="s">
        <v>2768</v>
      </c>
      <c r="C817">
        <v>0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17185000</v>
      </c>
      <c r="L817">
        <v>11248900</v>
      </c>
      <c r="M817">
        <v>7872550</v>
      </c>
      <c r="O817">
        <f t="shared" si="69"/>
        <v>0</v>
      </c>
      <c r="P817">
        <f t="shared" si="69"/>
        <v>0</v>
      </c>
      <c r="Q817">
        <f t="shared" si="69"/>
        <v>0</v>
      </c>
      <c r="R817">
        <f t="shared" si="70"/>
        <v>0</v>
      </c>
      <c r="S817">
        <f t="shared" si="71"/>
        <v>0</v>
      </c>
      <c r="T817">
        <f t="shared" si="72"/>
        <v>-5936100</v>
      </c>
      <c r="U817">
        <f t="shared" si="73"/>
        <v>-9312450</v>
      </c>
    </row>
    <row r="818" spans="1:21" hidden="1" x14ac:dyDescent="0.25">
      <c r="A818" t="s">
        <v>5027</v>
      </c>
      <c r="B818" t="s">
        <v>458</v>
      </c>
      <c r="C818">
        <v>26713</v>
      </c>
      <c r="D818">
        <v>1988100</v>
      </c>
      <c r="E818">
        <v>879750</v>
      </c>
      <c r="F818">
        <v>480980</v>
      </c>
      <c r="G818">
        <v>1122500</v>
      </c>
      <c r="H818">
        <v>110679.5</v>
      </c>
      <c r="I818">
        <v>26713</v>
      </c>
      <c r="J818">
        <v>162730</v>
      </c>
      <c r="K818">
        <v>0</v>
      </c>
      <c r="L818">
        <v>0</v>
      </c>
      <c r="M818">
        <v>0</v>
      </c>
      <c r="O818">
        <f t="shared" si="69"/>
        <v>1961387</v>
      </c>
      <c r="P818">
        <f t="shared" si="69"/>
        <v>853037</v>
      </c>
      <c r="Q818">
        <f t="shared" si="69"/>
        <v>454267</v>
      </c>
      <c r="R818">
        <f t="shared" si="70"/>
        <v>-1011820.5</v>
      </c>
      <c r="S818">
        <f t="shared" si="71"/>
        <v>136017</v>
      </c>
      <c r="T818">
        <f t="shared" si="72"/>
        <v>0</v>
      </c>
      <c r="U818">
        <f t="shared" si="73"/>
        <v>0</v>
      </c>
    </row>
    <row r="819" spans="1:21" hidden="1" x14ac:dyDescent="0.25">
      <c r="A819" t="s">
        <v>5028</v>
      </c>
      <c r="B819" t="s">
        <v>459</v>
      </c>
      <c r="C819">
        <v>24031.666669999999</v>
      </c>
      <c r="D819">
        <v>97486.5</v>
      </c>
      <c r="E819">
        <v>0</v>
      </c>
      <c r="F819">
        <v>22669.5</v>
      </c>
      <c r="G819">
        <v>879380</v>
      </c>
      <c r="H819">
        <v>93415</v>
      </c>
      <c r="I819">
        <v>0</v>
      </c>
      <c r="J819">
        <v>0</v>
      </c>
      <c r="K819">
        <v>0</v>
      </c>
      <c r="L819">
        <v>0</v>
      </c>
      <c r="M819">
        <v>0</v>
      </c>
      <c r="O819">
        <f t="shared" si="69"/>
        <v>73454.833329999994</v>
      </c>
      <c r="P819">
        <f t="shared" si="69"/>
        <v>-24031.666669999999</v>
      </c>
      <c r="Q819">
        <f t="shared" si="69"/>
        <v>-1362.1666699999987</v>
      </c>
      <c r="R819">
        <f t="shared" si="70"/>
        <v>-785965</v>
      </c>
      <c r="S819">
        <f t="shared" si="71"/>
        <v>0</v>
      </c>
      <c r="T819">
        <f t="shared" si="72"/>
        <v>0</v>
      </c>
      <c r="U819">
        <f t="shared" si="73"/>
        <v>0</v>
      </c>
    </row>
    <row r="820" spans="1:21" hidden="1" x14ac:dyDescent="0.25">
      <c r="A820" t="s">
        <v>5029</v>
      </c>
      <c r="B820" t="s">
        <v>2437</v>
      </c>
      <c r="C820">
        <v>312560</v>
      </c>
      <c r="D820">
        <v>27337500</v>
      </c>
      <c r="E820">
        <v>24117000</v>
      </c>
      <c r="F820">
        <v>17876000</v>
      </c>
      <c r="G820">
        <v>19588000</v>
      </c>
      <c r="H820">
        <v>2302950</v>
      </c>
      <c r="I820">
        <v>312560</v>
      </c>
      <c r="J820">
        <v>2280850</v>
      </c>
      <c r="K820">
        <v>672535000</v>
      </c>
      <c r="L820">
        <v>368520000</v>
      </c>
      <c r="M820">
        <v>268520000</v>
      </c>
      <c r="O820">
        <f t="shared" si="69"/>
        <v>27024940</v>
      </c>
      <c r="P820">
        <f t="shared" si="69"/>
        <v>23804440</v>
      </c>
      <c r="Q820">
        <f t="shared" si="69"/>
        <v>17563440</v>
      </c>
      <c r="R820">
        <f t="shared" si="70"/>
        <v>-17285050</v>
      </c>
      <c r="S820">
        <f t="shared" si="71"/>
        <v>1968290</v>
      </c>
      <c r="T820">
        <f t="shared" si="72"/>
        <v>-304015000</v>
      </c>
      <c r="U820">
        <f t="shared" si="73"/>
        <v>-404015000</v>
      </c>
    </row>
    <row r="821" spans="1:21" hidden="1" x14ac:dyDescent="0.25">
      <c r="A821" t="s">
        <v>5030</v>
      </c>
      <c r="B821" t="s">
        <v>2438</v>
      </c>
      <c r="C821">
        <v>110826.6667</v>
      </c>
      <c r="D821">
        <v>3940600</v>
      </c>
      <c r="E821">
        <v>2202200</v>
      </c>
      <c r="F821">
        <v>1454205</v>
      </c>
      <c r="G821">
        <v>3731800</v>
      </c>
      <c r="H821">
        <v>382725</v>
      </c>
      <c r="I821">
        <v>0</v>
      </c>
      <c r="J821">
        <v>49027.5</v>
      </c>
      <c r="K821">
        <v>204265</v>
      </c>
      <c r="L821">
        <v>55615</v>
      </c>
      <c r="M821">
        <v>141307.5</v>
      </c>
      <c r="O821">
        <f t="shared" si="69"/>
        <v>3829773.3333000001</v>
      </c>
      <c r="P821">
        <f t="shared" si="69"/>
        <v>2091373.3333000001</v>
      </c>
      <c r="Q821">
        <f t="shared" si="69"/>
        <v>1343378.3333000001</v>
      </c>
      <c r="R821">
        <f t="shared" si="70"/>
        <v>-3349075</v>
      </c>
      <c r="S821">
        <f t="shared" si="71"/>
        <v>49027.5</v>
      </c>
      <c r="T821">
        <f t="shared" si="72"/>
        <v>-148650</v>
      </c>
      <c r="U821">
        <f t="shared" si="73"/>
        <v>-62957.5</v>
      </c>
    </row>
    <row r="822" spans="1:21" hidden="1" x14ac:dyDescent="0.25">
      <c r="A822" t="s">
        <v>5031</v>
      </c>
      <c r="B822" t="s">
        <v>460</v>
      </c>
      <c r="C822">
        <v>1092195</v>
      </c>
      <c r="D822">
        <v>0</v>
      </c>
      <c r="E822">
        <v>0</v>
      </c>
      <c r="F822">
        <v>589695</v>
      </c>
      <c r="G822">
        <v>53088</v>
      </c>
      <c r="H822">
        <v>0</v>
      </c>
      <c r="I822">
        <v>0</v>
      </c>
      <c r="J822">
        <v>0</v>
      </c>
      <c r="K822">
        <v>41816000</v>
      </c>
      <c r="L822">
        <v>23579500</v>
      </c>
      <c r="M822">
        <v>19356000</v>
      </c>
      <c r="O822">
        <f t="shared" si="69"/>
        <v>-1092195</v>
      </c>
      <c r="P822">
        <f t="shared" si="69"/>
        <v>-1092195</v>
      </c>
      <c r="Q822">
        <f t="shared" si="69"/>
        <v>-502500</v>
      </c>
      <c r="R822">
        <f t="shared" si="70"/>
        <v>-53088</v>
      </c>
      <c r="S822">
        <f t="shared" si="71"/>
        <v>0</v>
      </c>
      <c r="T822">
        <f t="shared" si="72"/>
        <v>-18236500</v>
      </c>
      <c r="U822">
        <f t="shared" si="73"/>
        <v>-22460000</v>
      </c>
    </row>
    <row r="823" spans="1:21" hidden="1" x14ac:dyDescent="0.25">
      <c r="A823" t="s">
        <v>5032</v>
      </c>
      <c r="B823" t="s">
        <v>4160</v>
      </c>
      <c r="C823">
        <v>0</v>
      </c>
      <c r="D823">
        <v>46253500</v>
      </c>
      <c r="E823">
        <v>34009500</v>
      </c>
      <c r="F823">
        <v>26676000</v>
      </c>
      <c r="G823">
        <v>6199000</v>
      </c>
      <c r="H823">
        <v>954850</v>
      </c>
      <c r="I823">
        <v>0</v>
      </c>
      <c r="J823">
        <v>0</v>
      </c>
      <c r="K823">
        <v>0</v>
      </c>
      <c r="L823">
        <v>0</v>
      </c>
      <c r="M823">
        <v>0</v>
      </c>
      <c r="O823">
        <f t="shared" si="69"/>
        <v>46253500</v>
      </c>
      <c r="P823">
        <f t="shared" si="69"/>
        <v>34009500</v>
      </c>
      <c r="Q823">
        <f t="shared" si="69"/>
        <v>26676000</v>
      </c>
      <c r="R823">
        <f t="shared" si="70"/>
        <v>-5244150</v>
      </c>
      <c r="S823">
        <f t="shared" si="71"/>
        <v>0</v>
      </c>
      <c r="T823">
        <f t="shared" si="72"/>
        <v>0</v>
      </c>
      <c r="U823">
        <f t="shared" si="73"/>
        <v>0</v>
      </c>
    </row>
    <row r="824" spans="1:21" hidden="1" x14ac:dyDescent="0.25">
      <c r="A824" t="s">
        <v>5033</v>
      </c>
      <c r="B824" t="s">
        <v>461</v>
      </c>
      <c r="C824">
        <v>7237662.6670000004</v>
      </c>
      <c r="D824">
        <v>0</v>
      </c>
      <c r="E824">
        <v>0</v>
      </c>
      <c r="F824">
        <v>0</v>
      </c>
      <c r="G824">
        <v>259870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O824">
        <f t="shared" si="69"/>
        <v>-7237662.6670000004</v>
      </c>
      <c r="P824">
        <f t="shared" si="69"/>
        <v>-7237662.6670000004</v>
      </c>
      <c r="Q824">
        <f t="shared" si="69"/>
        <v>-7237662.6670000004</v>
      </c>
      <c r="R824">
        <f t="shared" si="70"/>
        <v>-259870</v>
      </c>
      <c r="S824">
        <f t="shared" si="71"/>
        <v>0</v>
      </c>
      <c r="T824">
        <f t="shared" si="72"/>
        <v>0</v>
      </c>
      <c r="U824">
        <f t="shared" si="73"/>
        <v>0</v>
      </c>
    </row>
    <row r="825" spans="1:21" hidden="1" x14ac:dyDescent="0.25">
      <c r="A825" t="s">
        <v>5034</v>
      </c>
      <c r="B825" t="s">
        <v>2439</v>
      </c>
      <c r="C825">
        <v>0</v>
      </c>
      <c r="D825">
        <v>1230000</v>
      </c>
      <c r="E825">
        <v>0</v>
      </c>
      <c r="F825">
        <v>0</v>
      </c>
      <c r="G825">
        <v>180870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O825">
        <f t="shared" si="69"/>
        <v>1230000</v>
      </c>
      <c r="P825">
        <f t="shared" si="69"/>
        <v>0</v>
      </c>
      <c r="Q825">
        <f t="shared" si="69"/>
        <v>0</v>
      </c>
      <c r="R825">
        <f t="shared" si="70"/>
        <v>-180870</v>
      </c>
      <c r="S825">
        <f t="shared" si="71"/>
        <v>0</v>
      </c>
      <c r="T825">
        <f t="shared" si="72"/>
        <v>0</v>
      </c>
      <c r="U825">
        <f t="shared" si="73"/>
        <v>0</v>
      </c>
    </row>
    <row r="826" spans="1:21" hidden="1" x14ac:dyDescent="0.25">
      <c r="A826" t="s">
        <v>5035</v>
      </c>
      <c r="B826" t="s">
        <v>4082</v>
      </c>
      <c r="C826">
        <v>1307100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1307100</v>
      </c>
      <c r="J826">
        <v>5635950</v>
      </c>
      <c r="K826">
        <v>134500000</v>
      </c>
      <c r="L826">
        <v>66078500</v>
      </c>
      <c r="M826">
        <v>60613500</v>
      </c>
      <c r="O826">
        <f t="shared" si="69"/>
        <v>-1307100</v>
      </c>
      <c r="P826">
        <f t="shared" si="69"/>
        <v>-1307100</v>
      </c>
      <c r="Q826">
        <f t="shared" si="69"/>
        <v>-1307100</v>
      </c>
      <c r="R826">
        <f t="shared" si="70"/>
        <v>0</v>
      </c>
      <c r="S826">
        <f t="shared" si="71"/>
        <v>4328850</v>
      </c>
      <c r="T826">
        <f t="shared" si="72"/>
        <v>-68421500</v>
      </c>
      <c r="U826">
        <f t="shared" si="73"/>
        <v>-73886500</v>
      </c>
    </row>
    <row r="827" spans="1:21" hidden="1" x14ac:dyDescent="0.25">
      <c r="A827" t="s">
        <v>5036</v>
      </c>
      <c r="B827" t="s">
        <v>2769</v>
      </c>
      <c r="C827">
        <v>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644.5</v>
      </c>
      <c r="K827">
        <v>1302605</v>
      </c>
      <c r="L827">
        <v>987965</v>
      </c>
      <c r="M827">
        <v>1097625</v>
      </c>
      <c r="O827">
        <f t="shared" si="69"/>
        <v>0</v>
      </c>
      <c r="P827">
        <f t="shared" si="69"/>
        <v>0</v>
      </c>
      <c r="Q827">
        <f t="shared" si="69"/>
        <v>0</v>
      </c>
      <c r="R827">
        <f t="shared" si="70"/>
        <v>0</v>
      </c>
      <c r="S827">
        <f t="shared" si="71"/>
        <v>644.5</v>
      </c>
      <c r="T827">
        <f t="shared" si="72"/>
        <v>-314640</v>
      </c>
      <c r="U827">
        <f t="shared" si="73"/>
        <v>-204980</v>
      </c>
    </row>
    <row r="828" spans="1:21" hidden="1" x14ac:dyDescent="0.25">
      <c r="A828" t="s">
        <v>5037</v>
      </c>
      <c r="B828" t="s">
        <v>462</v>
      </c>
      <c r="C828">
        <v>1004300</v>
      </c>
      <c r="D828">
        <v>77519500</v>
      </c>
      <c r="E828">
        <v>109395000</v>
      </c>
      <c r="F828">
        <v>55555000</v>
      </c>
      <c r="G828">
        <v>5743400</v>
      </c>
      <c r="H828">
        <v>461780</v>
      </c>
      <c r="I828">
        <v>1004300</v>
      </c>
      <c r="J828">
        <v>12346250</v>
      </c>
      <c r="K828">
        <v>4602050000</v>
      </c>
      <c r="L828">
        <v>3705050000</v>
      </c>
      <c r="M828">
        <v>2976150000</v>
      </c>
      <c r="O828">
        <f t="shared" si="69"/>
        <v>76515200</v>
      </c>
      <c r="P828">
        <f t="shared" si="69"/>
        <v>108390700</v>
      </c>
      <c r="Q828">
        <f t="shared" si="69"/>
        <v>54550700</v>
      </c>
      <c r="R828">
        <f t="shared" si="70"/>
        <v>-5281620</v>
      </c>
      <c r="S828">
        <f t="shared" si="71"/>
        <v>11341950</v>
      </c>
      <c r="T828">
        <f t="shared" si="72"/>
        <v>-897000000</v>
      </c>
      <c r="U828">
        <f t="shared" si="73"/>
        <v>-1625900000</v>
      </c>
    </row>
    <row r="829" spans="1:21" hidden="1" x14ac:dyDescent="0.25">
      <c r="A829" t="s">
        <v>5038</v>
      </c>
      <c r="B829" t="s">
        <v>463</v>
      </c>
      <c r="C829">
        <v>0</v>
      </c>
      <c r="D829">
        <v>374055</v>
      </c>
      <c r="E829">
        <v>405900</v>
      </c>
      <c r="F829">
        <v>381550</v>
      </c>
      <c r="G829">
        <v>72892</v>
      </c>
      <c r="H829">
        <v>1822.5</v>
      </c>
      <c r="I829">
        <v>0</v>
      </c>
      <c r="J829">
        <v>0</v>
      </c>
      <c r="K829">
        <v>0</v>
      </c>
      <c r="L829">
        <v>0</v>
      </c>
      <c r="M829">
        <v>0</v>
      </c>
      <c r="O829">
        <f t="shared" si="69"/>
        <v>374055</v>
      </c>
      <c r="P829">
        <f t="shared" si="69"/>
        <v>405900</v>
      </c>
      <c r="Q829">
        <f t="shared" si="69"/>
        <v>381550</v>
      </c>
      <c r="R829">
        <f t="shared" si="70"/>
        <v>-71069.5</v>
      </c>
      <c r="S829">
        <f t="shared" si="71"/>
        <v>0</v>
      </c>
      <c r="T829">
        <f t="shared" si="72"/>
        <v>0</v>
      </c>
      <c r="U829">
        <f t="shared" si="73"/>
        <v>0</v>
      </c>
    </row>
    <row r="830" spans="1:21" hidden="1" x14ac:dyDescent="0.25">
      <c r="A830" t="s">
        <v>5039</v>
      </c>
      <c r="B830" t="s">
        <v>464</v>
      </c>
      <c r="C830">
        <v>3789</v>
      </c>
      <c r="D830">
        <v>162180</v>
      </c>
      <c r="E830">
        <v>173140</v>
      </c>
      <c r="F830">
        <v>0</v>
      </c>
      <c r="G830">
        <v>74621</v>
      </c>
      <c r="H830">
        <v>0</v>
      </c>
      <c r="I830">
        <v>3789</v>
      </c>
      <c r="J830">
        <v>162814.5</v>
      </c>
      <c r="K830">
        <v>2618950</v>
      </c>
      <c r="L830">
        <v>1541350</v>
      </c>
      <c r="M830">
        <v>1545300</v>
      </c>
      <c r="O830">
        <f t="shared" si="69"/>
        <v>158391</v>
      </c>
      <c r="P830">
        <f t="shared" si="69"/>
        <v>169351</v>
      </c>
      <c r="Q830">
        <f t="shared" si="69"/>
        <v>-3789</v>
      </c>
      <c r="R830">
        <f t="shared" si="70"/>
        <v>-74621</v>
      </c>
      <c r="S830">
        <f t="shared" si="71"/>
        <v>159025.5</v>
      </c>
      <c r="T830">
        <f t="shared" si="72"/>
        <v>-1077600</v>
      </c>
      <c r="U830">
        <f t="shared" si="73"/>
        <v>-1073650</v>
      </c>
    </row>
    <row r="831" spans="1:21" hidden="1" x14ac:dyDescent="0.25">
      <c r="A831" t="s">
        <v>5040</v>
      </c>
      <c r="B831" t="s">
        <v>465</v>
      </c>
      <c r="C831">
        <v>736131.33330000006</v>
      </c>
      <c r="D831">
        <v>0</v>
      </c>
      <c r="E831">
        <v>0</v>
      </c>
      <c r="F831">
        <v>44949.5</v>
      </c>
      <c r="G831">
        <v>1051600</v>
      </c>
      <c r="H831">
        <v>91529.5</v>
      </c>
      <c r="I831">
        <v>0</v>
      </c>
      <c r="J831">
        <v>0</v>
      </c>
      <c r="K831">
        <v>0</v>
      </c>
      <c r="L831">
        <v>0</v>
      </c>
      <c r="M831">
        <v>0</v>
      </c>
      <c r="O831">
        <f t="shared" si="69"/>
        <v>-736131.33330000006</v>
      </c>
      <c r="P831">
        <f t="shared" si="69"/>
        <v>-736131.33330000006</v>
      </c>
      <c r="Q831">
        <f t="shared" si="69"/>
        <v>-691181.83330000006</v>
      </c>
      <c r="R831">
        <f t="shared" si="70"/>
        <v>-960070.5</v>
      </c>
      <c r="S831">
        <f t="shared" si="71"/>
        <v>0</v>
      </c>
      <c r="T831">
        <f t="shared" si="72"/>
        <v>0</v>
      </c>
      <c r="U831">
        <f t="shared" si="73"/>
        <v>0</v>
      </c>
    </row>
    <row r="832" spans="1:21" hidden="1" x14ac:dyDescent="0.25">
      <c r="A832" t="s">
        <v>5041</v>
      </c>
      <c r="B832" t="s">
        <v>2440</v>
      </c>
      <c r="C832">
        <v>0</v>
      </c>
      <c r="D832">
        <v>675095</v>
      </c>
      <c r="E832">
        <v>0</v>
      </c>
      <c r="F832">
        <v>192135</v>
      </c>
      <c r="G832">
        <v>899130</v>
      </c>
      <c r="H832">
        <v>102486.5</v>
      </c>
      <c r="I832">
        <v>0</v>
      </c>
      <c r="J832">
        <v>247570</v>
      </c>
      <c r="K832">
        <v>25262500</v>
      </c>
      <c r="L832">
        <v>19068500</v>
      </c>
      <c r="M832">
        <v>13149500</v>
      </c>
      <c r="O832">
        <f t="shared" si="69"/>
        <v>675095</v>
      </c>
      <c r="P832">
        <f t="shared" si="69"/>
        <v>0</v>
      </c>
      <c r="Q832">
        <f t="shared" si="69"/>
        <v>192135</v>
      </c>
      <c r="R832">
        <f t="shared" si="70"/>
        <v>-796643.5</v>
      </c>
      <c r="S832">
        <f t="shared" si="71"/>
        <v>247570</v>
      </c>
      <c r="T832">
        <f t="shared" si="72"/>
        <v>-6194000</v>
      </c>
      <c r="U832">
        <f t="shared" si="73"/>
        <v>-12113000</v>
      </c>
    </row>
    <row r="833" spans="1:21" hidden="1" x14ac:dyDescent="0.25">
      <c r="A833" t="s">
        <v>5042</v>
      </c>
      <c r="B833" t="s">
        <v>466</v>
      </c>
      <c r="C833">
        <v>2770301</v>
      </c>
      <c r="D833">
        <v>874395</v>
      </c>
      <c r="E833">
        <v>370520</v>
      </c>
      <c r="F833">
        <v>196815</v>
      </c>
      <c r="G833">
        <v>2938700</v>
      </c>
      <c r="H833">
        <v>297365</v>
      </c>
      <c r="I833">
        <v>44361</v>
      </c>
      <c r="J833">
        <v>464235</v>
      </c>
      <c r="K833">
        <v>23556000</v>
      </c>
      <c r="L833">
        <v>15562500</v>
      </c>
      <c r="M833">
        <v>10443200</v>
      </c>
      <c r="O833">
        <f t="shared" si="69"/>
        <v>-1895906</v>
      </c>
      <c r="P833">
        <f t="shared" si="69"/>
        <v>-2399781</v>
      </c>
      <c r="Q833">
        <f t="shared" si="69"/>
        <v>-2573486</v>
      </c>
      <c r="R833">
        <f t="shared" si="70"/>
        <v>-2641335</v>
      </c>
      <c r="S833">
        <f t="shared" si="71"/>
        <v>419874</v>
      </c>
      <c r="T833">
        <f t="shared" si="72"/>
        <v>-7993500</v>
      </c>
      <c r="U833">
        <f t="shared" si="73"/>
        <v>-13112800</v>
      </c>
    </row>
    <row r="834" spans="1:21" hidden="1" x14ac:dyDescent="0.25">
      <c r="A834" t="s">
        <v>5043</v>
      </c>
      <c r="B834" t="s">
        <v>467</v>
      </c>
      <c r="C834">
        <v>4119900</v>
      </c>
      <c r="D834">
        <v>0</v>
      </c>
      <c r="E834">
        <v>125865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O834">
        <f t="shared" si="69"/>
        <v>-4119900</v>
      </c>
      <c r="P834">
        <f t="shared" si="69"/>
        <v>-3994035</v>
      </c>
      <c r="Q834">
        <f t="shared" si="69"/>
        <v>-4119900</v>
      </c>
      <c r="R834">
        <f t="shared" si="70"/>
        <v>0</v>
      </c>
      <c r="S834">
        <f t="shared" si="71"/>
        <v>0</v>
      </c>
      <c r="T834">
        <f t="shared" si="72"/>
        <v>0</v>
      </c>
      <c r="U834">
        <f t="shared" si="73"/>
        <v>0</v>
      </c>
    </row>
    <row r="835" spans="1:21" hidden="1" x14ac:dyDescent="0.25">
      <c r="A835" t="s">
        <v>5044</v>
      </c>
      <c r="B835" t="s">
        <v>468</v>
      </c>
      <c r="C835">
        <v>2475153.3330000001</v>
      </c>
      <c r="D835">
        <v>0</v>
      </c>
      <c r="E835">
        <v>0</v>
      </c>
      <c r="F835">
        <v>0</v>
      </c>
      <c r="G835">
        <v>621150</v>
      </c>
      <c r="H835">
        <v>15964.5</v>
      </c>
      <c r="I835">
        <v>0</v>
      </c>
      <c r="J835">
        <v>0</v>
      </c>
      <c r="K835">
        <v>6549500</v>
      </c>
      <c r="L835">
        <v>4460750</v>
      </c>
      <c r="M835">
        <v>3222950</v>
      </c>
      <c r="O835">
        <f t="shared" ref="O835:Q898" si="74">D835-$C835</f>
        <v>-2475153.3330000001</v>
      </c>
      <c r="P835">
        <f t="shared" si="74"/>
        <v>-2475153.3330000001</v>
      </c>
      <c r="Q835">
        <f t="shared" si="74"/>
        <v>-2475153.3330000001</v>
      </c>
      <c r="R835">
        <f t="shared" ref="R835:R898" si="75">H835-G835</f>
        <v>-605185.5</v>
      </c>
      <c r="S835">
        <f t="shared" ref="S835:S898" si="76">J835-I835</f>
        <v>0</v>
      </c>
      <c r="T835">
        <f t="shared" ref="T835:T898" si="77">L835-K835</f>
        <v>-2088750</v>
      </c>
      <c r="U835">
        <f t="shared" ref="U835:U898" si="78">M835-K835</f>
        <v>-3326550</v>
      </c>
    </row>
    <row r="836" spans="1:21" hidden="1" x14ac:dyDescent="0.25">
      <c r="A836" t="s">
        <v>5045</v>
      </c>
      <c r="B836" t="s">
        <v>469</v>
      </c>
      <c r="C836">
        <v>0</v>
      </c>
      <c r="D836">
        <v>0</v>
      </c>
      <c r="E836">
        <v>0</v>
      </c>
      <c r="F836">
        <v>0</v>
      </c>
      <c r="G836">
        <v>73105</v>
      </c>
      <c r="H836">
        <v>0</v>
      </c>
      <c r="I836">
        <v>0</v>
      </c>
      <c r="J836">
        <v>0</v>
      </c>
      <c r="K836">
        <v>5500250</v>
      </c>
      <c r="L836">
        <v>4727650</v>
      </c>
      <c r="M836">
        <v>3215200</v>
      </c>
      <c r="O836">
        <f t="shared" si="74"/>
        <v>0</v>
      </c>
      <c r="P836">
        <f t="shared" si="74"/>
        <v>0</v>
      </c>
      <c r="Q836">
        <f t="shared" si="74"/>
        <v>0</v>
      </c>
      <c r="R836">
        <f t="shared" si="75"/>
        <v>-73105</v>
      </c>
      <c r="S836">
        <f t="shared" si="76"/>
        <v>0</v>
      </c>
      <c r="T836">
        <f t="shared" si="77"/>
        <v>-772600</v>
      </c>
      <c r="U836">
        <f t="shared" si="78"/>
        <v>-2285050</v>
      </c>
    </row>
    <row r="837" spans="1:21" hidden="1" x14ac:dyDescent="0.25">
      <c r="A837" t="s">
        <v>5046</v>
      </c>
      <c r="B837" t="s">
        <v>470</v>
      </c>
      <c r="C837">
        <v>252947</v>
      </c>
      <c r="D837">
        <v>0</v>
      </c>
      <c r="E837">
        <v>1258950</v>
      </c>
      <c r="F837">
        <v>1186700</v>
      </c>
      <c r="G837">
        <v>677610</v>
      </c>
      <c r="H837">
        <v>60205</v>
      </c>
      <c r="I837">
        <v>0</v>
      </c>
      <c r="J837">
        <v>0</v>
      </c>
      <c r="K837">
        <v>182440000</v>
      </c>
      <c r="L837">
        <v>116966000</v>
      </c>
      <c r="M837">
        <v>85584500</v>
      </c>
      <c r="O837">
        <f t="shared" si="74"/>
        <v>-252947</v>
      </c>
      <c r="P837">
        <f t="shared" si="74"/>
        <v>1006003</v>
      </c>
      <c r="Q837">
        <f t="shared" si="74"/>
        <v>933753</v>
      </c>
      <c r="R837">
        <f t="shared" si="75"/>
        <v>-617405</v>
      </c>
      <c r="S837">
        <f t="shared" si="76"/>
        <v>0</v>
      </c>
      <c r="T837">
        <f t="shared" si="77"/>
        <v>-65474000</v>
      </c>
      <c r="U837">
        <f t="shared" si="78"/>
        <v>-96855500</v>
      </c>
    </row>
    <row r="838" spans="1:21" hidden="1" x14ac:dyDescent="0.25">
      <c r="A838" t="s">
        <v>5047</v>
      </c>
      <c r="B838" t="s">
        <v>471</v>
      </c>
      <c r="C838">
        <v>11729501</v>
      </c>
      <c r="D838">
        <v>312755</v>
      </c>
      <c r="E838">
        <v>0</v>
      </c>
      <c r="F838">
        <v>113570</v>
      </c>
      <c r="G838">
        <v>0</v>
      </c>
      <c r="H838">
        <v>0</v>
      </c>
      <c r="I838">
        <v>269500</v>
      </c>
      <c r="J838">
        <v>0</v>
      </c>
      <c r="K838">
        <v>11732500</v>
      </c>
      <c r="L838">
        <v>9080550</v>
      </c>
      <c r="M838">
        <v>4582850</v>
      </c>
      <c r="O838">
        <f t="shared" si="74"/>
        <v>-11416746</v>
      </c>
      <c r="P838">
        <f t="shared" si="74"/>
        <v>-11729501</v>
      </c>
      <c r="Q838">
        <f t="shared" si="74"/>
        <v>-11615931</v>
      </c>
      <c r="R838">
        <f t="shared" si="75"/>
        <v>0</v>
      </c>
      <c r="S838">
        <f t="shared" si="76"/>
        <v>-269500</v>
      </c>
      <c r="T838">
        <f t="shared" si="77"/>
        <v>-2651950</v>
      </c>
      <c r="U838">
        <f t="shared" si="78"/>
        <v>-7149650</v>
      </c>
    </row>
    <row r="839" spans="1:21" hidden="1" x14ac:dyDescent="0.25">
      <c r="A839" t="s">
        <v>5048</v>
      </c>
      <c r="B839" t="s">
        <v>472</v>
      </c>
      <c r="C839">
        <v>2615746.6669999999</v>
      </c>
      <c r="D839">
        <v>36923500</v>
      </c>
      <c r="E839">
        <v>12052100</v>
      </c>
      <c r="F839">
        <v>19974200</v>
      </c>
      <c r="G839">
        <v>269520</v>
      </c>
      <c r="H839">
        <v>12812.5</v>
      </c>
      <c r="I839">
        <v>840400</v>
      </c>
      <c r="J839">
        <v>3204000</v>
      </c>
      <c r="K839">
        <v>9728050</v>
      </c>
      <c r="L839">
        <v>5960300</v>
      </c>
      <c r="M839">
        <v>3987650</v>
      </c>
      <c r="O839">
        <f t="shared" si="74"/>
        <v>34307753.332999997</v>
      </c>
      <c r="P839">
        <f t="shared" si="74"/>
        <v>9436353.3330000006</v>
      </c>
      <c r="Q839">
        <f t="shared" si="74"/>
        <v>17358453.333000001</v>
      </c>
      <c r="R839">
        <f t="shared" si="75"/>
        <v>-256707.5</v>
      </c>
      <c r="S839">
        <f t="shared" si="76"/>
        <v>2363600</v>
      </c>
      <c r="T839">
        <f t="shared" si="77"/>
        <v>-3767750</v>
      </c>
      <c r="U839">
        <f t="shared" si="78"/>
        <v>-5740400</v>
      </c>
    </row>
    <row r="840" spans="1:21" hidden="1" x14ac:dyDescent="0.25">
      <c r="A840" t="s">
        <v>5049</v>
      </c>
      <c r="B840" t="s">
        <v>2770</v>
      </c>
      <c r="C840">
        <v>0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260925</v>
      </c>
      <c r="L840">
        <v>53550</v>
      </c>
      <c r="M840">
        <v>123411.5</v>
      </c>
      <c r="O840">
        <f t="shared" si="74"/>
        <v>0</v>
      </c>
      <c r="P840">
        <f t="shared" si="74"/>
        <v>0</v>
      </c>
      <c r="Q840">
        <f t="shared" si="74"/>
        <v>0</v>
      </c>
      <c r="R840">
        <f t="shared" si="75"/>
        <v>0</v>
      </c>
      <c r="S840">
        <f t="shared" si="76"/>
        <v>0</v>
      </c>
      <c r="T840">
        <f t="shared" si="77"/>
        <v>-207375</v>
      </c>
      <c r="U840">
        <f t="shared" si="78"/>
        <v>-137513.5</v>
      </c>
    </row>
    <row r="841" spans="1:21" hidden="1" x14ac:dyDescent="0.25">
      <c r="A841" t="s">
        <v>5050</v>
      </c>
      <c r="B841" t="s">
        <v>2771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3976800</v>
      </c>
      <c r="L841">
        <v>3344500</v>
      </c>
      <c r="M841">
        <v>3413550</v>
      </c>
      <c r="O841">
        <f t="shared" si="74"/>
        <v>0</v>
      </c>
      <c r="P841">
        <f t="shared" si="74"/>
        <v>0</v>
      </c>
      <c r="Q841">
        <f t="shared" si="74"/>
        <v>0</v>
      </c>
      <c r="R841">
        <f t="shared" si="75"/>
        <v>0</v>
      </c>
      <c r="S841">
        <f t="shared" si="76"/>
        <v>0</v>
      </c>
      <c r="T841">
        <f t="shared" si="77"/>
        <v>-632300</v>
      </c>
      <c r="U841">
        <f t="shared" si="78"/>
        <v>-563250</v>
      </c>
    </row>
    <row r="842" spans="1:21" hidden="1" x14ac:dyDescent="0.25">
      <c r="A842" t="s">
        <v>5399</v>
      </c>
      <c r="B842" t="s">
        <v>473</v>
      </c>
      <c r="C842">
        <v>16472265</v>
      </c>
      <c r="D842">
        <v>34895000</v>
      </c>
      <c r="E842">
        <v>7861250</v>
      </c>
      <c r="F842">
        <v>11649800</v>
      </c>
      <c r="G842">
        <v>8300100</v>
      </c>
      <c r="H842">
        <v>163871.5</v>
      </c>
      <c r="I842">
        <v>15841000</v>
      </c>
      <c r="J842">
        <v>22037900</v>
      </c>
      <c r="K842">
        <v>1980750</v>
      </c>
      <c r="L842">
        <v>2462550</v>
      </c>
      <c r="M842">
        <v>1658650</v>
      </c>
      <c r="O842">
        <f t="shared" si="74"/>
        <v>18422735</v>
      </c>
      <c r="P842">
        <f t="shared" si="74"/>
        <v>-8611015</v>
      </c>
      <c r="Q842">
        <f t="shared" si="74"/>
        <v>-4822465</v>
      </c>
      <c r="R842">
        <f t="shared" si="75"/>
        <v>-8136228.5</v>
      </c>
      <c r="S842">
        <f t="shared" si="76"/>
        <v>6196900</v>
      </c>
      <c r="T842">
        <f t="shared" si="77"/>
        <v>481800</v>
      </c>
      <c r="U842">
        <f t="shared" si="78"/>
        <v>-322100</v>
      </c>
    </row>
    <row r="843" spans="1:21" hidden="1" x14ac:dyDescent="0.25">
      <c r="A843" t="s">
        <v>5052</v>
      </c>
      <c r="B843" t="s">
        <v>474</v>
      </c>
      <c r="C843">
        <v>635475</v>
      </c>
      <c r="D843">
        <v>0</v>
      </c>
      <c r="E843">
        <v>0</v>
      </c>
      <c r="F843">
        <v>196870</v>
      </c>
      <c r="G843">
        <v>0</v>
      </c>
      <c r="H843">
        <v>0</v>
      </c>
      <c r="I843">
        <v>0</v>
      </c>
      <c r="J843">
        <v>0</v>
      </c>
      <c r="K843">
        <v>23701000</v>
      </c>
      <c r="L843">
        <v>11822950</v>
      </c>
      <c r="M843">
        <v>7050550</v>
      </c>
      <c r="O843">
        <f t="shared" si="74"/>
        <v>-635475</v>
      </c>
      <c r="P843">
        <f t="shared" si="74"/>
        <v>-635475</v>
      </c>
      <c r="Q843">
        <f t="shared" si="74"/>
        <v>-438605</v>
      </c>
      <c r="R843">
        <f t="shared" si="75"/>
        <v>0</v>
      </c>
      <c r="S843">
        <f t="shared" si="76"/>
        <v>0</v>
      </c>
      <c r="T843">
        <f t="shared" si="77"/>
        <v>-11878050</v>
      </c>
      <c r="U843">
        <f t="shared" si="78"/>
        <v>-16650450</v>
      </c>
    </row>
    <row r="844" spans="1:21" hidden="1" x14ac:dyDescent="0.25">
      <c r="A844" t="s">
        <v>5053</v>
      </c>
      <c r="B844" t="s">
        <v>475</v>
      </c>
      <c r="C844">
        <v>3197871</v>
      </c>
      <c r="D844">
        <v>397200</v>
      </c>
      <c r="E844">
        <v>0</v>
      </c>
      <c r="F844">
        <v>0</v>
      </c>
      <c r="G844">
        <v>1108300</v>
      </c>
      <c r="H844">
        <v>108539.5</v>
      </c>
      <c r="I844">
        <v>0</v>
      </c>
      <c r="J844">
        <v>8590</v>
      </c>
      <c r="K844">
        <v>5294950</v>
      </c>
      <c r="L844">
        <v>3700050</v>
      </c>
      <c r="M844">
        <v>3651600</v>
      </c>
      <c r="O844">
        <f t="shared" si="74"/>
        <v>-2800671</v>
      </c>
      <c r="P844">
        <f t="shared" si="74"/>
        <v>-3197871</v>
      </c>
      <c r="Q844">
        <f t="shared" si="74"/>
        <v>-3197871</v>
      </c>
      <c r="R844">
        <f t="shared" si="75"/>
        <v>-999760.5</v>
      </c>
      <c r="S844">
        <f t="shared" si="76"/>
        <v>8590</v>
      </c>
      <c r="T844">
        <f t="shared" si="77"/>
        <v>-1594900</v>
      </c>
      <c r="U844">
        <f t="shared" si="78"/>
        <v>-1643350</v>
      </c>
    </row>
    <row r="845" spans="1:21" hidden="1" x14ac:dyDescent="0.25">
      <c r="A845" t="s">
        <v>5054</v>
      </c>
      <c r="B845" t="s">
        <v>476</v>
      </c>
      <c r="C845">
        <v>78546.333329999994</v>
      </c>
      <c r="D845">
        <v>0</v>
      </c>
      <c r="E845">
        <v>193900</v>
      </c>
      <c r="F845">
        <v>0</v>
      </c>
      <c r="G845">
        <v>886620</v>
      </c>
      <c r="H845">
        <v>59601.5</v>
      </c>
      <c r="I845">
        <v>0</v>
      </c>
      <c r="J845">
        <v>0</v>
      </c>
      <c r="K845">
        <v>0</v>
      </c>
      <c r="L845">
        <v>0</v>
      </c>
      <c r="M845">
        <v>0</v>
      </c>
      <c r="O845">
        <f t="shared" si="74"/>
        <v>-78546.333329999994</v>
      </c>
      <c r="P845">
        <f t="shared" si="74"/>
        <v>115353.66667000001</v>
      </c>
      <c r="Q845">
        <f t="shared" si="74"/>
        <v>-78546.333329999994</v>
      </c>
      <c r="R845">
        <f t="shared" si="75"/>
        <v>-827018.5</v>
      </c>
      <c r="S845">
        <f t="shared" si="76"/>
        <v>0</v>
      </c>
      <c r="T845">
        <f t="shared" si="77"/>
        <v>0</v>
      </c>
      <c r="U845">
        <f t="shared" si="78"/>
        <v>0</v>
      </c>
    </row>
    <row r="846" spans="1:21" hidden="1" x14ac:dyDescent="0.25">
      <c r="A846" t="s">
        <v>5055</v>
      </c>
      <c r="B846" t="s">
        <v>477</v>
      </c>
      <c r="C846">
        <v>0</v>
      </c>
      <c r="D846">
        <v>182050</v>
      </c>
      <c r="E846">
        <v>0</v>
      </c>
      <c r="F846">
        <v>181735</v>
      </c>
      <c r="G846">
        <v>467370</v>
      </c>
      <c r="H846">
        <v>100407.5</v>
      </c>
      <c r="I846">
        <v>0</v>
      </c>
      <c r="J846">
        <v>0</v>
      </c>
      <c r="K846">
        <v>0</v>
      </c>
      <c r="L846">
        <v>0</v>
      </c>
      <c r="M846">
        <v>0</v>
      </c>
      <c r="O846">
        <f t="shared" si="74"/>
        <v>182050</v>
      </c>
      <c r="P846">
        <f t="shared" si="74"/>
        <v>0</v>
      </c>
      <c r="Q846">
        <f t="shared" si="74"/>
        <v>181735</v>
      </c>
      <c r="R846">
        <f t="shared" si="75"/>
        <v>-366962.5</v>
      </c>
      <c r="S846">
        <f t="shared" si="76"/>
        <v>0</v>
      </c>
      <c r="T846">
        <f t="shared" si="77"/>
        <v>0</v>
      </c>
      <c r="U846">
        <f t="shared" si="78"/>
        <v>0</v>
      </c>
    </row>
    <row r="847" spans="1:21" hidden="1" x14ac:dyDescent="0.25">
      <c r="A847" t="s">
        <v>5056</v>
      </c>
      <c r="B847" t="s">
        <v>2772</v>
      </c>
      <c r="C847">
        <v>0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1819200</v>
      </c>
      <c r="L847">
        <v>1206400</v>
      </c>
      <c r="M847">
        <v>645365</v>
      </c>
      <c r="O847">
        <f t="shared" si="74"/>
        <v>0</v>
      </c>
      <c r="P847">
        <f t="shared" si="74"/>
        <v>0</v>
      </c>
      <c r="Q847">
        <f t="shared" si="74"/>
        <v>0</v>
      </c>
      <c r="R847">
        <f t="shared" si="75"/>
        <v>0</v>
      </c>
      <c r="S847">
        <f t="shared" si="76"/>
        <v>0</v>
      </c>
      <c r="T847">
        <f t="shared" si="77"/>
        <v>-612800</v>
      </c>
      <c r="U847">
        <f t="shared" si="78"/>
        <v>-1173835</v>
      </c>
    </row>
    <row r="848" spans="1:21" hidden="1" x14ac:dyDescent="0.25">
      <c r="A848" t="s">
        <v>5057</v>
      </c>
      <c r="B848" t="s">
        <v>478</v>
      </c>
      <c r="C848">
        <v>721500</v>
      </c>
      <c r="D848">
        <v>1461800</v>
      </c>
      <c r="E848">
        <v>0</v>
      </c>
      <c r="F848">
        <v>249060</v>
      </c>
      <c r="G848">
        <v>208620</v>
      </c>
      <c r="H848">
        <v>0</v>
      </c>
      <c r="I848">
        <v>721500</v>
      </c>
      <c r="J848">
        <v>1654650</v>
      </c>
      <c r="K848">
        <v>521755</v>
      </c>
      <c r="L848">
        <v>167805</v>
      </c>
      <c r="M848">
        <v>0</v>
      </c>
      <c r="O848">
        <f t="shared" si="74"/>
        <v>740300</v>
      </c>
      <c r="P848">
        <f t="shared" si="74"/>
        <v>-721500</v>
      </c>
      <c r="Q848">
        <f t="shared" si="74"/>
        <v>-472440</v>
      </c>
      <c r="R848">
        <f t="shared" si="75"/>
        <v>-208620</v>
      </c>
      <c r="S848">
        <f t="shared" si="76"/>
        <v>933150</v>
      </c>
      <c r="T848">
        <f t="shared" si="77"/>
        <v>-353950</v>
      </c>
      <c r="U848">
        <f t="shared" si="78"/>
        <v>-521755</v>
      </c>
    </row>
    <row r="849" spans="1:21" hidden="1" x14ac:dyDescent="0.25">
      <c r="A849" t="s">
        <v>5058</v>
      </c>
      <c r="B849" t="s">
        <v>2773</v>
      </c>
      <c r="C849">
        <v>5198744</v>
      </c>
      <c r="D849">
        <v>52708000</v>
      </c>
      <c r="E849">
        <v>20676500</v>
      </c>
      <c r="F849">
        <v>23178000</v>
      </c>
      <c r="G849">
        <v>6577600</v>
      </c>
      <c r="H849">
        <v>563070</v>
      </c>
      <c r="I849">
        <v>4893500</v>
      </c>
      <c r="J849">
        <v>6984300</v>
      </c>
      <c r="K849">
        <v>28833500</v>
      </c>
      <c r="L849">
        <v>17784000</v>
      </c>
      <c r="M849">
        <v>11764500</v>
      </c>
      <c r="O849">
        <f t="shared" si="74"/>
        <v>47509256</v>
      </c>
      <c r="P849">
        <f t="shared" si="74"/>
        <v>15477756</v>
      </c>
      <c r="Q849">
        <f t="shared" si="74"/>
        <v>17979256</v>
      </c>
      <c r="R849">
        <f t="shared" si="75"/>
        <v>-6014530</v>
      </c>
      <c r="S849">
        <f t="shared" si="76"/>
        <v>2090800</v>
      </c>
      <c r="T849">
        <f t="shared" si="77"/>
        <v>-11049500</v>
      </c>
      <c r="U849">
        <f t="shared" si="78"/>
        <v>-17069000</v>
      </c>
    </row>
    <row r="850" spans="1:21" hidden="1" x14ac:dyDescent="0.25">
      <c r="A850" t="s">
        <v>5059</v>
      </c>
      <c r="B850" t="s">
        <v>479</v>
      </c>
      <c r="C850">
        <v>296353.3333</v>
      </c>
      <c r="D850">
        <v>665325</v>
      </c>
      <c r="E850">
        <v>0</v>
      </c>
      <c r="F850">
        <v>31502</v>
      </c>
      <c r="G850">
        <v>144530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O850">
        <f t="shared" si="74"/>
        <v>368971.6667</v>
      </c>
      <c r="P850">
        <f t="shared" si="74"/>
        <v>-296353.3333</v>
      </c>
      <c r="Q850">
        <f t="shared" si="74"/>
        <v>-264851.3333</v>
      </c>
      <c r="R850">
        <f t="shared" si="75"/>
        <v>-144530</v>
      </c>
      <c r="S850">
        <f t="shared" si="76"/>
        <v>0</v>
      </c>
      <c r="T850">
        <f t="shared" si="77"/>
        <v>0</v>
      </c>
      <c r="U850">
        <f t="shared" si="78"/>
        <v>0</v>
      </c>
    </row>
    <row r="851" spans="1:21" hidden="1" x14ac:dyDescent="0.25">
      <c r="A851" t="s">
        <v>5060</v>
      </c>
      <c r="B851" t="s">
        <v>2441</v>
      </c>
      <c r="C851">
        <v>2755965.3330000001</v>
      </c>
      <c r="D851">
        <v>2702250</v>
      </c>
      <c r="E851">
        <v>101635</v>
      </c>
      <c r="F851">
        <v>398695</v>
      </c>
      <c r="G851">
        <v>280210</v>
      </c>
      <c r="H851">
        <v>0</v>
      </c>
      <c r="I851">
        <v>0</v>
      </c>
      <c r="J851">
        <v>49475</v>
      </c>
      <c r="K851">
        <v>0</v>
      </c>
      <c r="L851">
        <v>0</v>
      </c>
      <c r="M851">
        <v>0</v>
      </c>
      <c r="O851">
        <f t="shared" si="74"/>
        <v>-53715.333000000101</v>
      </c>
      <c r="P851">
        <f t="shared" si="74"/>
        <v>-2654330.3330000001</v>
      </c>
      <c r="Q851">
        <f t="shared" si="74"/>
        <v>-2357270.3330000001</v>
      </c>
      <c r="R851">
        <f t="shared" si="75"/>
        <v>-280210</v>
      </c>
      <c r="S851">
        <f t="shared" si="76"/>
        <v>49475</v>
      </c>
      <c r="T851">
        <f t="shared" si="77"/>
        <v>0</v>
      </c>
      <c r="U851">
        <f t="shared" si="78"/>
        <v>0</v>
      </c>
    </row>
    <row r="852" spans="1:21" hidden="1" x14ac:dyDescent="0.25">
      <c r="A852" t="s">
        <v>5061</v>
      </c>
      <c r="B852" t="s">
        <v>480</v>
      </c>
      <c r="C852">
        <v>0</v>
      </c>
      <c r="D852">
        <v>919320</v>
      </c>
      <c r="E852">
        <v>0</v>
      </c>
      <c r="F852">
        <v>420010</v>
      </c>
      <c r="G852">
        <v>5328800</v>
      </c>
      <c r="H852">
        <v>380555</v>
      </c>
      <c r="I852">
        <v>0</v>
      </c>
      <c r="J852">
        <v>0</v>
      </c>
      <c r="K852">
        <v>0</v>
      </c>
      <c r="L852">
        <v>0</v>
      </c>
      <c r="M852">
        <v>0</v>
      </c>
      <c r="O852">
        <f t="shared" si="74"/>
        <v>919320</v>
      </c>
      <c r="P852">
        <f t="shared" si="74"/>
        <v>0</v>
      </c>
      <c r="Q852">
        <f t="shared" si="74"/>
        <v>420010</v>
      </c>
      <c r="R852">
        <f t="shared" si="75"/>
        <v>-4948245</v>
      </c>
      <c r="S852">
        <f t="shared" si="76"/>
        <v>0</v>
      </c>
      <c r="T852">
        <f t="shared" si="77"/>
        <v>0</v>
      </c>
      <c r="U852">
        <f t="shared" si="78"/>
        <v>0</v>
      </c>
    </row>
    <row r="853" spans="1:21" hidden="1" x14ac:dyDescent="0.25">
      <c r="A853" t="s">
        <v>5062</v>
      </c>
      <c r="B853" t="s">
        <v>481</v>
      </c>
      <c r="C853">
        <v>13701090</v>
      </c>
      <c r="D853">
        <v>7898050</v>
      </c>
      <c r="E853">
        <v>134935</v>
      </c>
      <c r="F853">
        <v>392640</v>
      </c>
      <c r="G853">
        <v>488190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O853">
        <f t="shared" si="74"/>
        <v>-5803040</v>
      </c>
      <c r="P853">
        <f t="shared" si="74"/>
        <v>-13566155</v>
      </c>
      <c r="Q853">
        <f t="shared" si="74"/>
        <v>-13308450</v>
      </c>
      <c r="R853">
        <f t="shared" si="75"/>
        <v>-488190</v>
      </c>
      <c r="S853">
        <f t="shared" si="76"/>
        <v>0</v>
      </c>
      <c r="T853">
        <f t="shared" si="77"/>
        <v>0</v>
      </c>
      <c r="U853">
        <f t="shared" si="78"/>
        <v>0</v>
      </c>
    </row>
    <row r="854" spans="1:21" hidden="1" x14ac:dyDescent="0.25">
      <c r="A854" t="s">
        <v>5063</v>
      </c>
      <c r="B854" t="s">
        <v>4161</v>
      </c>
      <c r="C854">
        <v>589733.33330000006</v>
      </c>
      <c r="D854">
        <v>0</v>
      </c>
      <c r="E854">
        <v>777200</v>
      </c>
      <c r="F854">
        <v>1705150</v>
      </c>
      <c r="G854">
        <v>136550</v>
      </c>
      <c r="H854">
        <v>19213.5</v>
      </c>
      <c r="I854">
        <v>0</v>
      </c>
      <c r="J854">
        <v>0</v>
      </c>
      <c r="K854">
        <v>0</v>
      </c>
      <c r="L854">
        <v>0</v>
      </c>
      <c r="M854">
        <v>0</v>
      </c>
      <c r="O854">
        <f t="shared" si="74"/>
        <v>-589733.33330000006</v>
      </c>
      <c r="P854">
        <f t="shared" si="74"/>
        <v>187466.66669999994</v>
      </c>
      <c r="Q854">
        <f t="shared" si="74"/>
        <v>1115416.6666999999</v>
      </c>
      <c r="R854">
        <f t="shared" si="75"/>
        <v>-117336.5</v>
      </c>
      <c r="S854">
        <f t="shared" si="76"/>
        <v>0</v>
      </c>
      <c r="T854">
        <f t="shared" si="77"/>
        <v>0</v>
      </c>
      <c r="U854">
        <f t="shared" si="78"/>
        <v>0</v>
      </c>
    </row>
    <row r="855" spans="1:21" hidden="1" x14ac:dyDescent="0.25">
      <c r="A855" t="s">
        <v>5064</v>
      </c>
      <c r="B855" t="s">
        <v>482</v>
      </c>
      <c r="C855">
        <v>717250.66669999994</v>
      </c>
      <c r="D855">
        <v>13747750</v>
      </c>
      <c r="E855">
        <v>14871500</v>
      </c>
      <c r="F855">
        <v>8192700</v>
      </c>
      <c r="G855">
        <v>5502400</v>
      </c>
      <c r="H855">
        <v>282270</v>
      </c>
      <c r="I855">
        <v>0</v>
      </c>
      <c r="J855">
        <v>0</v>
      </c>
      <c r="K855">
        <v>0</v>
      </c>
      <c r="L855">
        <v>0</v>
      </c>
      <c r="M855">
        <v>0</v>
      </c>
      <c r="O855">
        <f t="shared" si="74"/>
        <v>13030499.3333</v>
      </c>
      <c r="P855">
        <f t="shared" si="74"/>
        <v>14154249.3333</v>
      </c>
      <c r="Q855">
        <f t="shared" si="74"/>
        <v>7475449.3333000001</v>
      </c>
      <c r="R855">
        <f t="shared" si="75"/>
        <v>-5220130</v>
      </c>
      <c r="S855">
        <f t="shared" si="76"/>
        <v>0</v>
      </c>
      <c r="T855">
        <f t="shared" si="77"/>
        <v>0</v>
      </c>
      <c r="U855">
        <f t="shared" si="78"/>
        <v>0</v>
      </c>
    </row>
    <row r="856" spans="1:21" hidden="1" x14ac:dyDescent="0.25">
      <c r="A856" t="s">
        <v>5065</v>
      </c>
      <c r="B856" t="s">
        <v>2774</v>
      </c>
      <c r="C856">
        <v>0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14694500</v>
      </c>
      <c r="L856">
        <v>9767150</v>
      </c>
      <c r="M856">
        <v>7262550</v>
      </c>
      <c r="O856">
        <f t="shared" si="74"/>
        <v>0</v>
      </c>
      <c r="P856">
        <f t="shared" si="74"/>
        <v>0</v>
      </c>
      <c r="Q856">
        <f t="shared" si="74"/>
        <v>0</v>
      </c>
      <c r="R856">
        <f t="shared" si="75"/>
        <v>0</v>
      </c>
      <c r="S856">
        <f t="shared" si="76"/>
        <v>0</v>
      </c>
      <c r="T856">
        <f t="shared" si="77"/>
        <v>-4927350</v>
      </c>
      <c r="U856">
        <f t="shared" si="78"/>
        <v>-7431950</v>
      </c>
    </row>
    <row r="857" spans="1:21" hidden="1" x14ac:dyDescent="0.25">
      <c r="A857" t="s">
        <v>5066</v>
      </c>
      <c r="B857" t="s">
        <v>2775</v>
      </c>
      <c r="C857">
        <v>161680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161680</v>
      </c>
      <c r="J857">
        <v>149353.5</v>
      </c>
      <c r="K857">
        <v>836795</v>
      </c>
      <c r="L857">
        <v>542925</v>
      </c>
      <c r="M857">
        <v>583640</v>
      </c>
      <c r="O857">
        <f t="shared" si="74"/>
        <v>-161680</v>
      </c>
      <c r="P857">
        <f t="shared" si="74"/>
        <v>-161680</v>
      </c>
      <c r="Q857">
        <f t="shared" si="74"/>
        <v>-161680</v>
      </c>
      <c r="R857">
        <f t="shared" si="75"/>
        <v>0</v>
      </c>
      <c r="S857">
        <f t="shared" si="76"/>
        <v>-12326.5</v>
      </c>
      <c r="T857">
        <f t="shared" si="77"/>
        <v>-293870</v>
      </c>
      <c r="U857">
        <f t="shared" si="78"/>
        <v>-253155</v>
      </c>
    </row>
    <row r="858" spans="1:21" hidden="1" x14ac:dyDescent="0.25">
      <c r="A858" t="s">
        <v>5067</v>
      </c>
      <c r="B858" t="s">
        <v>2776</v>
      </c>
      <c r="C858">
        <v>0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58350</v>
      </c>
      <c r="L858">
        <v>36494.5</v>
      </c>
      <c r="M858">
        <v>47710</v>
      </c>
      <c r="O858">
        <f t="shared" si="74"/>
        <v>0</v>
      </c>
      <c r="P858">
        <f t="shared" si="74"/>
        <v>0</v>
      </c>
      <c r="Q858">
        <f t="shared" si="74"/>
        <v>0</v>
      </c>
      <c r="R858">
        <f t="shared" si="75"/>
        <v>0</v>
      </c>
      <c r="S858">
        <f t="shared" si="76"/>
        <v>0</v>
      </c>
      <c r="T858">
        <f t="shared" si="77"/>
        <v>-21855.5</v>
      </c>
      <c r="U858">
        <f t="shared" si="78"/>
        <v>-10640</v>
      </c>
    </row>
    <row r="859" spans="1:21" hidden="1" x14ac:dyDescent="0.25">
      <c r="A859" t="s">
        <v>5068</v>
      </c>
      <c r="B859" t="s">
        <v>483</v>
      </c>
      <c r="C859">
        <v>0</v>
      </c>
      <c r="D859">
        <v>761090</v>
      </c>
      <c r="E859">
        <v>1103955</v>
      </c>
      <c r="F859">
        <v>241840</v>
      </c>
      <c r="G859">
        <v>2433200</v>
      </c>
      <c r="H859">
        <v>225920</v>
      </c>
      <c r="I859">
        <v>0</v>
      </c>
      <c r="J859">
        <v>31435.5</v>
      </c>
      <c r="K859">
        <v>21106000</v>
      </c>
      <c r="L859">
        <v>16135500</v>
      </c>
      <c r="M859">
        <v>12168100</v>
      </c>
      <c r="O859">
        <f t="shared" si="74"/>
        <v>761090</v>
      </c>
      <c r="P859">
        <f t="shared" si="74"/>
        <v>1103955</v>
      </c>
      <c r="Q859">
        <f t="shared" si="74"/>
        <v>241840</v>
      </c>
      <c r="R859">
        <f t="shared" si="75"/>
        <v>-2207280</v>
      </c>
      <c r="S859">
        <f t="shared" si="76"/>
        <v>31435.5</v>
      </c>
      <c r="T859">
        <f t="shared" si="77"/>
        <v>-4970500</v>
      </c>
      <c r="U859">
        <f t="shared" si="78"/>
        <v>-8937900</v>
      </c>
    </row>
    <row r="860" spans="1:21" hidden="1" x14ac:dyDescent="0.25">
      <c r="A860" t="s">
        <v>5069</v>
      </c>
      <c r="B860" t="s">
        <v>484</v>
      </c>
      <c r="C860">
        <v>7789594</v>
      </c>
      <c r="D860">
        <v>0</v>
      </c>
      <c r="E860">
        <v>2204650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10775550</v>
      </c>
      <c r="L860">
        <v>9495650</v>
      </c>
      <c r="M860">
        <v>7214100</v>
      </c>
      <c r="O860">
        <f t="shared" si="74"/>
        <v>-7789594</v>
      </c>
      <c r="P860">
        <f t="shared" si="74"/>
        <v>-5584944</v>
      </c>
      <c r="Q860">
        <f t="shared" si="74"/>
        <v>-7789594</v>
      </c>
      <c r="R860">
        <f t="shared" si="75"/>
        <v>0</v>
      </c>
      <c r="S860">
        <f t="shared" si="76"/>
        <v>0</v>
      </c>
      <c r="T860">
        <f t="shared" si="77"/>
        <v>-1279900</v>
      </c>
      <c r="U860">
        <f t="shared" si="78"/>
        <v>-3561450</v>
      </c>
    </row>
    <row r="861" spans="1:21" hidden="1" x14ac:dyDescent="0.25">
      <c r="A861" t="s">
        <v>5070</v>
      </c>
      <c r="B861" t="s">
        <v>2777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298445</v>
      </c>
      <c r="L861">
        <v>123000</v>
      </c>
      <c r="M861">
        <v>89153.5</v>
      </c>
      <c r="O861">
        <f t="shared" si="74"/>
        <v>0</v>
      </c>
      <c r="P861">
        <f t="shared" si="74"/>
        <v>0</v>
      </c>
      <c r="Q861">
        <f t="shared" si="74"/>
        <v>0</v>
      </c>
      <c r="R861">
        <f t="shared" si="75"/>
        <v>0</v>
      </c>
      <c r="S861">
        <f t="shared" si="76"/>
        <v>0</v>
      </c>
      <c r="T861">
        <f t="shared" si="77"/>
        <v>-175445</v>
      </c>
      <c r="U861">
        <f t="shared" si="78"/>
        <v>-209291.5</v>
      </c>
    </row>
    <row r="862" spans="1:21" hidden="1" x14ac:dyDescent="0.25">
      <c r="A862" t="s">
        <v>5071</v>
      </c>
      <c r="B862" t="s">
        <v>485</v>
      </c>
      <c r="C862">
        <v>2104249.3330000001</v>
      </c>
      <c r="D862">
        <v>1400755</v>
      </c>
      <c r="E862">
        <v>1771400</v>
      </c>
      <c r="F862">
        <v>208060</v>
      </c>
      <c r="G862">
        <v>1194600</v>
      </c>
      <c r="H862">
        <v>45463</v>
      </c>
      <c r="I862">
        <v>13032</v>
      </c>
      <c r="J862">
        <v>487050</v>
      </c>
      <c r="K862">
        <v>57408000</v>
      </c>
      <c r="L862">
        <v>49287000</v>
      </c>
      <c r="M862">
        <v>39420500</v>
      </c>
      <c r="O862">
        <f t="shared" si="74"/>
        <v>-703494.3330000001</v>
      </c>
      <c r="P862">
        <f t="shared" si="74"/>
        <v>-332849.3330000001</v>
      </c>
      <c r="Q862">
        <f t="shared" si="74"/>
        <v>-1896189.3330000001</v>
      </c>
      <c r="R862">
        <f t="shared" si="75"/>
        <v>-1149137</v>
      </c>
      <c r="S862">
        <f t="shared" si="76"/>
        <v>474018</v>
      </c>
      <c r="T862">
        <f t="shared" si="77"/>
        <v>-8121000</v>
      </c>
      <c r="U862">
        <f t="shared" si="78"/>
        <v>-17987500</v>
      </c>
    </row>
    <row r="863" spans="1:21" hidden="1" x14ac:dyDescent="0.25">
      <c r="A863" t="s">
        <v>5072</v>
      </c>
      <c r="B863" t="s">
        <v>486</v>
      </c>
      <c r="C863">
        <v>0</v>
      </c>
      <c r="D863">
        <v>0</v>
      </c>
      <c r="E863">
        <v>0</v>
      </c>
      <c r="F863">
        <v>0</v>
      </c>
      <c r="G863">
        <v>189420</v>
      </c>
      <c r="H863">
        <v>0</v>
      </c>
      <c r="I863">
        <v>0</v>
      </c>
      <c r="J863">
        <v>0</v>
      </c>
      <c r="K863">
        <v>3173600</v>
      </c>
      <c r="L863">
        <v>2022650</v>
      </c>
      <c r="M863">
        <v>1422500</v>
      </c>
      <c r="O863">
        <f t="shared" si="74"/>
        <v>0</v>
      </c>
      <c r="P863">
        <f t="shared" si="74"/>
        <v>0</v>
      </c>
      <c r="Q863">
        <f t="shared" si="74"/>
        <v>0</v>
      </c>
      <c r="R863">
        <f t="shared" si="75"/>
        <v>-189420</v>
      </c>
      <c r="S863">
        <f t="shared" si="76"/>
        <v>0</v>
      </c>
      <c r="T863">
        <f t="shared" si="77"/>
        <v>-1150950</v>
      </c>
      <c r="U863">
        <f t="shared" si="78"/>
        <v>-1751100</v>
      </c>
    </row>
    <row r="864" spans="1:21" hidden="1" x14ac:dyDescent="0.25">
      <c r="A864" t="s">
        <v>6683</v>
      </c>
      <c r="B864" t="s">
        <v>487</v>
      </c>
      <c r="C864">
        <v>24530443.329999998</v>
      </c>
      <c r="D864">
        <v>0</v>
      </c>
      <c r="E864">
        <v>0</v>
      </c>
      <c r="F864">
        <v>0</v>
      </c>
      <c r="G864">
        <v>28323</v>
      </c>
      <c r="H864">
        <v>0</v>
      </c>
      <c r="I864">
        <v>0</v>
      </c>
      <c r="J864">
        <v>0</v>
      </c>
      <c r="K864">
        <v>0</v>
      </c>
      <c r="L864">
        <v>140935</v>
      </c>
      <c r="M864">
        <v>159365</v>
      </c>
      <c r="O864">
        <f t="shared" si="74"/>
        <v>-24530443.329999998</v>
      </c>
      <c r="P864">
        <f t="shared" si="74"/>
        <v>-24530443.329999998</v>
      </c>
      <c r="Q864">
        <f t="shared" si="74"/>
        <v>-24530443.329999998</v>
      </c>
      <c r="R864">
        <f t="shared" si="75"/>
        <v>-28323</v>
      </c>
      <c r="S864">
        <f t="shared" si="76"/>
        <v>0</v>
      </c>
      <c r="T864">
        <f t="shared" si="77"/>
        <v>140935</v>
      </c>
      <c r="U864">
        <f t="shared" si="78"/>
        <v>159365</v>
      </c>
    </row>
    <row r="865" spans="1:21" hidden="1" x14ac:dyDescent="0.25">
      <c r="A865" t="s">
        <v>5074</v>
      </c>
      <c r="B865" t="s">
        <v>488</v>
      </c>
      <c r="C865">
        <v>0</v>
      </c>
      <c r="D865">
        <v>0</v>
      </c>
      <c r="E865">
        <v>376185</v>
      </c>
      <c r="F865">
        <v>45555.5</v>
      </c>
      <c r="G865">
        <v>3758500</v>
      </c>
      <c r="H865">
        <v>2117650</v>
      </c>
      <c r="I865">
        <v>0</v>
      </c>
      <c r="J865">
        <v>0</v>
      </c>
      <c r="K865">
        <v>0</v>
      </c>
      <c r="L865">
        <v>0</v>
      </c>
      <c r="M865">
        <v>0</v>
      </c>
      <c r="O865">
        <f t="shared" si="74"/>
        <v>0</v>
      </c>
      <c r="P865">
        <f t="shared" si="74"/>
        <v>376185</v>
      </c>
      <c r="Q865">
        <f t="shared" si="74"/>
        <v>45555.5</v>
      </c>
      <c r="R865">
        <f t="shared" si="75"/>
        <v>-1640850</v>
      </c>
      <c r="S865">
        <f t="shared" si="76"/>
        <v>0</v>
      </c>
      <c r="T865">
        <f t="shared" si="77"/>
        <v>0</v>
      </c>
      <c r="U865">
        <f t="shared" si="78"/>
        <v>0</v>
      </c>
    </row>
    <row r="866" spans="1:21" hidden="1" x14ac:dyDescent="0.25">
      <c r="A866" t="s">
        <v>5075</v>
      </c>
      <c r="B866" t="s">
        <v>2778</v>
      </c>
      <c r="C866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32446.5</v>
      </c>
      <c r="K866">
        <v>29328000</v>
      </c>
      <c r="L866">
        <v>26423000</v>
      </c>
      <c r="M866">
        <v>23811500</v>
      </c>
      <c r="O866">
        <f t="shared" si="74"/>
        <v>0</v>
      </c>
      <c r="P866">
        <f t="shared" si="74"/>
        <v>0</v>
      </c>
      <c r="Q866">
        <f t="shared" si="74"/>
        <v>0</v>
      </c>
      <c r="R866">
        <f t="shared" si="75"/>
        <v>0</v>
      </c>
      <c r="S866">
        <f t="shared" si="76"/>
        <v>32446.5</v>
      </c>
      <c r="T866">
        <f t="shared" si="77"/>
        <v>-2905000</v>
      </c>
      <c r="U866">
        <f t="shared" si="78"/>
        <v>-5516500</v>
      </c>
    </row>
    <row r="867" spans="1:21" hidden="1" x14ac:dyDescent="0.25">
      <c r="A867" t="s">
        <v>5076</v>
      </c>
      <c r="B867" t="s">
        <v>489</v>
      </c>
      <c r="C867">
        <v>0</v>
      </c>
      <c r="D867">
        <v>0</v>
      </c>
      <c r="E867">
        <v>0</v>
      </c>
      <c r="F867">
        <v>0</v>
      </c>
      <c r="G867">
        <v>43710</v>
      </c>
      <c r="H867">
        <v>0</v>
      </c>
      <c r="I867">
        <v>0</v>
      </c>
      <c r="J867">
        <v>0</v>
      </c>
      <c r="K867">
        <v>102247500</v>
      </c>
      <c r="L867">
        <v>75525500</v>
      </c>
      <c r="M867">
        <v>54348000</v>
      </c>
      <c r="O867">
        <f t="shared" si="74"/>
        <v>0</v>
      </c>
      <c r="P867">
        <f t="shared" si="74"/>
        <v>0</v>
      </c>
      <c r="Q867">
        <f t="shared" si="74"/>
        <v>0</v>
      </c>
      <c r="R867">
        <f t="shared" si="75"/>
        <v>-43710</v>
      </c>
      <c r="S867">
        <f t="shared" si="76"/>
        <v>0</v>
      </c>
      <c r="T867">
        <f t="shared" si="77"/>
        <v>-26722000</v>
      </c>
      <c r="U867">
        <f t="shared" si="78"/>
        <v>-47899500</v>
      </c>
    </row>
    <row r="868" spans="1:21" hidden="1" x14ac:dyDescent="0.25">
      <c r="A868" t="s">
        <v>5077</v>
      </c>
      <c r="B868" t="s">
        <v>490</v>
      </c>
      <c r="C868">
        <v>20727673.329999998</v>
      </c>
      <c r="D868">
        <v>212915000</v>
      </c>
      <c r="E868">
        <v>400480000</v>
      </c>
      <c r="F868">
        <v>211040000</v>
      </c>
      <c r="G868">
        <v>15879000</v>
      </c>
      <c r="H868">
        <v>2047500</v>
      </c>
      <c r="I868">
        <v>9389000</v>
      </c>
      <c r="J868">
        <v>29625000</v>
      </c>
      <c r="K868">
        <v>3582700000</v>
      </c>
      <c r="L868">
        <v>2629250000</v>
      </c>
      <c r="M868">
        <v>2251900000</v>
      </c>
      <c r="O868">
        <f t="shared" si="74"/>
        <v>192187326.67000002</v>
      </c>
      <c r="P868">
        <f t="shared" si="74"/>
        <v>379752326.67000002</v>
      </c>
      <c r="Q868">
        <f t="shared" si="74"/>
        <v>190312326.67000002</v>
      </c>
      <c r="R868">
        <f t="shared" si="75"/>
        <v>-13831500</v>
      </c>
      <c r="S868">
        <f t="shared" si="76"/>
        <v>20236000</v>
      </c>
      <c r="T868">
        <f t="shared" si="77"/>
        <v>-953450000</v>
      </c>
      <c r="U868">
        <f t="shared" si="78"/>
        <v>-1330800000</v>
      </c>
    </row>
    <row r="869" spans="1:21" hidden="1" x14ac:dyDescent="0.25">
      <c r="A869" t="s">
        <v>5078</v>
      </c>
      <c r="B869" t="s">
        <v>2779</v>
      </c>
      <c r="C869">
        <v>0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99969000</v>
      </c>
      <c r="L869">
        <v>73154500</v>
      </c>
      <c r="M869">
        <v>57991000</v>
      </c>
      <c r="O869">
        <f t="shared" si="74"/>
        <v>0</v>
      </c>
      <c r="P869">
        <f t="shared" si="74"/>
        <v>0</v>
      </c>
      <c r="Q869">
        <f t="shared" si="74"/>
        <v>0</v>
      </c>
      <c r="R869">
        <f t="shared" si="75"/>
        <v>0</v>
      </c>
      <c r="S869">
        <f t="shared" si="76"/>
        <v>0</v>
      </c>
      <c r="T869">
        <f t="shared" si="77"/>
        <v>-26814500</v>
      </c>
      <c r="U869">
        <f t="shared" si="78"/>
        <v>-41978000</v>
      </c>
    </row>
    <row r="870" spans="1:21" hidden="1" x14ac:dyDescent="0.25">
      <c r="A870" t="s">
        <v>5079</v>
      </c>
      <c r="B870" t="s">
        <v>491</v>
      </c>
      <c r="C870">
        <v>319615</v>
      </c>
      <c r="D870">
        <v>3435150</v>
      </c>
      <c r="E870">
        <v>2580650</v>
      </c>
      <c r="F870">
        <v>3423150</v>
      </c>
      <c r="G870">
        <v>3910000</v>
      </c>
      <c r="H870">
        <v>342115</v>
      </c>
      <c r="I870">
        <v>0</v>
      </c>
      <c r="J870">
        <v>995475</v>
      </c>
      <c r="K870">
        <v>17330500</v>
      </c>
      <c r="L870">
        <v>13707000</v>
      </c>
      <c r="M870">
        <v>9494850</v>
      </c>
      <c r="O870">
        <f t="shared" si="74"/>
        <v>3115535</v>
      </c>
      <c r="P870">
        <f t="shared" si="74"/>
        <v>2261035</v>
      </c>
      <c r="Q870">
        <f t="shared" si="74"/>
        <v>3103535</v>
      </c>
      <c r="R870">
        <f t="shared" si="75"/>
        <v>-3567885</v>
      </c>
      <c r="S870">
        <f t="shared" si="76"/>
        <v>995475</v>
      </c>
      <c r="T870">
        <f t="shared" si="77"/>
        <v>-3623500</v>
      </c>
      <c r="U870">
        <f t="shared" si="78"/>
        <v>-7835650</v>
      </c>
    </row>
    <row r="871" spans="1:21" hidden="1" x14ac:dyDescent="0.25">
      <c r="A871" t="s">
        <v>5080</v>
      </c>
      <c r="B871" t="s">
        <v>492</v>
      </c>
      <c r="C871">
        <v>216176.6667</v>
      </c>
      <c r="D871">
        <v>94385</v>
      </c>
      <c r="E871">
        <v>381095</v>
      </c>
      <c r="F871">
        <v>906300</v>
      </c>
      <c r="G871">
        <v>474100</v>
      </c>
      <c r="H871">
        <v>43136</v>
      </c>
      <c r="I871">
        <v>0</v>
      </c>
      <c r="J871">
        <v>13501.5</v>
      </c>
      <c r="K871">
        <v>25091500</v>
      </c>
      <c r="L871">
        <v>19297000</v>
      </c>
      <c r="M871">
        <v>15558500</v>
      </c>
      <c r="O871">
        <f t="shared" si="74"/>
        <v>-121791.6667</v>
      </c>
      <c r="P871">
        <f t="shared" si="74"/>
        <v>164918.3333</v>
      </c>
      <c r="Q871">
        <f t="shared" si="74"/>
        <v>690123.33330000006</v>
      </c>
      <c r="R871">
        <f t="shared" si="75"/>
        <v>-430964</v>
      </c>
      <c r="S871">
        <f t="shared" si="76"/>
        <v>13501.5</v>
      </c>
      <c r="T871">
        <f t="shared" si="77"/>
        <v>-5794500</v>
      </c>
      <c r="U871">
        <f t="shared" si="78"/>
        <v>-9533000</v>
      </c>
    </row>
    <row r="872" spans="1:21" hidden="1" x14ac:dyDescent="0.25">
      <c r="A872" t="s">
        <v>5081</v>
      </c>
      <c r="B872" t="s">
        <v>493</v>
      </c>
      <c r="C872">
        <v>103139</v>
      </c>
      <c r="D872">
        <v>2958800</v>
      </c>
      <c r="E872">
        <v>2370600</v>
      </c>
      <c r="F872">
        <v>2532500</v>
      </c>
      <c r="G872">
        <v>3246200</v>
      </c>
      <c r="H872">
        <v>370215</v>
      </c>
      <c r="I872">
        <v>19329</v>
      </c>
      <c r="J872">
        <v>39204.5</v>
      </c>
      <c r="K872">
        <v>14506500</v>
      </c>
      <c r="L872">
        <v>9916750</v>
      </c>
      <c r="M872">
        <v>7683650</v>
      </c>
      <c r="O872">
        <f t="shared" si="74"/>
        <v>2855661</v>
      </c>
      <c r="P872">
        <f t="shared" si="74"/>
        <v>2267461</v>
      </c>
      <c r="Q872">
        <f t="shared" si="74"/>
        <v>2429361</v>
      </c>
      <c r="R872">
        <f t="shared" si="75"/>
        <v>-2875985</v>
      </c>
      <c r="S872">
        <f t="shared" si="76"/>
        <v>19875.5</v>
      </c>
      <c r="T872">
        <f t="shared" si="77"/>
        <v>-4589750</v>
      </c>
      <c r="U872">
        <f t="shared" si="78"/>
        <v>-6822850</v>
      </c>
    </row>
    <row r="873" spans="1:21" hidden="1" x14ac:dyDescent="0.25">
      <c r="A873" t="s">
        <v>5082</v>
      </c>
      <c r="B873" t="s">
        <v>2780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1458600</v>
      </c>
      <c r="L873">
        <v>284010</v>
      </c>
      <c r="M873">
        <v>151168</v>
      </c>
      <c r="O873">
        <f t="shared" si="74"/>
        <v>0</v>
      </c>
      <c r="P873">
        <f t="shared" si="74"/>
        <v>0</v>
      </c>
      <c r="Q873">
        <f t="shared" si="74"/>
        <v>0</v>
      </c>
      <c r="R873">
        <f t="shared" si="75"/>
        <v>0</v>
      </c>
      <c r="S873">
        <f t="shared" si="76"/>
        <v>0</v>
      </c>
      <c r="T873">
        <f t="shared" si="77"/>
        <v>-1174590</v>
      </c>
      <c r="U873">
        <f t="shared" si="78"/>
        <v>-1307432</v>
      </c>
    </row>
    <row r="874" spans="1:21" hidden="1" x14ac:dyDescent="0.25">
      <c r="A874" t="s">
        <v>5083</v>
      </c>
      <c r="B874" t="s">
        <v>494</v>
      </c>
      <c r="C874">
        <v>954183.5</v>
      </c>
      <c r="D874">
        <v>2438700</v>
      </c>
      <c r="E874">
        <v>6068150</v>
      </c>
      <c r="F874">
        <v>914550</v>
      </c>
      <c r="G874">
        <v>127400</v>
      </c>
      <c r="H874">
        <v>0</v>
      </c>
      <c r="I874">
        <v>650010</v>
      </c>
      <c r="J874">
        <v>3384550</v>
      </c>
      <c r="K874">
        <v>0</v>
      </c>
      <c r="L874">
        <v>0</v>
      </c>
      <c r="M874">
        <v>0</v>
      </c>
      <c r="O874">
        <f t="shared" si="74"/>
        <v>1484516.5</v>
      </c>
      <c r="P874">
        <f t="shared" si="74"/>
        <v>5113966.5</v>
      </c>
      <c r="Q874">
        <f t="shared" si="74"/>
        <v>-39633.5</v>
      </c>
      <c r="R874">
        <f t="shared" si="75"/>
        <v>-127400</v>
      </c>
      <c r="S874">
        <f t="shared" si="76"/>
        <v>2734540</v>
      </c>
      <c r="T874">
        <f t="shared" si="77"/>
        <v>0</v>
      </c>
      <c r="U874">
        <f t="shared" si="78"/>
        <v>0</v>
      </c>
    </row>
    <row r="875" spans="1:21" hidden="1" x14ac:dyDescent="0.25">
      <c r="A875" t="s">
        <v>5084</v>
      </c>
      <c r="B875" t="s">
        <v>4162</v>
      </c>
      <c r="C875">
        <v>1244095</v>
      </c>
      <c r="D875">
        <v>849180</v>
      </c>
      <c r="E875">
        <v>0</v>
      </c>
      <c r="F875">
        <v>265585</v>
      </c>
      <c r="G875">
        <v>210640</v>
      </c>
      <c r="H875">
        <v>88597.5</v>
      </c>
      <c r="I875">
        <v>0</v>
      </c>
      <c r="J875">
        <v>0</v>
      </c>
      <c r="K875">
        <v>0</v>
      </c>
      <c r="L875">
        <v>0</v>
      </c>
      <c r="M875">
        <v>0</v>
      </c>
      <c r="O875">
        <f t="shared" si="74"/>
        <v>-394915</v>
      </c>
      <c r="P875">
        <f t="shared" si="74"/>
        <v>-1244095</v>
      </c>
      <c r="Q875">
        <f t="shared" si="74"/>
        <v>-978510</v>
      </c>
      <c r="R875">
        <f t="shared" si="75"/>
        <v>-122042.5</v>
      </c>
      <c r="S875">
        <f t="shared" si="76"/>
        <v>0</v>
      </c>
      <c r="T875">
        <f t="shared" si="77"/>
        <v>0</v>
      </c>
      <c r="U875">
        <f t="shared" si="78"/>
        <v>0</v>
      </c>
    </row>
    <row r="876" spans="1:21" hidden="1" x14ac:dyDescent="0.25">
      <c r="A876" t="s">
        <v>5085</v>
      </c>
      <c r="B876" t="s">
        <v>495</v>
      </c>
      <c r="C876">
        <v>4892400</v>
      </c>
      <c r="D876">
        <v>75289000</v>
      </c>
      <c r="E876">
        <v>29996000</v>
      </c>
      <c r="F876">
        <v>51622000</v>
      </c>
      <c r="G876">
        <v>2148700</v>
      </c>
      <c r="H876">
        <v>88680.5</v>
      </c>
      <c r="I876">
        <v>4892400</v>
      </c>
      <c r="J876">
        <v>12052000</v>
      </c>
      <c r="K876">
        <v>19796500</v>
      </c>
      <c r="L876">
        <v>12663000</v>
      </c>
      <c r="M876">
        <v>5279500</v>
      </c>
      <c r="O876">
        <f t="shared" si="74"/>
        <v>70396600</v>
      </c>
      <c r="P876">
        <f t="shared" si="74"/>
        <v>25103600</v>
      </c>
      <c r="Q876">
        <f t="shared" si="74"/>
        <v>46729600</v>
      </c>
      <c r="R876">
        <f t="shared" si="75"/>
        <v>-2060019.5</v>
      </c>
      <c r="S876">
        <f t="shared" si="76"/>
        <v>7159600</v>
      </c>
      <c r="T876">
        <f t="shared" si="77"/>
        <v>-7133500</v>
      </c>
      <c r="U876">
        <f t="shared" si="78"/>
        <v>-14517000</v>
      </c>
    </row>
    <row r="877" spans="1:21" hidden="1" x14ac:dyDescent="0.25">
      <c r="A877" t="s">
        <v>5086</v>
      </c>
      <c r="B877" t="s">
        <v>496</v>
      </c>
      <c r="C877">
        <v>0</v>
      </c>
      <c r="D877">
        <v>253700</v>
      </c>
      <c r="E877">
        <v>15235</v>
      </c>
      <c r="F877">
        <v>34854</v>
      </c>
      <c r="G877">
        <v>522330</v>
      </c>
      <c r="H877">
        <v>29297.5</v>
      </c>
      <c r="I877">
        <v>0</v>
      </c>
      <c r="J877">
        <v>0</v>
      </c>
      <c r="K877">
        <v>0</v>
      </c>
      <c r="L877">
        <v>0</v>
      </c>
      <c r="M877">
        <v>0</v>
      </c>
      <c r="O877">
        <f t="shared" si="74"/>
        <v>253700</v>
      </c>
      <c r="P877">
        <f t="shared" si="74"/>
        <v>15235</v>
      </c>
      <c r="Q877">
        <f t="shared" si="74"/>
        <v>34854</v>
      </c>
      <c r="R877">
        <f t="shared" si="75"/>
        <v>-493032.5</v>
      </c>
      <c r="S877">
        <f t="shared" si="76"/>
        <v>0</v>
      </c>
      <c r="T877">
        <f t="shared" si="77"/>
        <v>0</v>
      </c>
      <c r="U877">
        <f t="shared" si="78"/>
        <v>0</v>
      </c>
    </row>
    <row r="878" spans="1:21" hidden="1" x14ac:dyDescent="0.25">
      <c r="A878" t="s">
        <v>5087</v>
      </c>
      <c r="B878" t="s">
        <v>4163</v>
      </c>
      <c r="C878">
        <v>0</v>
      </c>
      <c r="D878">
        <v>1268035</v>
      </c>
      <c r="E878">
        <v>0</v>
      </c>
      <c r="F878">
        <v>0</v>
      </c>
      <c r="G878">
        <v>152580</v>
      </c>
      <c r="H878">
        <v>6202</v>
      </c>
      <c r="I878">
        <v>0</v>
      </c>
      <c r="J878">
        <v>0</v>
      </c>
      <c r="K878">
        <v>0</v>
      </c>
      <c r="L878">
        <v>0</v>
      </c>
      <c r="M878">
        <v>0</v>
      </c>
      <c r="O878">
        <f t="shared" si="74"/>
        <v>1268035</v>
      </c>
      <c r="P878">
        <f t="shared" si="74"/>
        <v>0</v>
      </c>
      <c r="Q878">
        <f t="shared" si="74"/>
        <v>0</v>
      </c>
      <c r="R878">
        <f t="shared" si="75"/>
        <v>-146378</v>
      </c>
      <c r="S878">
        <f t="shared" si="76"/>
        <v>0</v>
      </c>
      <c r="T878">
        <f t="shared" si="77"/>
        <v>0</v>
      </c>
      <c r="U878">
        <f t="shared" si="78"/>
        <v>0</v>
      </c>
    </row>
    <row r="879" spans="1:21" hidden="1" x14ac:dyDescent="0.25">
      <c r="A879" t="s">
        <v>5088</v>
      </c>
      <c r="B879" t="s">
        <v>497</v>
      </c>
      <c r="C879">
        <v>18920</v>
      </c>
      <c r="D879">
        <v>71535</v>
      </c>
      <c r="E879">
        <v>0</v>
      </c>
      <c r="F879">
        <v>48684.5</v>
      </c>
      <c r="G879">
        <v>13182</v>
      </c>
      <c r="H879">
        <v>0</v>
      </c>
      <c r="I879">
        <v>18920</v>
      </c>
      <c r="J879">
        <v>84273</v>
      </c>
      <c r="K879">
        <v>0</v>
      </c>
      <c r="L879">
        <v>0</v>
      </c>
      <c r="M879">
        <v>0</v>
      </c>
      <c r="O879">
        <f t="shared" si="74"/>
        <v>52615</v>
      </c>
      <c r="P879">
        <f t="shared" si="74"/>
        <v>-18920</v>
      </c>
      <c r="Q879">
        <f t="shared" si="74"/>
        <v>29764.5</v>
      </c>
      <c r="R879">
        <f t="shared" si="75"/>
        <v>-13182</v>
      </c>
      <c r="S879">
        <f t="shared" si="76"/>
        <v>65353</v>
      </c>
      <c r="T879">
        <f t="shared" si="77"/>
        <v>0</v>
      </c>
      <c r="U879">
        <f t="shared" si="78"/>
        <v>0</v>
      </c>
    </row>
    <row r="880" spans="1:21" hidden="1" x14ac:dyDescent="0.25">
      <c r="A880" t="s">
        <v>5507</v>
      </c>
      <c r="B880" t="s">
        <v>498</v>
      </c>
      <c r="C880">
        <v>102340</v>
      </c>
      <c r="D880">
        <v>0</v>
      </c>
      <c r="E880">
        <v>0</v>
      </c>
      <c r="F880">
        <v>0</v>
      </c>
      <c r="G880">
        <v>94634</v>
      </c>
      <c r="H880">
        <v>0</v>
      </c>
      <c r="I880">
        <v>0</v>
      </c>
      <c r="J880">
        <v>0</v>
      </c>
      <c r="K880">
        <v>558850</v>
      </c>
      <c r="L880">
        <v>970870</v>
      </c>
      <c r="M880">
        <v>613960</v>
      </c>
      <c r="O880">
        <f t="shared" si="74"/>
        <v>-102340</v>
      </c>
      <c r="P880">
        <f t="shared" si="74"/>
        <v>-102340</v>
      </c>
      <c r="Q880">
        <f t="shared" si="74"/>
        <v>-102340</v>
      </c>
      <c r="R880">
        <f t="shared" si="75"/>
        <v>-94634</v>
      </c>
      <c r="S880">
        <f t="shared" si="76"/>
        <v>0</v>
      </c>
      <c r="T880">
        <f t="shared" si="77"/>
        <v>412020</v>
      </c>
      <c r="U880">
        <f t="shared" si="78"/>
        <v>55110</v>
      </c>
    </row>
    <row r="881" spans="1:21" hidden="1" x14ac:dyDescent="0.25">
      <c r="A881" t="s">
        <v>5090</v>
      </c>
      <c r="B881" t="s">
        <v>499</v>
      </c>
      <c r="C881">
        <v>17004660</v>
      </c>
      <c r="D881">
        <v>146275000</v>
      </c>
      <c r="E881">
        <v>54859500</v>
      </c>
      <c r="F881">
        <v>91930000</v>
      </c>
      <c r="G881">
        <v>3688600</v>
      </c>
      <c r="H881">
        <v>275670</v>
      </c>
      <c r="I881">
        <v>2902900</v>
      </c>
      <c r="J881">
        <v>5486350</v>
      </c>
      <c r="K881">
        <v>6486350</v>
      </c>
      <c r="L881">
        <v>3442900</v>
      </c>
      <c r="M881">
        <v>1316300</v>
      </c>
      <c r="O881">
        <f t="shared" si="74"/>
        <v>129270340</v>
      </c>
      <c r="P881">
        <f t="shared" si="74"/>
        <v>37854840</v>
      </c>
      <c r="Q881">
        <f t="shared" si="74"/>
        <v>74925340</v>
      </c>
      <c r="R881">
        <f t="shared" si="75"/>
        <v>-3412930</v>
      </c>
      <c r="S881">
        <f t="shared" si="76"/>
        <v>2583450</v>
      </c>
      <c r="T881">
        <f t="shared" si="77"/>
        <v>-3043450</v>
      </c>
      <c r="U881">
        <f t="shared" si="78"/>
        <v>-5170050</v>
      </c>
    </row>
    <row r="882" spans="1:21" hidden="1" x14ac:dyDescent="0.25">
      <c r="A882" t="s">
        <v>5091</v>
      </c>
      <c r="B882" t="s">
        <v>2442</v>
      </c>
      <c r="C882">
        <v>25596512</v>
      </c>
      <c r="D882">
        <v>7695750</v>
      </c>
      <c r="E882">
        <v>2040250</v>
      </c>
      <c r="F882">
        <v>2121450</v>
      </c>
      <c r="G882">
        <v>13442000</v>
      </c>
      <c r="H882">
        <v>1280200</v>
      </c>
      <c r="I882">
        <v>62880</v>
      </c>
      <c r="J882">
        <v>605205</v>
      </c>
      <c r="K882">
        <v>0</v>
      </c>
      <c r="L882">
        <v>0</v>
      </c>
      <c r="M882">
        <v>0</v>
      </c>
      <c r="O882">
        <f t="shared" si="74"/>
        <v>-17900762</v>
      </c>
      <c r="P882">
        <f t="shared" si="74"/>
        <v>-23556262</v>
      </c>
      <c r="Q882">
        <f t="shared" si="74"/>
        <v>-23475062</v>
      </c>
      <c r="R882">
        <f t="shared" si="75"/>
        <v>-12161800</v>
      </c>
      <c r="S882">
        <f t="shared" si="76"/>
        <v>542325</v>
      </c>
      <c r="T882">
        <f t="shared" si="77"/>
        <v>0</v>
      </c>
      <c r="U882">
        <f t="shared" si="78"/>
        <v>0</v>
      </c>
    </row>
    <row r="883" spans="1:21" hidden="1" x14ac:dyDescent="0.25">
      <c r="A883" t="s">
        <v>5092</v>
      </c>
      <c r="B883" t="s">
        <v>500</v>
      </c>
      <c r="C883">
        <v>17311</v>
      </c>
      <c r="D883">
        <v>5325600</v>
      </c>
      <c r="E883">
        <v>7799500</v>
      </c>
      <c r="F883">
        <v>5202750</v>
      </c>
      <c r="G883">
        <v>2531300</v>
      </c>
      <c r="H883">
        <v>158563.5</v>
      </c>
      <c r="I883">
        <v>17311</v>
      </c>
      <c r="J883">
        <v>353115</v>
      </c>
      <c r="K883">
        <v>592490000</v>
      </c>
      <c r="L883">
        <v>363690000</v>
      </c>
      <c r="M883">
        <v>255500000</v>
      </c>
      <c r="O883">
        <f t="shared" si="74"/>
        <v>5308289</v>
      </c>
      <c r="P883">
        <f t="shared" si="74"/>
        <v>7782189</v>
      </c>
      <c r="Q883">
        <f t="shared" si="74"/>
        <v>5185439</v>
      </c>
      <c r="R883">
        <f t="shared" si="75"/>
        <v>-2372736.5</v>
      </c>
      <c r="S883">
        <f t="shared" si="76"/>
        <v>335804</v>
      </c>
      <c r="T883">
        <f t="shared" si="77"/>
        <v>-228800000</v>
      </c>
      <c r="U883">
        <f t="shared" si="78"/>
        <v>-336990000</v>
      </c>
    </row>
    <row r="884" spans="1:21" hidden="1" x14ac:dyDescent="0.25">
      <c r="A884" t="s">
        <v>5093</v>
      </c>
      <c r="B884" t="s">
        <v>2443</v>
      </c>
      <c r="C884">
        <v>0</v>
      </c>
      <c r="D884">
        <v>0</v>
      </c>
      <c r="E884">
        <v>0</v>
      </c>
      <c r="F884">
        <v>0</v>
      </c>
      <c r="G884">
        <v>883930</v>
      </c>
      <c r="H884">
        <v>14325</v>
      </c>
      <c r="I884">
        <v>0</v>
      </c>
      <c r="J884">
        <v>0</v>
      </c>
      <c r="K884">
        <v>33506000</v>
      </c>
      <c r="L884">
        <v>28411000</v>
      </c>
      <c r="M884">
        <v>19585000</v>
      </c>
      <c r="O884">
        <f t="shared" si="74"/>
        <v>0</v>
      </c>
      <c r="P884">
        <f t="shared" si="74"/>
        <v>0</v>
      </c>
      <c r="Q884">
        <f t="shared" si="74"/>
        <v>0</v>
      </c>
      <c r="R884">
        <f t="shared" si="75"/>
        <v>-869605</v>
      </c>
      <c r="S884">
        <f t="shared" si="76"/>
        <v>0</v>
      </c>
      <c r="T884">
        <f t="shared" si="77"/>
        <v>-5095000</v>
      </c>
      <c r="U884">
        <f t="shared" si="78"/>
        <v>-13921000</v>
      </c>
    </row>
    <row r="885" spans="1:21" hidden="1" x14ac:dyDescent="0.25">
      <c r="A885" t="s">
        <v>5094</v>
      </c>
      <c r="B885" t="s">
        <v>501</v>
      </c>
      <c r="C885">
        <v>208405</v>
      </c>
      <c r="D885">
        <v>0</v>
      </c>
      <c r="E885">
        <v>0</v>
      </c>
      <c r="F885">
        <v>0</v>
      </c>
      <c r="G885">
        <v>29082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O885">
        <f t="shared" si="74"/>
        <v>-208405</v>
      </c>
      <c r="P885">
        <f t="shared" si="74"/>
        <v>-208405</v>
      </c>
      <c r="Q885">
        <f t="shared" si="74"/>
        <v>-208405</v>
      </c>
      <c r="R885">
        <f t="shared" si="75"/>
        <v>-29082</v>
      </c>
      <c r="S885">
        <f t="shared" si="76"/>
        <v>0</v>
      </c>
      <c r="T885">
        <f t="shared" si="77"/>
        <v>0</v>
      </c>
      <c r="U885">
        <f t="shared" si="78"/>
        <v>0</v>
      </c>
    </row>
    <row r="886" spans="1:21" hidden="1" x14ac:dyDescent="0.25">
      <c r="A886" t="s">
        <v>5095</v>
      </c>
      <c r="B886" t="s">
        <v>502</v>
      </c>
      <c r="C886">
        <v>221836.6667</v>
      </c>
      <c r="D886">
        <v>855545</v>
      </c>
      <c r="E886">
        <v>0</v>
      </c>
      <c r="F886">
        <v>0</v>
      </c>
      <c r="G886">
        <v>605210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O886">
        <f t="shared" si="74"/>
        <v>633708.33330000006</v>
      </c>
      <c r="P886">
        <f t="shared" si="74"/>
        <v>-221836.6667</v>
      </c>
      <c r="Q886">
        <f t="shared" si="74"/>
        <v>-221836.6667</v>
      </c>
      <c r="R886">
        <f t="shared" si="75"/>
        <v>-605210</v>
      </c>
      <c r="S886">
        <f t="shared" si="76"/>
        <v>0</v>
      </c>
      <c r="T886">
        <f t="shared" si="77"/>
        <v>0</v>
      </c>
      <c r="U886">
        <f t="shared" si="78"/>
        <v>0</v>
      </c>
    </row>
    <row r="887" spans="1:21" hidden="1" x14ac:dyDescent="0.25">
      <c r="A887" t="s">
        <v>5096</v>
      </c>
      <c r="B887" t="s">
        <v>503</v>
      </c>
      <c r="C887">
        <v>1311150</v>
      </c>
      <c r="D887">
        <v>3542500</v>
      </c>
      <c r="E887">
        <v>854800</v>
      </c>
      <c r="F887">
        <v>891340</v>
      </c>
      <c r="G887">
        <v>210020</v>
      </c>
      <c r="H887">
        <v>0</v>
      </c>
      <c r="I887">
        <v>0</v>
      </c>
      <c r="J887">
        <v>986610</v>
      </c>
      <c r="K887">
        <v>5536350</v>
      </c>
      <c r="L887">
        <v>4845600</v>
      </c>
      <c r="M887">
        <v>3222100</v>
      </c>
      <c r="O887">
        <f t="shared" si="74"/>
        <v>2231350</v>
      </c>
      <c r="P887">
        <f t="shared" si="74"/>
        <v>-456350</v>
      </c>
      <c r="Q887">
        <f t="shared" si="74"/>
        <v>-419810</v>
      </c>
      <c r="R887">
        <f t="shared" si="75"/>
        <v>-210020</v>
      </c>
      <c r="S887">
        <f t="shared" si="76"/>
        <v>986610</v>
      </c>
      <c r="T887">
        <f t="shared" si="77"/>
        <v>-690750</v>
      </c>
      <c r="U887">
        <f t="shared" si="78"/>
        <v>-2314250</v>
      </c>
    </row>
    <row r="888" spans="1:21" hidden="1" x14ac:dyDescent="0.25">
      <c r="A888" t="s">
        <v>5097</v>
      </c>
      <c r="B888" t="s">
        <v>2781</v>
      </c>
      <c r="C888">
        <v>14042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14042</v>
      </c>
      <c r="J888">
        <v>0</v>
      </c>
      <c r="K888">
        <v>4517450</v>
      </c>
      <c r="L888">
        <v>3248550</v>
      </c>
      <c r="M888">
        <v>2501100</v>
      </c>
      <c r="O888">
        <f t="shared" si="74"/>
        <v>-14042</v>
      </c>
      <c r="P888">
        <f t="shared" si="74"/>
        <v>-14042</v>
      </c>
      <c r="Q888">
        <f t="shared" si="74"/>
        <v>-14042</v>
      </c>
      <c r="R888">
        <f t="shared" si="75"/>
        <v>0</v>
      </c>
      <c r="S888">
        <f t="shared" si="76"/>
        <v>-14042</v>
      </c>
      <c r="T888">
        <f t="shared" si="77"/>
        <v>-1268900</v>
      </c>
      <c r="U888">
        <f t="shared" si="78"/>
        <v>-2016350</v>
      </c>
    </row>
    <row r="889" spans="1:21" hidden="1" x14ac:dyDescent="0.25">
      <c r="A889" t="s">
        <v>5098</v>
      </c>
      <c r="B889" t="s">
        <v>504</v>
      </c>
      <c r="C889">
        <v>43839483.329999998</v>
      </c>
      <c r="D889">
        <v>51131500</v>
      </c>
      <c r="E889">
        <v>20797000</v>
      </c>
      <c r="F889">
        <v>18468000</v>
      </c>
      <c r="G889">
        <v>11947000</v>
      </c>
      <c r="H889">
        <v>1069230</v>
      </c>
      <c r="I889">
        <v>1371200</v>
      </c>
      <c r="J889">
        <v>3555900</v>
      </c>
      <c r="K889">
        <v>2960000</v>
      </c>
      <c r="L889">
        <v>2766500</v>
      </c>
      <c r="M889">
        <v>2532100</v>
      </c>
      <c r="O889">
        <f t="shared" si="74"/>
        <v>7292016.6700000018</v>
      </c>
      <c r="P889">
        <f t="shared" si="74"/>
        <v>-23042483.329999998</v>
      </c>
      <c r="Q889">
        <f t="shared" si="74"/>
        <v>-25371483.329999998</v>
      </c>
      <c r="R889">
        <f t="shared" si="75"/>
        <v>-10877770</v>
      </c>
      <c r="S889">
        <f t="shared" si="76"/>
        <v>2184700</v>
      </c>
      <c r="T889">
        <f t="shared" si="77"/>
        <v>-193500</v>
      </c>
      <c r="U889">
        <f t="shared" si="78"/>
        <v>-427900</v>
      </c>
    </row>
    <row r="890" spans="1:21" hidden="1" x14ac:dyDescent="0.25">
      <c r="A890" t="s">
        <v>5099</v>
      </c>
      <c r="B890" t="s">
        <v>2782</v>
      </c>
      <c r="C890">
        <v>0</v>
      </c>
      <c r="D890">
        <v>0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16077000</v>
      </c>
      <c r="L890">
        <v>11540400</v>
      </c>
      <c r="M890">
        <v>9525250</v>
      </c>
      <c r="O890">
        <f t="shared" si="74"/>
        <v>0</v>
      </c>
      <c r="P890">
        <f t="shared" si="74"/>
        <v>0</v>
      </c>
      <c r="Q890">
        <f t="shared" si="74"/>
        <v>0</v>
      </c>
      <c r="R890">
        <f t="shared" si="75"/>
        <v>0</v>
      </c>
      <c r="S890">
        <f t="shared" si="76"/>
        <v>0</v>
      </c>
      <c r="T890">
        <f t="shared" si="77"/>
        <v>-4536600</v>
      </c>
      <c r="U890">
        <f t="shared" si="78"/>
        <v>-6551750</v>
      </c>
    </row>
    <row r="891" spans="1:21" hidden="1" x14ac:dyDescent="0.25">
      <c r="A891" t="s">
        <v>5100</v>
      </c>
      <c r="B891" t="s">
        <v>505</v>
      </c>
      <c r="C891">
        <v>423301.6667</v>
      </c>
      <c r="D891">
        <v>0</v>
      </c>
      <c r="E891">
        <v>1367500</v>
      </c>
      <c r="F891">
        <v>806670</v>
      </c>
      <c r="G891">
        <v>91282</v>
      </c>
      <c r="H891">
        <v>0</v>
      </c>
      <c r="I891">
        <v>19204</v>
      </c>
      <c r="J891">
        <v>49041</v>
      </c>
      <c r="K891">
        <v>3582650</v>
      </c>
      <c r="L891">
        <v>2777050</v>
      </c>
      <c r="M891">
        <v>2980725</v>
      </c>
      <c r="O891">
        <f t="shared" si="74"/>
        <v>-423301.6667</v>
      </c>
      <c r="P891">
        <f t="shared" si="74"/>
        <v>944198.33330000006</v>
      </c>
      <c r="Q891">
        <f t="shared" si="74"/>
        <v>383368.3333</v>
      </c>
      <c r="R891">
        <f t="shared" si="75"/>
        <v>-91282</v>
      </c>
      <c r="S891">
        <f t="shared" si="76"/>
        <v>29837</v>
      </c>
      <c r="T891">
        <f t="shared" si="77"/>
        <v>-805600</v>
      </c>
      <c r="U891">
        <f t="shared" si="78"/>
        <v>-601925</v>
      </c>
    </row>
    <row r="892" spans="1:21" hidden="1" x14ac:dyDescent="0.25">
      <c r="A892" t="s">
        <v>6179</v>
      </c>
      <c r="B892" t="s">
        <v>506</v>
      </c>
      <c r="C892">
        <v>1145900</v>
      </c>
      <c r="D892">
        <v>270705</v>
      </c>
      <c r="E892">
        <v>943900</v>
      </c>
      <c r="F892">
        <v>552000</v>
      </c>
      <c r="G892">
        <v>140520</v>
      </c>
      <c r="H892">
        <v>8709</v>
      </c>
      <c r="I892">
        <v>290620</v>
      </c>
      <c r="J892">
        <v>223340</v>
      </c>
      <c r="K892">
        <v>1308450</v>
      </c>
      <c r="L892">
        <v>1535650</v>
      </c>
      <c r="M892">
        <v>1625000</v>
      </c>
      <c r="O892">
        <f t="shared" si="74"/>
        <v>-875195</v>
      </c>
      <c r="P892">
        <f t="shared" si="74"/>
        <v>-202000</v>
      </c>
      <c r="Q892">
        <f t="shared" si="74"/>
        <v>-593900</v>
      </c>
      <c r="R892">
        <f t="shared" si="75"/>
        <v>-131811</v>
      </c>
      <c r="S892">
        <f t="shared" si="76"/>
        <v>-67280</v>
      </c>
      <c r="T892">
        <f t="shared" si="77"/>
        <v>227200</v>
      </c>
      <c r="U892">
        <f t="shared" si="78"/>
        <v>316550</v>
      </c>
    </row>
    <row r="893" spans="1:21" hidden="1" x14ac:dyDescent="0.25">
      <c r="A893" t="s">
        <v>5102</v>
      </c>
      <c r="B893" t="s">
        <v>507</v>
      </c>
      <c r="C893">
        <v>1070861</v>
      </c>
      <c r="D893">
        <v>0</v>
      </c>
      <c r="E893">
        <v>0</v>
      </c>
      <c r="F893">
        <v>15801</v>
      </c>
      <c r="G893">
        <v>0</v>
      </c>
      <c r="H893">
        <v>0</v>
      </c>
      <c r="I893">
        <v>0</v>
      </c>
      <c r="J893">
        <v>0</v>
      </c>
      <c r="K893">
        <v>2418700</v>
      </c>
      <c r="L893">
        <v>2004800</v>
      </c>
      <c r="M893">
        <v>1889350</v>
      </c>
      <c r="O893">
        <f t="shared" si="74"/>
        <v>-1070861</v>
      </c>
      <c r="P893">
        <f t="shared" si="74"/>
        <v>-1070861</v>
      </c>
      <c r="Q893">
        <f t="shared" si="74"/>
        <v>-1055060</v>
      </c>
      <c r="R893">
        <f t="shared" si="75"/>
        <v>0</v>
      </c>
      <c r="S893">
        <f t="shared" si="76"/>
        <v>0</v>
      </c>
      <c r="T893">
        <f t="shared" si="77"/>
        <v>-413900</v>
      </c>
      <c r="U893">
        <f t="shared" si="78"/>
        <v>-529350</v>
      </c>
    </row>
    <row r="894" spans="1:21" hidden="1" x14ac:dyDescent="0.25">
      <c r="A894" t="s">
        <v>5103</v>
      </c>
      <c r="B894" t="s">
        <v>508</v>
      </c>
      <c r="C894">
        <v>530930</v>
      </c>
      <c r="D894">
        <v>6407850</v>
      </c>
      <c r="E894">
        <v>4902900</v>
      </c>
      <c r="F894">
        <v>4829400</v>
      </c>
      <c r="G894" t="e">
        <v>#DIV/0!</v>
      </c>
      <c r="H894">
        <v>0</v>
      </c>
      <c r="I894">
        <v>125820</v>
      </c>
      <c r="J894">
        <v>553200</v>
      </c>
      <c r="K894">
        <v>6900350</v>
      </c>
      <c r="L894">
        <v>4740800</v>
      </c>
      <c r="M894">
        <v>3709300</v>
      </c>
      <c r="O894">
        <f t="shared" si="74"/>
        <v>5876920</v>
      </c>
      <c r="P894">
        <f t="shared" si="74"/>
        <v>4371970</v>
      </c>
      <c r="Q894">
        <f t="shared" si="74"/>
        <v>4298470</v>
      </c>
      <c r="R894" t="e">
        <f t="shared" si="75"/>
        <v>#DIV/0!</v>
      </c>
      <c r="S894">
        <f t="shared" si="76"/>
        <v>427380</v>
      </c>
      <c r="T894">
        <f t="shared" si="77"/>
        <v>-2159550</v>
      </c>
      <c r="U894">
        <f t="shared" si="78"/>
        <v>-3191050</v>
      </c>
    </row>
    <row r="895" spans="1:21" hidden="1" x14ac:dyDescent="0.25">
      <c r="A895" t="s">
        <v>5104</v>
      </c>
      <c r="B895" t="s">
        <v>509</v>
      </c>
      <c r="C895">
        <v>222853.3333</v>
      </c>
      <c r="D895">
        <v>0</v>
      </c>
      <c r="E895">
        <v>0</v>
      </c>
      <c r="F895">
        <v>0</v>
      </c>
      <c r="G895">
        <v>66893</v>
      </c>
      <c r="H895">
        <v>0</v>
      </c>
      <c r="I895">
        <v>0</v>
      </c>
      <c r="J895">
        <v>34366</v>
      </c>
      <c r="K895">
        <v>1045470</v>
      </c>
      <c r="L895">
        <v>470140</v>
      </c>
      <c r="M895">
        <v>267310</v>
      </c>
      <c r="O895">
        <f t="shared" si="74"/>
        <v>-222853.3333</v>
      </c>
      <c r="P895">
        <f t="shared" si="74"/>
        <v>-222853.3333</v>
      </c>
      <c r="Q895">
        <f t="shared" si="74"/>
        <v>-222853.3333</v>
      </c>
      <c r="R895">
        <f t="shared" si="75"/>
        <v>-66893</v>
      </c>
      <c r="S895">
        <f t="shared" si="76"/>
        <v>34366</v>
      </c>
      <c r="T895">
        <f t="shared" si="77"/>
        <v>-575330</v>
      </c>
      <c r="U895">
        <f t="shared" si="78"/>
        <v>-778160</v>
      </c>
    </row>
    <row r="896" spans="1:21" hidden="1" x14ac:dyDescent="0.25">
      <c r="A896" t="s">
        <v>5105</v>
      </c>
      <c r="B896" t="s">
        <v>510</v>
      </c>
      <c r="C896">
        <v>10662140</v>
      </c>
      <c r="D896">
        <v>0</v>
      </c>
      <c r="E896">
        <v>0</v>
      </c>
      <c r="F896">
        <v>0</v>
      </c>
      <c r="G896">
        <v>193020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O896">
        <f t="shared" si="74"/>
        <v>-10662140</v>
      </c>
      <c r="P896">
        <f t="shared" si="74"/>
        <v>-10662140</v>
      </c>
      <c r="Q896">
        <f t="shared" si="74"/>
        <v>-10662140</v>
      </c>
      <c r="R896">
        <f t="shared" si="75"/>
        <v>-193020</v>
      </c>
      <c r="S896">
        <f t="shared" si="76"/>
        <v>0</v>
      </c>
      <c r="T896">
        <f t="shared" si="77"/>
        <v>0</v>
      </c>
      <c r="U896">
        <f t="shared" si="78"/>
        <v>0</v>
      </c>
    </row>
    <row r="897" spans="1:21" hidden="1" x14ac:dyDescent="0.25">
      <c r="A897" t="s">
        <v>5106</v>
      </c>
      <c r="B897" t="s">
        <v>511</v>
      </c>
      <c r="C897">
        <v>659475</v>
      </c>
      <c r="D897">
        <v>423470</v>
      </c>
      <c r="E897">
        <v>153685</v>
      </c>
      <c r="F897">
        <v>162125</v>
      </c>
      <c r="G897">
        <v>0</v>
      </c>
      <c r="H897">
        <v>0</v>
      </c>
      <c r="I897">
        <v>0</v>
      </c>
      <c r="J897">
        <v>43592</v>
      </c>
      <c r="K897">
        <v>20650000</v>
      </c>
      <c r="L897">
        <v>13794000</v>
      </c>
      <c r="M897">
        <v>12914200</v>
      </c>
      <c r="O897">
        <f t="shared" si="74"/>
        <v>-236005</v>
      </c>
      <c r="P897">
        <f t="shared" si="74"/>
        <v>-505790</v>
      </c>
      <c r="Q897">
        <f t="shared" si="74"/>
        <v>-497350</v>
      </c>
      <c r="R897">
        <f t="shared" si="75"/>
        <v>0</v>
      </c>
      <c r="S897">
        <f t="shared" si="76"/>
        <v>43592</v>
      </c>
      <c r="T897">
        <f t="shared" si="77"/>
        <v>-6856000</v>
      </c>
      <c r="U897">
        <f t="shared" si="78"/>
        <v>-7735800</v>
      </c>
    </row>
    <row r="898" spans="1:21" hidden="1" x14ac:dyDescent="0.25">
      <c r="A898" t="s">
        <v>5107</v>
      </c>
      <c r="B898" t="s">
        <v>2783</v>
      </c>
      <c r="C898">
        <v>0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299355</v>
      </c>
      <c r="K898">
        <v>46147000</v>
      </c>
      <c r="L898">
        <v>35049000</v>
      </c>
      <c r="M898">
        <v>28286000</v>
      </c>
      <c r="O898">
        <f t="shared" si="74"/>
        <v>0</v>
      </c>
      <c r="P898">
        <f t="shared" si="74"/>
        <v>0</v>
      </c>
      <c r="Q898">
        <f t="shared" si="74"/>
        <v>0</v>
      </c>
      <c r="R898">
        <f t="shared" si="75"/>
        <v>0</v>
      </c>
      <c r="S898">
        <f t="shared" si="76"/>
        <v>299355</v>
      </c>
      <c r="T898">
        <f t="shared" si="77"/>
        <v>-11098000</v>
      </c>
      <c r="U898">
        <f t="shared" si="78"/>
        <v>-17861000</v>
      </c>
    </row>
    <row r="899" spans="1:21" hidden="1" x14ac:dyDescent="0.25">
      <c r="A899" t="s">
        <v>5108</v>
      </c>
      <c r="B899" t="s">
        <v>512</v>
      </c>
      <c r="C899">
        <v>0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3131650</v>
      </c>
      <c r="L899">
        <v>2380800</v>
      </c>
      <c r="M899">
        <v>1840950</v>
      </c>
      <c r="O899">
        <f t="shared" ref="O899:Q962" si="79">D899-$C899</f>
        <v>0</v>
      </c>
      <c r="P899">
        <f t="shared" si="79"/>
        <v>0</v>
      </c>
      <c r="Q899">
        <f t="shared" si="79"/>
        <v>0</v>
      </c>
      <c r="R899">
        <f t="shared" ref="R899:R962" si="80">H899-G899</f>
        <v>0</v>
      </c>
      <c r="S899">
        <f t="shared" ref="S899:S962" si="81">J899-I899</f>
        <v>0</v>
      </c>
      <c r="T899">
        <f t="shared" ref="T899:T962" si="82">L899-K899</f>
        <v>-750850</v>
      </c>
      <c r="U899">
        <f t="shared" ref="U899:U962" si="83">M899-K899</f>
        <v>-1290700</v>
      </c>
    </row>
    <row r="900" spans="1:21" hidden="1" x14ac:dyDescent="0.25">
      <c r="A900" t="s">
        <v>5109</v>
      </c>
      <c r="B900" t="s">
        <v>513</v>
      </c>
      <c r="C900">
        <v>1733325</v>
      </c>
      <c r="D900">
        <v>0</v>
      </c>
      <c r="E900">
        <v>0</v>
      </c>
      <c r="F900">
        <v>0</v>
      </c>
      <c r="G900">
        <v>63035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O900">
        <f t="shared" si="79"/>
        <v>-1733325</v>
      </c>
      <c r="P900">
        <f t="shared" si="79"/>
        <v>-1733325</v>
      </c>
      <c r="Q900">
        <f t="shared" si="79"/>
        <v>-1733325</v>
      </c>
      <c r="R900">
        <f t="shared" si="80"/>
        <v>-63035</v>
      </c>
      <c r="S900">
        <f t="shared" si="81"/>
        <v>0</v>
      </c>
      <c r="T900">
        <f t="shared" si="82"/>
        <v>0</v>
      </c>
      <c r="U900">
        <f t="shared" si="83"/>
        <v>0</v>
      </c>
    </row>
    <row r="901" spans="1:21" hidden="1" x14ac:dyDescent="0.25">
      <c r="A901" t="s">
        <v>5110</v>
      </c>
      <c r="B901" t="s">
        <v>514</v>
      </c>
      <c r="C901">
        <v>0</v>
      </c>
      <c r="D901">
        <v>586600</v>
      </c>
      <c r="E901">
        <v>107075</v>
      </c>
      <c r="F901">
        <v>96375</v>
      </c>
      <c r="G901">
        <v>509660</v>
      </c>
      <c r="H901">
        <v>47439.5</v>
      </c>
      <c r="I901">
        <v>0</v>
      </c>
      <c r="J901">
        <v>0</v>
      </c>
      <c r="K901">
        <v>19924000</v>
      </c>
      <c r="L901">
        <v>13686000</v>
      </c>
      <c r="M901">
        <v>10620950</v>
      </c>
      <c r="O901">
        <f t="shared" si="79"/>
        <v>586600</v>
      </c>
      <c r="P901">
        <f t="shared" si="79"/>
        <v>107075</v>
      </c>
      <c r="Q901">
        <f t="shared" si="79"/>
        <v>96375</v>
      </c>
      <c r="R901">
        <f t="shared" si="80"/>
        <v>-462220.5</v>
      </c>
      <c r="S901">
        <f t="shared" si="81"/>
        <v>0</v>
      </c>
      <c r="T901">
        <f t="shared" si="82"/>
        <v>-6238000</v>
      </c>
      <c r="U901">
        <f t="shared" si="83"/>
        <v>-9303050</v>
      </c>
    </row>
    <row r="902" spans="1:21" hidden="1" x14ac:dyDescent="0.25">
      <c r="A902" t="s">
        <v>5111</v>
      </c>
      <c r="B902" t="s">
        <v>515</v>
      </c>
      <c r="C902">
        <v>0</v>
      </c>
      <c r="D902">
        <v>0</v>
      </c>
      <c r="E902">
        <v>262825</v>
      </c>
      <c r="F902">
        <v>120425</v>
      </c>
      <c r="G902">
        <v>304950</v>
      </c>
      <c r="H902">
        <v>10619</v>
      </c>
      <c r="I902">
        <v>0</v>
      </c>
      <c r="J902">
        <v>0</v>
      </c>
      <c r="K902">
        <v>0</v>
      </c>
      <c r="L902">
        <v>0</v>
      </c>
      <c r="M902">
        <v>0</v>
      </c>
      <c r="O902">
        <f t="shared" si="79"/>
        <v>0</v>
      </c>
      <c r="P902">
        <f t="shared" si="79"/>
        <v>262825</v>
      </c>
      <c r="Q902">
        <f t="shared" si="79"/>
        <v>120425</v>
      </c>
      <c r="R902">
        <f t="shared" si="80"/>
        <v>-294331</v>
      </c>
      <c r="S902">
        <f t="shared" si="81"/>
        <v>0</v>
      </c>
      <c r="T902">
        <f t="shared" si="82"/>
        <v>0</v>
      </c>
      <c r="U902">
        <f t="shared" si="83"/>
        <v>0</v>
      </c>
    </row>
    <row r="903" spans="1:21" hidden="1" x14ac:dyDescent="0.25">
      <c r="A903" t="s">
        <v>6881</v>
      </c>
      <c r="B903" t="s">
        <v>2784</v>
      </c>
      <c r="C903">
        <v>0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349590</v>
      </c>
      <c r="L903">
        <v>453510</v>
      </c>
      <c r="M903">
        <v>424890</v>
      </c>
      <c r="O903">
        <f t="shared" si="79"/>
        <v>0</v>
      </c>
      <c r="P903">
        <f t="shared" si="79"/>
        <v>0</v>
      </c>
      <c r="Q903">
        <f t="shared" si="79"/>
        <v>0</v>
      </c>
      <c r="R903">
        <f t="shared" si="80"/>
        <v>0</v>
      </c>
      <c r="S903">
        <f t="shared" si="81"/>
        <v>0</v>
      </c>
      <c r="T903">
        <f t="shared" si="82"/>
        <v>103920</v>
      </c>
      <c r="U903">
        <f t="shared" si="83"/>
        <v>75300</v>
      </c>
    </row>
    <row r="904" spans="1:21" hidden="1" x14ac:dyDescent="0.25">
      <c r="A904" t="s">
        <v>5113</v>
      </c>
      <c r="B904" t="s">
        <v>2785</v>
      </c>
      <c r="C904">
        <v>0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6149000</v>
      </c>
      <c r="L904">
        <v>3055200</v>
      </c>
      <c r="M904">
        <v>2843550</v>
      </c>
      <c r="O904">
        <f t="shared" si="79"/>
        <v>0</v>
      </c>
      <c r="P904">
        <f t="shared" si="79"/>
        <v>0</v>
      </c>
      <c r="Q904">
        <f t="shared" si="79"/>
        <v>0</v>
      </c>
      <c r="R904">
        <f t="shared" si="80"/>
        <v>0</v>
      </c>
      <c r="S904">
        <f t="shared" si="81"/>
        <v>0</v>
      </c>
      <c r="T904">
        <f t="shared" si="82"/>
        <v>-3093800</v>
      </c>
      <c r="U904">
        <f t="shared" si="83"/>
        <v>-3305450</v>
      </c>
    </row>
    <row r="905" spans="1:21" hidden="1" x14ac:dyDescent="0.25">
      <c r="A905" t="s">
        <v>5114</v>
      </c>
      <c r="B905" t="s">
        <v>516</v>
      </c>
      <c r="C905">
        <v>0</v>
      </c>
      <c r="D905">
        <v>0</v>
      </c>
      <c r="E905">
        <v>0</v>
      </c>
      <c r="F905">
        <v>104215</v>
      </c>
      <c r="G905">
        <v>345930</v>
      </c>
      <c r="H905">
        <v>20048</v>
      </c>
      <c r="I905">
        <v>0</v>
      </c>
      <c r="J905">
        <v>0</v>
      </c>
      <c r="K905">
        <v>8050550</v>
      </c>
      <c r="L905">
        <v>2729300</v>
      </c>
      <c r="M905">
        <v>2893100</v>
      </c>
      <c r="O905">
        <f t="shared" si="79"/>
        <v>0</v>
      </c>
      <c r="P905">
        <f t="shared" si="79"/>
        <v>0</v>
      </c>
      <c r="Q905">
        <f t="shared" si="79"/>
        <v>104215</v>
      </c>
      <c r="R905">
        <f t="shared" si="80"/>
        <v>-325882</v>
      </c>
      <c r="S905">
        <f t="shared" si="81"/>
        <v>0</v>
      </c>
      <c r="T905">
        <f t="shared" si="82"/>
        <v>-5321250</v>
      </c>
      <c r="U905">
        <f t="shared" si="83"/>
        <v>-5157450</v>
      </c>
    </row>
    <row r="906" spans="1:21" hidden="1" x14ac:dyDescent="0.25">
      <c r="A906" t="s">
        <v>5115</v>
      </c>
      <c r="B906" t="s">
        <v>4164</v>
      </c>
      <c r="C906">
        <v>0</v>
      </c>
      <c r="D906">
        <v>2958750</v>
      </c>
      <c r="E906">
        <v>145920</v>
      </c>
      <c r="F906">
        <v>2622270</v>
      </c>
      <c r="G906">
        <v>392510</v>
      </c>
      <c r="H906">
        <v>47196</v>
      </c>
      <c r="I906">
        <v>0</v>
      </c>
      <c r="J906">
        <v>0</v>
      </c>
      <c r="K906">
        <v>0</v>
      </c>
      <c r="L906">
        <v>0</v>
      </c>
      <c r="M906">
        <v>0</v>
      </c>
      <c r="O906">
        <f t="shared" si="79"/>
        <v>2958750</v>
      </c>
      <c r="P906">
        <f t="shared" si="79"/>
        <v>145920</v>
      </c>
      <c r="Q906">
        <f t="shared" si="79"/>
        <v>2622270</v>
      </c>
      <c r="R906">
        <f t="shared" si="80"/>
        <v>-345314</v>
      </c>
      <c r="S906">
        <f t="shared" si="81"/>
        <v>0</v>
      </c>
      <c r="T906">
        <f t="shared" si="82"/>
        <v>0</v>
      </c>
      <c r="U906">
        <f t="shared" si="83"/>
        <v>0</v>
      </c>
    </row>
    <row r="907" spans="1:21" hidden="1" x14ac:dyDescent="0.25">
      <c r="A907" t="s">
        <v>5116</v>
      </c>
      <c r="B907" t="s">
        <v>4083</v>
      </c>
      <c r="C907">
        <v>50843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50843</v>
      </c>
      <c r="J907">
        <v>263745</v>
      </c>
      <c r="K907">
        <v>0</v>
      </c>
      <c r="L907">
        <v>0</v>
      </c>
      <c r="M907">
        <v>0</v>
      </c>
      <c r="O907">
        <f t="shared" si="79"/>
        <v>-50843</v>
      </c>
      <c r="P907">
        <f t="shared" si="79"/>
        <v>-50843</v>
      </c>
      <c r="Q907">
        <f t="shared" si="79"/>
        <v>-50843</v>
      </c>
      <c r="R907">
        <f t="shared" si="80"/>
        <v>0</v>
      </c>
      <c r="S907">
        <f t="shared" si="81"/>
        <v>212902</v>
      </c>
      <c r="T907">
        <f t="shared" si="82"/>
        <v>0</v>
      </c>
      <c r="U907">
        <f t="shared" si="83"/>
        <v>0</v>
      </c>
    </row>
    <row r="908" spans="1:21" hidden="1" x14ac:dyDescent="0.25">
      <c r="A908" t="s">
        <v>5117</v>
      </c>
      <c r="B908" t="s">
        <v>2786</v>
      </c>
      <c r="C908">
        <v>0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3457850</v>
      </c>
      <c r="L908">
        <v>2585160</v>
      </c>
      <c r="M908">
        <v>205765</v>
      </c>
      <c r="O908">
        <f t="shared" si="79"/>
        <v>0</v>
      </c>
      <c r="P908">
        <f t="shared" si="79"/>
        <v>0</v>
      </c>
      <c r="Q908">
        <f t="shared" si="79"/>
        <v>0</v>
      </c>
      <c r="R908">
        <f t="shared" si="80"/>
        <v>0</v>
      </c>
      <c r="S908">
        <f t="shared" si="81"/>
        <v>0</v>
      </c>
      <c r="T908">
        <f t="shared" si="82"/>
        <v>-872690</v>
      </c>
      <c r="U908">
        <f t="shared" si="83"/>
        <v>-3252085</v>
      </c>
    </row>
    <row r="909" spans="1:21" hidden="1" x14ac:dyDescent="0.25">
      <c r="A909" t="s">
        <v>6923</v>
      </c>
      <c r="B909" t="s">
        <v>2787</v>
      </c>
      <c r="C909">
        <v>0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365190</v>
      </c>
      <c r="L909">
        <v>458135</v>
      </c>
      <c r="M909">
        <v>376785</v>
      </c>
      <c r="O909">
        <f t="shared" si="79"/>
        <v>0</v>
      </c>
      <c r="P909">
        <f t="shared" si="79"/>
        <v>0</v>
      </c>
      <c r="Q909">
        <f t="shared" si="79"/>
        <v>0</v>
      </c>
      <c r="R909">
        <f t="shared" si="80"/>
        <v>0</v>
      </c>
      <c r="S909">
        <f t="shared" si="81"/>
        <v>0</v>
      </c>
      <c r="T909">
        <f t="shared" si="82"/>
        <v>92945</v>
      </c>
      <c r="U909">
        <f t="shared" si="83"/>
        <v>11595</v>
      </c>
    </row>
    <row r="910" spans="1:21" hidden="1" x14ac:dyDescent="0.25">
      <c r="A910" t="s">
        <v>5119</v>
      </c>
      <c r="B910" t="s">
        <v>517</v>
      </c>
      <c r="C910">
        <v>109563780</v>
      </c>
      <c r="D910">
        <v>0</v>
      </c>
      <c r="E910">
        <v>0</v>
      </c>
      <c r="F910">
        <v>0</v>
      </c>
      <c r="G910">
        <v>487200</v>
      </c>
      <c r="H910">
        <v>0</v>
      </c>
      <c r="I910">
        <v>0</v>
      </c>
      <c r="J910">
        <v>0</v>
      </c>
      <c r="K910">
        <v>9652400</v>
      </c>
      <c r="L910">
        <v>7100750</v>
      </c>
      <c r="M910">
        <v>3951650</v>
      </c>
      <c r="O910">
        <f t="shared" si="79"/>
        <v>-109563780</v>
      </c>
      <c r="P910">
        <f t="shared" si="79"/>
        <v>-109563780</v>
      </c>
      <c r="Q910">
        <f t="shared" si="79"/>
        <v>-109563780</v>
      </c>
      <c r="R910">
        <f t="shared" si="80"/>
        <v>-487200</v>
      </c>
      <c r="S910">
        <f t="shared" si="81"/>
        <v>0</v>
      </c>
      <c r="T910">
        <f t="shared" si="82"/>
        <v>-2551650</v>
      </c>
      <c r="U910">
        <f t="shared" si="83"/>
        <v>-5700750</v>
      </c>
    </row>
    <row r="911" spans="1:21" hidden="1" x14ac:dyDescent="0.25">
      <c r="A911" t="s">
        <v>5120</v>
      </c>
      <c r="B911" t="s">
        <v>518</v>
      </c>
      <c r="C911">
        <v>1087123</v>
      </c>
      <c r="D911">
        <v>1015590</v>
      </c>
      <c r="E911">
        <v>0</v>
      </c>
      <c r="F911">
        <v>0</v>
      </c>
      <c r="G911">
        <v>175040</v>
      </c>
      <c r="H911">
        <v>6019.5</v>
      </c>
      <c r="I911">
        <v>0</v>
      </c>
      <c r="J911">
        <v>0</v>
      </c>
      <c r="K911">
        <v>0</v>
      </c>
      <c r="L911">
        <v>0</v>
      </c>
      <c r="M911">
        <v>0</v>
      </c>
      <c r="O911">
        <f t="shared" si="79"/>
        <v>-71533</v>
      </c>
      <c r="P911">
        <f t="shared" si="79"/>
        <v>-1087123</v>
      </c>
      <c r="Q911">
        <f t="shared" si="79"/>
        <v>-1087123</v>
      </c>
      <c r="R911">
        <f t="shared" si="80"/>
        <v>-169020.5</v>
      </c>
      <c r="S911">
        <f t="shared" si="81"/>
        <v>0</v>
      </c>
      <c r="T911">
        <f t="shared" si="82"/>
        <v>0</v>
      </c>
      <c r="U911">
        <f t="shared" si="83"/>
        <v>0</v>
      </c>
    </row>
    <row r="912" spans="1:21" hidden="1" x14ac:dyDescent="0.25">
      <c r="A912" t="s">
        <v>5121</v>
      </c>
      <c r="B912" t="s">
        <v>519</v>
      </c>
      <c r="C912">
        <v>76200</v>
      </c>
      <c r="D912">
        <v>1115000</v>
      </c>
      <c r="E912">
        <v>0</v>
      </c>
      <c r="F912">
        <v>761000</v>
      </c>
      <c r="G912">
        <v>432230</v>
      </c>
      <c r="H912">
        <v>0</v>
      </c>
      <c r="I912">
        <v>0</v>
      </c>
      <c r="J912">
        <v>0</v>
      </c>
      <c r="K912">
        <v>3130000</v>
      </c>
      <c r="L912">
        <v>2595000</v>
      </c>
      <c r="M912">
        <v>1439920</v>
      </c>
      <c r="O912">
        <f t="shared" si="79"/>
        <v>1038800</v>
      </c>
      <c r="P912">
        <f t="shared" si="79"/>
        <v>-76200</v>
      </c>
      <c r="Q912">
        <f t="shared" si="79"/>
        <v>684800</v>
      </c>
      <c r="R912">
        <f t="shared" si="80"/>
        <v>-432230</v>
      </c>
      <c r="S912">
        <f t="shared" si="81"/>
        <v>0</v>
      </c>
      <c r="T912">
        <f t="shared" si="82"/>
        <v>-535000</v>
      </c>
      <c r="U912">
        <f t="shared" si="83"/>
        <v>-1690080</v>
      </c>
    </row>
    <row r="913" spans="1:21" hidden="1" x14ac:dyDescent="0.25">
      <c r="A913" t="s">
        <v>5122</v>
      </c>
      <c r="B913" t="s">
        <v>520</v>
      </c>
      <c r="C913">
        <v>1072050</v>
      </c>
      <c r="D913">
        <v>0</v>
      </c>
      <c r="E913">
        <v>200450</v>
      </c>
      <c r="F913">
        <v>279620</v>
      </c>
      <c r="G913">
        <v>122230</v>
      </c>
      <c r="H913">
        <v>9228.5</v>
      </c>
      <c r="I913">
        <v>0</v>
      </c>
      <c r="J913">
        <v>0</v>
      </c>
      <c r="K913">
        <v>0</v>
      </c>
      <c r="L913">
        <v>0</v>
      </c>
      <c r="M913">
        <v>0</v>
      </c>
      <c r="O913">
        <f t="shared" si="79"/>
        <v>-1072050</v>
      </c>
      <c r="P913">
        <f t="shared" si="79"/>
        <v>-871600</v>
      </c>
      <c r="Q913">
        <f t="shared" si="79"/>
        <v>-792430</v>
      </c>
      <c r="R913">
        <f t="shared" si="80"/>
        <v>-113001.5</v>
      </c>
      <c r="S913">
        <f t="shared" si="81"/>
        <v>0</v>
      </c>
      <c r="T913">
        <f t="shared" si="82"/>
        <v>0</v>
      </c>
      <c r="U913">
        <f t="shared" si="83"/>
        <v>0</v>
      </c>
    </row>
    <row r="914" spans="1:21" hidden="1" x14ac:dyDescent="0.25">
      <c r="A914" t="s">
        <v>5123</v>
      </c>
      <c r="B914" t="s">
        <v>521</v>
      </c>
      <c r="C914">
        <v>4819433.3329999996</v>
      </c>
      <c r="D914">
        <v>0</v>
      </c>
      <c r="E914">
        <v>0</v>
      </c>
      <c r="F914">
        <v>0</v>
      </c>
      <c r="G914">
        <v>255240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O914">
        <f t="shared" si="79"/>
        <v>-4819433.3329999996</v>
      </c>
      <c r="P914">
        <f t="shared" si="79"/>
        <v>-4819433.3329999996</v>
      </c>
      <c r="Q914">
        <f t="shared" si="79"/>
        <v>-4819433.3329999996</v>
      </c>
      <c r="R914">
        <f t="shared" si="80"/>
        <v>-255240</v>
      </c>
      <c r="S914">
        <f t="shared" si="81"/>
        <v>0</v>
      </c>
      <c r="T914">
        <f t="shared" si="82"/>
        <v>0</v>
      </c>
      <c r="U914">
        <f t="shared" si="83"/>
        <v>0</v>
      </c>
    </row>
    <row r="915" spans="1:21" hidden="1" x14ac:dyDescent="0.25">
      <c r="A915" t="s">
        <v>5124</v>
      </c>
      <c r="B915" t="s">
        <v>522</v>
      </c>
      <c r="C915">
        <v>0</v>
      </c>
      <c r="D915">
        <v>0</v>
      </c>
      <c r="E915">
        <v>0</v>
      </c>
      <c r="F915">
        <v>0</v>
      </c>
      <c r="G915">
        <v>1138900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O915">
        <f t="shared" si="79"/>
        <v>0</v>
      </c>
      <c r="P915">
        <f t="shared" si="79"/>
        <v>0</v>
      </c>
      <c r="Q915">
        <f t="shared" si="79"/>
        <v>0</v>
      </c>
      <c r="R915">
        <f t="shared" si="80"/>
        <v>-1138900</v>
      </c>
      <c r="S915">
        <f t="shared" si="81"/>
        <v>0</v>
      </c>
      <c r="T915">
        <f t="shared" si="82"/>
        <v>0</v>
      </c>
      <c r="U915">
        <f t="shared" si="83"/>
        <v>0</v>
      </c>
    </row>
    <row r="916" spans="1:21" hidden="1" x14ac:dyDescent="0.25">
      <c r="A916" t="s">
        <v>5125</v>
      </c>
      <c r="B916" t="s">
        <v>2788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5531300</v>
      </c>
      <c r="L916">
        <v>3600050</v>
      </c>
      <c r="M916">
        <v>3006950</v>
      </c>
      <c r="O916">
        <f t="shared" si="79"/>
        <v>0</v>
      </c>
      <c r="P916">
        <f t="shared" si="79"/>
        <v>0</v>
      </c>
      <c r="Q916">
        <f t="shared" si="79"/>
        <v>0</v>
      </c>
      <c r="R916">
        <f t="shared" si="80"/>
        <v>0</v>
      </c>
      <c r="S916">
        <f t="shared" si="81"/>
        <v>0</v>
      </c>
      <c r="T916">
        <f t="shared" si="82"/>
        <v>-1931250</v>
      </c>
      <c r="U916">
        <f t="shared" si="83"/>
        <v>-2524350</v>
      </c>
    </row>
    <row r="917" spans="1:21" hidden="1" x14ac:dyDescent="0.25">
      <c r="A917" t="s">
        <v>5126</v>
      </c>
      <c r="B917" t="s">
        <v>4084</v>
      </c>
      <c r="C917">
        <v>23871101</v>
      </c>
      <c r="D917">
        <v>28659</v>
      </c>
      <c r="E917">
        <v>6821000</v>
      </c>
      <c r="F917">
        <v>173780</v>
      </c>
      <c r="G917">
        <v>127690</v>
      </c>
      <c r="H917">
        <v>4310</v>
      </c>
      <c r="I917">
        <v>18831</v>
      </c>
      <c r="J917">
        <v>35973.5</v>
      </c>
      <c r="K917">
        <v>38844500</v>
      </c>
      <c r="L917">
        <v>24859000</v>
      </c>
      <c r="M917">
        <v>15930900</v>
      </c>
      <c r="O917">
        <f t="shared" si="79"/>
        <v>-23842442</v>
      </c>
      <c r="P917">
        <f t="shared" si="79"/>
        <v>-17050101</v>
      </c>
      <c r="Q917">
        <f t="shared" si="79"/>
        <v>-23697321</v>
      </c>
      <c r="R917">
        <f t="shared" si="80"/>
        <v>-123380</v>
      </c>
      <c r="S917">
        <f t="shared" si="81"/>
        <v>17142.5</v>
      </c>
      <c r="T917">
        <f t="shared" si="82"/>
        <v>-13985500</v>
      </c>
      <c r="U917">
        <f t="shared" si="83"/>
        <v>-22913600</v>
      </c>
    </row>
    <row r="918" spans="1:21" hidden="1" x14ac:dyDescent="0.25">
      <c r="A918" t="s">
        <v>5127</v>
      </c>
      <c r="B918" t="s">
        <v>523</v>
      </c>
      <c r="C918">
        <v>124882</v>
      </c>
      <c r="D918">
        <v>222500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O918">
        <f t="shared" si="79"/>
        <v>97618</v>
      </c>
      <c r="P918">
        <f t="shared" si="79"/>
        <v>-124882</v>
      </c>
      <c r="Q918">
        <f t="shared" si="79"/>
        <v>-124882</v>
      </c>
      <c r="R918">
        <f t="shared" si="80"/>
        <v>0</v>
      </c>
      <c r="S918">
        <f t="shared" si="81"/>
        <v>0</v>
      </c>
      <c r="T918">
        <f t="shared" si="82"/>
        <v>0</v>
      </c>
      <c r="U918">
        <f t="shared" si="83"/>
        <v>0</v>
      </c>
    </row>
    <row r="919" spans="1:21" hidden="1" x14ac:dyDescent="0.25">
      <c r="A919" t="s">
        <v>5128</v>
      </c>
      <c r="B919" t="s">
        <v>2444</v>
      </c>
      <c r="C919">
        <v>0</v>
      </c>
      <c r="D919">
        <v>0</v>
      </c>
      <c r="E919">
        <v>0</v>
      </c>
      <c r="F919">
        <v>0</v>
      </c>
      <c r="G919">
        <v>192330</v>
      </c>
      <c r="H919">
        <v>5377.5</v>
      </c>
      <c r="I919">
        <v>0</v>
      </c>
      <c r="J919">
        <v>0</v>
      </c>
      <c r="K919">
        <v>0</v>
      </c>
      <c r="L919">
        <v>0</v>
      </c>
      <c r="M919">
        <v>0</v>
      </c>
      <c r="O919">
        <f t="shared" si="79"/>
        <v>0</v>
      </c>
      <c r="P919">
        <f t="shared" si="79"/>
        <v>0</v>
      </c>
      <c r="Q919">
        <f t="shared" si="79"/>
        <v>0</v>
      </c>
      <c r="R919">
        <f t="shared" si="80"/>
        <v>-186952.5</v>
      </c>
      <c r="S919">
        <f t="shared" si="81"/>
        <v>0</v>
      </c>
      <c r="T919">
        <f t="shared" si="82"/>
        <v>0</v>
      </c>
      <c r="U919">
        <f t="shared" si="83"/>
        <v>0</v>
      </c>
    </row>
    <row r="920" spans="1:21" hidden="1" x14ac:dyDescent="0.25">
      <c r="A920" t="s">
        <v>5129</v>
      </c>
      <c r="B920" t="s">
        <v>524</v>
      </c>
      <c r="C920">
        <v>59484.333330000001</v>
      </c>
      <c r="D920">
        <v>0</v>
      </c>
      <c r="E920">
        <v>0</v>
      </c>
      <c r="F920">
        <v>0</v>
      </c>
      <c r="G920">
        <v>12409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O920">
        <f t="shared" si="79"/>
        <v>-59484.333330000001</v>
      </c>
      <c r="P920">
        <f t="shared" si="79"/>
        <v>-59484.333330000001</v>
      </c>
      <c r="Q920">
        <f t="shared" si="79"/>
        <v>-59484.333330000001</v>
      </c>
      <c r="R920">
        <f t="shared" si="80"/>
        <v>-12409</v>
      </c>
      <c r="S920">
        <f t="shared" si="81"/>
        <v>0</v>
      </c>
      <c r="T920">
        <f t="shared" si="82"/>
        <v>0</v>
      </c>
      <c r="U920">
        <f t="shared" si="83"/>
        <v>0</v>
      </c>
    </row>
    <row r="921" spans="1:21" hidden="1" x14ac:dyDescent="0.25">
      <c r="A921" t="s">
        <v>5130</v>
      </c>
      <c r="B921" t="s">
        <v>525</v>
      </c>
      <c r="C921">
        <v>84734</v>
      </c>
      <c r="D921">
        <v>9682900</v>
      </c>
      <c r="E921">
        <v>2331400</v>
      </c>
      <c r="F921">
        <v>2817100</v>
      </c>
      <c r="G921">
        <v>15846000</v>
      </c>
      <c r="H921">
        <v>937055</v>
      </c>
      <c r="I921">
        <v>84734</v>
      </c>
      <c r="J921">
        <v>447325</v>
      </c>
      <c r="K921">
        <v>1511800000</v>
      </c>
      <c r="L921">
        <v>1073585000</v>
      </c>
      <c r="M921">
        <v>830030000</v>
      </c>
      <c r="O921">
        <f t="shared" si="79"/>
        <v>9598166</v>
      </c>
      <c r="P921">
        <f t="shared" si="79"/>
        <v>2246666</v>
      </c>
      <c r="Q921">
        <f t="shared" si="79"/>
        <v>2732366</v>
      </c>
      <c r="R921">
        <f t="shared" si="80"/>
        <v>-14908945</v>
      </c>
      <c r="S921">
        <f t="shared" si="81"/>
        <v>362591</v>
      </c>
      <c r="T921">
        <f t="shared" si="82"/>
        <v>-438215000</v>
      </c>
      <c r="U921">
        <f t="shared" si="83"/>
        <v>-681770000</v>
      </c>
    </row>
    <row r="922" spans="1:21" hidden="1" x14ac:dyDescent="0.25">
      <c r="A922" t="s">
        <v>5131</v>
      </c>
      <c r="B922" t="s">
        <v>526</v>
      </c>
      <c r="C922">
        <v>51818140</v>
      </c>
      <c r="D922">
        <v>48837000</v>
      </c>
      <c r="E922">
        <v>18818500</v>
      </c>
      <c r="F922">
        <v>22276000</v>
      </c>
      <c r="G922">
        <v>4281500</v>
      </c>
      <c r="H922">
        <v>227115</v>
      </c>
      <c r="I922">
        <v>609750</v>
      </c>
      <c r="J922">
        <v>2652550</v>
      </c>
      <c r="K922">
        <v>1529400</v>
      </c>
      <c r="L922">
        <v>1277150</v>
      </c>
      <c r="M922">
        <v>1343055</v>
      </c>
      <c r="O922">
        <f t="shared" si="79"/>
        <v>-2981140</v>
      </c>
      <c r="P922">
        <f t="shared" si="79"/>
        <v>-32999640</v>
      </c>
      <c r="Q922">
        <f t="shared" si="79"/>
        <v>-29542140</v>
      </c>
      <c r="R922">
        <f t="shared" si="80"/>
        <v>-4054385</v>
      </c>
      <c r="S922">
        <f t="shared" si="81"/>
        <v>2042800</v>
      </c>
      <c r="T922">
        <f t="shared" si="82"/>
        <v>-252250</v>
      </c>
      <c r="U922">
        <f t="shared" si="83"/>
        <v>-186345</v>
      </c>
    </row>
    <row r="923" spans="1:21" hidden="1" x14ac:dyDescent="0.25">
      <c r="A923" t="s">
        <v>5132</v>
      </c>
      <c r="B923" t="s">
        <v>527</v>
      </c>
      <c r="C923">
        <v>2077946</v>
      </c>
      <c r="D923">
        <v>0</v>
      </c>
      <c r="E923">
        <v>0</v>
      </c>
      <c r="F923">
        <v>0</v>
      </c>
      <c r="G923">
        <v>57355</v>
      </c>
      <c r="H923">
        <v>0</v>
      </c>
      <c r="I923">
        <v>0</v>
      </c>
      <c r="J923">
        <v>0</v>
      </c>
      <c r="K923">
        <v>2036550</v>
      </c>
      <c r="L923">
        <v>1224750</v>
      </c>
      <c r="M923">
        <v>794820</v>
      </c>
      <c r="O923">
        <f t="shared" si="79"/>
        <v>-2077946</v>
      </c>
      <c r="P923">
        <f t="shared" si="79"/>
        <v>-2077946</v>
      </c>
      <c r="Q923">
        <f t="shared" si="79"/>
        <v>-2077946</v>
      </c>
      <c r="R923">
        <f t="shared" si="80"/>
        <v>-57355</v>
      </c>
      <c r="S923">
        <f t="shared" si="81"/>
        <v>0</v>
      </c>
      <c r="T923">
        <f t="shared" si="82"/>
        <v>-811800</v>
      </c>
      <c r="U923">
        <f t="shared" si="83"/>
        <v>-1241730</v>
      </c>
    </row>
    <row r="924" spans="1:21" hidden="1" x14ac:dyDescent="0.25">
      <c r="A924" t="s">
        <v>5133</v>
      </c>
      <c r="B924" t="s">
        <v>4165</v>
      </c>
      <c r="C924">
        <v>788979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O924">
        <f t="shared" si="79"/>
        <v>-788979</v>
      </c>
      <c r="P924">
        <f t="shared" si="79"/>
        <v>-788979</v>
      </c>
      <c r="Q924">
        <f t="shared" si="79"/>
        <v>-788979</v>
      </c>
      <c r="R924">
        <f t="shared" si="80"/>
        <v>0</v>
      </c>
      <c r="S924">
        <f t="shared" si="81"/>
        <v>0</v>
      </c>
      <c r="T924">
        <f t="shared" si="82"/>
        <v>0</v>
      </c>
      <c r="U924">
        <f t="shared" si="83"/>
        <v>0</v>
      </c>
    </row>
    <row r="925" spans="1:21" hidden="1" x14ac:dyDescent="0.25">
      <c r="A925" t="s">
        <v>5134</v>
      </c>
      <c r="B925" t="s">
        <v>528</v>
      </c>
      <c r="C925">
        <v>0</v>
      </c>
      <c r="D925">
        <v>0</v>
      </c>
      <c r="E925">
        <v>0</v>
      </c>
      <c r="F925">
        <v>0</v>
      </c>
      <c r="G925">
        <v>55728</v>
      </c>
      <c r="H925">
        <v>3282.5</v>
      </c>
      <c r="I925">
        <v>0</v>
      </c>
      <c r="J925">
        <v>0</v>
      </c>
      <c r="K925">
        <v>0</v>
      </c>
      <c r="L925">
        <v>0</v>
      </c>
      <c r="M925">
        <v>0</v>
      </c>
      <c r="O925">
        <f t="shared" si="79"/>
        <v>0</v>
      </c>
      <c r="P925">
        <f t="shared" si="79"/>
        <v>0</v>
      </c>
      <c r="Q925">
        <f t="shared" si="79"/>
        <v>0</v>
      </c>
      <c r="R925">
        <f t="shared" si="80"/>
        <v>-52445.5</v>
      </c>
      <c r="S925">
        <f t="shared" si="81"/>
        <v>0</v>
      </c>
      <c r="T925">
        <f t="shared" si="82"/>
        <v>0</v>
      </c>
      <c r="U925">
        <f t="shared" si="83"/>
        <v>0</v>
      </c>
    </row>
    <row r="926" spans="1:21" hidden="1" x14ac:dyDescent="0.25">
      <c r="A926" t="s">
        <v>5135</v>
      </c>
      <c r="B926" t="s">
        <v>529</v>
      </c>
      <c r="C926">
        <v>1286</v>
      </c>
      <c r="D926">
        <v>103945</v>
      </c>
      <c r="E926">
        <v>0</v>
      </c>
      <c r="F926">
        <v>17715.5</v>
      </c>
      <c r="G926">
        <v>124150</v>
      </c>
      <c r="H926">
        <v>0</v>
      </c>
      <c r="I926">
        <v>1286</v>
      </c>
      <c r="J926">
        <v>37013</v>
      </c>
      <c r="K926">
        <v>1500600</v>
      </c>
      <c r="L926">
        <v>1169750</v>
      </c>
      <c r="M926">
        <v>1010265</v>
      </c>
      <c r="O926">
        <f t="shared" si="79"/>
        <v>102659</v>
      </c>
      <c r="P926">
        <f t="shared" si="79"/>
        <v>-1286</v>
      </c>
      <c r="Q926">
        <f t="shared" si="79"/>
        <v>16429.5</v>
      </c>
      <c r="R926">
        <f t="shared" si="80"/>
        <v>-124150</v>
      </c>
      <c r="S926">
        <f t="shared" si="81"/>
        <v>35727</v>
      </c>
      <c r="T926">
        <f t="shared" si="82"/>
        <v>-330850</v>
      </c>
      <c r="U926">
        <f t="shared" si="83"/>
        <v>-490335</v>
      </c>
    </row>
    <row r="927" spans="1:21" hidden="1" x14ac:dyDescent="0.25">
      <c r="A927" t="s">
        <v>5136</v>
      </c>
      <c r="B927" t="s">
        <v>2789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2238500</v>
      </c>
      <c r="L927">
        <v>1224275</v>
      </c>
      <c r="M927">
        <v>1033080</v>
      </c>
      <c r="O927">
        <f t="shared" si="79"/>
        <v>0</v>
      </c>
      <c r="P927">
        <f t="shared" si="79"/>
        <v>0</v>
      </c>
      <c r="Q927">
        <f t="shared" si="79"/>
        <v>0</v>
      </c>
      <c r="R927">
        <f t="shared" si="80"/>
        <v>0</v>
      </c>
      <c r="S927">
        <f t="shared" si="81"/>
        <v>0</v>
      </c>
      <c r="T927">
        <f t="shared" si="82"/>
        <v>-1014225</v>
      </c>
      <c r="U927">
        <f t="shared" si="83"/>
        <v>-1205420</v>
      </c>
    </row>
    <row r="928" spans="1:21" hidden="1" x14ac:dyDescent="0.25">
      <c r="A928" t="s">
        <v>5137</v>
      </c>
      <c r="B928" t="s">
        <v>530</v>
      </c>
      <c r="C928">
        <v>724086.66669999994</v>
      </c>
      <c r="D928">
        <v>247890</v>
      </c>
      <c r="E928">
        <v>507350</v>
      </c>
      <c r="F928">
        <v>894575</v>
      </c>
      <c r="G928">
        <v>10245000</v>
      </c>
      <c r="H928">
        <v>683395</v>
      </c>
      <c r="I928">
        <v>0</v>
      </c>
      <c r="J928">
        <v>0</v>
      </c>
      <c r="K928">
        <v>17483000</v>
      </c>
      <c r="L928">
        <v>9213050</v>
      </c>
      <c r="M928">
        <v>6154200</v>
      </c>
      <c r="O928">
        <f t="shared" si="79"/>
        <v>-476196.66669999994</v>
      </c>
      <c r="P928">
        <f t="shared" si="79"/>
        <v>-216736.66669999994</v>
      </c>
      <c r="Q928">
        <f t="shared" si="79"/>
        <v>170488.33330000006</v>
      </c>
      <c r="R928">
        <f t="shared" si="80"/>
        <v>-9561605</v>
      </c>
      <c r="S928">
        <f t="shared" si="81"/>
        <v>0</v>
      </c>
      <c r="T928">
        <f t="shared" si="82"/>
        <v>-8269950</v>
      </c>
      <c r="U928">
        <f t="shared" si="83"/>
        <v>-11328800</v>
      </c>
    </row>
    <row r="929" spans="1:21" hidden="1" x14ac:dyDescent="0.25">
      <c r="A929" t="s">
        <v>5138</v>
      </c>
      <c r="B929" t="s">
        <v>531</v>
      </c>
      <c r="C929">
        <v>4347282.3329999996</v>
      </c>
      <c r="D929">
        <v>3317050</v>
      </c>
      <c r="E929">
        <v>11685000</v>
      </c>
      <c r="F929">
        <v>6141000</v>
      </c>
      <c r="G929">
        <v>293290</v>
      </c>
      <c r="H929">
        <v>11569.5</v>
      </c>
      <c r="I929">
        <v>2516200</v>
      </c>
      <c r="J929">
        <v>5664200</v>
      </c>
      <c r="K929">
        <v>203025000</v>
      </c>
      <c r="L929">
        <v>143400000</v>
      </c>
      <c r="M929">
        <v>117429500</v>
      </c>
      <c r="O929">
        <f t="shared" si="79"/>
        <v>-1030232.3329999996</v>
      </c>
      <c r="P929">
        <f t="shared" si="79"/>
        <v>7337717.6670000004</v>
      </c>
      <c r="Q929">
        <f t="shared" si="79"/>
        <v>1793717.6670000004</v>
      </c>
      <c r="R929">
        <f t="shared" si="80"/>
        <v>-281720.5</v>
      </c>
      <c r="S929">
        <f t="shared" si="81"/>
        <v>3148000</v>
      </c>
      <c r="T929">
        <f t="shared" si="82"/>
        <v>-59625000</v>
      </c>
      <c r="U929">
        <f t="shared" si="83"/>
        <v>-85595500</v>
      </c>
    </row>
    <row r="930" spans="1:21" hidden="1" x14ac:dyDescent="0.25">
      <c r="A930" t="s">
        <v>5139</v>
      </c>
      <c r="B930" t="s">
        <v>532</v>
      </c>
      <c r="C930">
        <v>23506036.670000002</v>
      </c>
      <c r="D930">
        <v>185080</v>
      </c>
      <c r="E930">
        <v>136065</v>
      </c>
      <c r="F930">
        <v>107115</v>
      </c>
      <c r="G930">
        <v>461240</v>
      </c>
      <c r="H930">
        <v>43342</v>
      </c>
      <c r="I930">
        <v>0</v>
      </c>
      <c r="J930">
        <v>0</v>
      </c>
      <c r="K930">
        <v>32085500</v>
      </c>
      <c r="L930">
        <v>22201500</v>
      </c>
      <c r="M930">
        <v>15419950</v>
      </c>
      <c r="O930">
        <f t="shared" si="79"/>
        <v>-23320956.670000002</v>
      </c>
      <c r="P930">
        <f t="shared" si="79"/>
        <v>-23369971.670000002</v>
      </c>
      <c r="Q930">
        <f t="shared" si="79"/>
        <v>-23398921.670000002</v>
      </c>
      <c r="R930">
        <f t="shared" si="80"/>
        <v>-417898</v>
      </c>
      <c r="S930">
        <f t="shared" si="81"/>
        <v>0</v>
      </c>
      <c r="T930">
        <f t="shared" si="82"/>
        <v>-9884000</v>
      </c>
      <c r="U930">
        <f t="shared" si="83"/>
        <v>-16665550</v>
      </c>
    </row>
    <row r="931" spans="1:21" hidden="1" x14ac:dyDescent="0.25">
      <c r="A931" t="s">
        <v>5140</v>
      </c>
      <c r="B931" t="s">
        <v>533</v>
      </c>
      <c r="C931">
        <v>128570</v>
      </c>
      <c r="D931">
        <v>402615</v>
      </c>
      <c r="E931">
        <v>284640</v>
      </c>
      <c r="F931">
        <v>263585</v>
      </c>
      <c r="G931">
        <v>324960</v>
      </c>
      <c r="H931">
        <v>40468.5</v>
      </c>
      <c r="I931">
        <v>128570</v>
      </c>
      <c r="J931">
        <v>196233.5</v>
      </c>
      <c r="K931">
        <v>7626400</v>
      </c>
      <c r="L931">
        <v>6221950</v>
      </c>
      <c r="M931">
        <v>5826950</v>
      </c>
      <c r="O931">
        <f t="shared" si="79"/>
        <v>274045</v>
      </c>
      <c r="P931">
        <f t="shared" si="79"/>
        <v>156070</v>
      </c>
      <c r="Q931">
        <f t="shared" si="79"/>
        <v>135015</v>
      </c>
      <c r="R931">
        <f t="shared" si="80"/>
        <v>-284491.5</v>
      </c>
      <c r="S931">
        <f t="shared" si="81"/>
        <v>67663.5</v>
      </c>
      <c r="T931">
        <f t="shared" si="82"/>
        <v>-1404450</v>
      </c>
      <c r="U931">
        <f t="shared" si="83"/>
        <v>-1799450</v>
      </c>
    </row>
    <row r="932" spans="1:21" hidden="1" x14ac:dyDescent="0.25">
      <c r="A932" t="s">
        <v>5141</v>
      </c>
      <c r="B932" t="s">
        <v>534</v>
      </c>
      <c r="C932">
        <v>470010</v>
      </c>
      <c r="D932">
        <v>864970</v>
      </c>
      <c r="E932">
        <v>809050</v>
      </c>
      <c r="F932">
        <v>313630</v>
      </c>
      <c r="G932">
        <v>608340</v>
      </c>
      <c r="H932">
        <v>25242.5</v>
      </c>
      <c r="I932">
        <v>0</v>
      </c>
      <c r="J932">
        <v>19374.5</v>
      </c>
      <c r="K932">
        <v>222735</v>
      </c>
      <c r="L932">
        <v>158760</v>
      </c>
      <c r="M932">
        <v>155382</v>
      </c>
      <c r="O932">
        <f t="shared" si="79"/>
        <v>394960</v>
      </c>
      <c r="P932">
        <f t="shared" si="79"/>
        <v>339040</v>
      </c>
      <c r="Q932">
        <f t="shared" si="79"/>
        <v>-156380</v>
      </c>
      <c r="R932">
        <f t="shared" si="80"/>
        <v>-583097.5</v>
      </c>
      <c r="S932">
        <f t="shared" si="81"/>
        <v>19374.5</v>
      </c>
      <c r="T932">
        <f t="shared" si="82"/>
        <v>-63975</v>
      </c>
      <c r="U932">
        <f t="shared" si="83"/>
        <v>-67353</v>
      </c>
    </row>
    <row r="933" spans="1:21" hidden="1" x14ac:dyDescent="0.25">
      <c r="A933" t="s">
        <v>5142</v>
      </c>
      <c r="B933" t="s">
        <v>4085</v>
      </c>
      <c r="C933">
        <v>121060</v>
      </c>
      <c r="D933">
        <v>8032550</v>
      </c>
      <c r="E933">
        <v>10937850</v>
      </c>
      <c r="F933">
        <v>9547450</v>
      </c>
      <c r="G933">
        <v>8010100</v>
      </c>
      <c r="H933">
        <v>2241050</v>
      </c>
      <c r="I933">
        <v>121060</v>
      </c>
      <c r="J933">
        <v>836165</v>
      </c>
      <c r="K933">
        <v>1321200000</v>
      </c>
      <c r="L933">
        <v>943780000</v>
      </c>
      <c r="M933">
        <v>675860000</v>
      </c>
      <c r="O933">
        <f t="shared" si="79"/>
        <v>7911490</v>
      </c>
      <c r="P933">
        <f t="shared" si="79"/>
        <v>10816790</v>
      </c>
      <c r="Q933">
        <f t="shared" si="79"/>
        <v>9426390</v>
      </c>
      <c r="R933">
        <f t="shared" si="80"/>
        <v>-5769050</v>
      </c>
      <c r="S933">
        <f t="shared" si="81"/>
        <v>715105</v>
      </c>
      <c r="T933">
        <f t="shared" si="82"/>
        <v>-377420000</v>
      </c>
      <c r="U933">
        <f t="shared" si="83"/>
        <v>-645340000</v>
      </c>
    </row>
    <row r="934" spans="1:21" hidden="1" x14ac:dyDescent="0.25">
      <c r="A934" t="s">
        <v>5143</v>
      </c>
      <c r="B934" t="s">
        <v>535</v>
      </c>
      <c r="C934">
        <v>3310334.6669999999</v>
      </c>
      <c r="D934">
        <v>0</v>
      </c>
      <c r="E934">
        <v>0</v>
      </c>
      <c r="F934">
        <v>141055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O934">
        <f t="shared" si="79"/>
        <v>-3310334.6669999999</v>
      </c>
      <c r="P934">
        <f t="shared" si="79"/>
        <v>-3310334.6669999999</v>
      </c>
      <c r="Q934">
        <f t="shared" si="79"/>
        <v>-3169279.6669999999</v>
      </c>
      <c r="R934">
        <f t="shared" si="80"/>
        <v>0</v>
      </c>
      <c r="S934">
        <f t="shared" si="81"/>
        <v>0</v>
      </c>
      <c r="T934">
        <f t="shared" si="82"/>
        <v>0</v>
      </c>
      <c r="U934">
        <f t="shared" si="83"/>
        <v>0</v>
      </c>
    </row>
    <row r="935" spans="1:21" hidden="1" x14ac:dyDescent="0.25">
      <c r="A935" t="s">
        <v>5144</v>
      </c>
      <c r="B935" t="s">
        <v>2790</v>
      </c>
      <c r="C935">
        <v>0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11012000</v>
      </c>
      <c r="L935">
        <v>8859450</v>
      </c>
      <c r="M935">
        <v>7423400</v>
      </c>
      <c r="O935">
        <f t="shared" si="79"/>
        <v>0</v>
      </c>
      <c r="P935">
        <f t="shared" si="79"/>
        <v>0</v>
      </c>
      <c r="Q935">
        <f t="shared" si="79"/>
        <v>0</v>
      </c>
      <c r="R935">
        <f t="shared" si="80"/>
        <v>0</v>
      </c>
      <c r="S935">
        <f t="shared" si="81"/>
        <v>0</v>
      </c>
      <c r="T935">
        <f t="shared" si="82"/>
        <v>-2152550</v>
      </c>
      <c r="U935">
        <f t="shared" si="83"/>
        <v>-3588600</v>
      </c>
    </row>
    <row r="936" spans="1:21" hidden="1" x14ac:dyDescent="0.25">
      <c r="A936" t="s">
        <v>5145</v>
      </c>
      <c r="B936" t="s">
        <v>2791</v>
      </c>
      <c r="C936">
        <v>0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2527750</v>
      </c>
      <c r="L936">
        <v>1774950</v>
      </c>
      <c r="M936">
        <v>1842180</v>
      </c>
      <c r="O936">
        <f t="shared" si="79"/>
        <v>0</v>
      </c>
      <c r="P936">
        <f t="shared" si="79"/>
        <v>0</v>
      </c>
      <c r="Q936">
        <f t="shared" si="79"/>
        <v>0</v>
      </c>
      <c r="R936">
        <f t="shared" si="80"/>
        <v>0</v>
      </c>
      <c r="S936">
        <f t="shared" si="81"/>
        <v>0</v>
      </c>
      <c r="T936">
        <f t="shared" si="82"/>
        <v>-752800</v>
      </c>
      <c r="U936">
        <f t="shared" si="83"/>
        <v>-685570</v>
      </c>
    </row>
    <row r="937" spans="1:21" hidden="1" x14ac:dyDescent="0.25">
      <c r="A937" t="s">
        <v>5146</v>
      </c>
      <c r="B937" t="s">
        <v>536</v>
      </c>
      <c r="C937">
        <v>2232700</v>
      </c>
      <c r="D937">
        <v>169920000</v>
      </c>
      <c r="E937">
        <v>325550000</v>
      </c>
      <c r="F937">
        <v>146205500</v>
      </c>
      <c r="G937">
        <v>31170000</v>
      </c>
      <c r="H937">
        <v>2903400</v>
      </c>
      <c r="I937">
        <v>2232700</v>
      </c>
      <c r="J937">
        <v>14988000</v>
      </c>
      <c r="K937">
        <v>372135000</v>
      </c>
      <c r="L937">
        <v>323055000</v>
      </c>
      <c r="M937">
        <v>217865000</v>
      </c>
      <c r="O937">
        <f t="shared" si="79"/>
        <v>167687300</v>
      </c>
      <c r="P937">
        <f t="shared" si="79"/>
        <v>323317300</v>
      </c>
      <c r="Q937">
        <f t="shared" si="79"/>
        <v>143972800</v>
      </c>
      <c r="R937">
        <f t="shared" si="80"/>
        <v>-28266600</v>
      </c>
      <c r="S937">
        <f t="shared" si="81"/>
        <v>12755300</v>
      </c>
      <c r="T937">
        <f t="shared" si="82"/>
        <v>-49080000</v>
      </c>
      <c r="U937">
        <f t="shared" si="83"/>
        <v>-154270000</v>
      </c>
    </row>
    <row r="938" spans="1:21" hidden="1" x14ac:dyDescent="0.25">
      <c r="A938" t="s">
        <v>5147</v>
      </c>
      <c r="B938" t="s">
        <v>537</v>
      </c>
      <c r="C938">
        <v>0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O938">
        <f t="shared" si="79"/>
        <v>0</v>
      </c>
      <c r="P938">
        <f t="shared" si="79"/>
        <v>0</v>
      </c>
      <c r="Q938">
        <f t="shared" si="79"/>
        <v>0</v>
      </c>
      <c r="R938">
        <f t="shared" si="80"/>
        <v>0</v>
      </c>
      <c r="S938">
        <f t="shared" si="81"/>
        <v>0</v>
      </c>
      <c r="T938">
        <f t="shared" si="82"/>
        <v>0</v>
      </c>
      <c r="U938">
        <f t="shared" si="83"/>
        <v>0</v>
      </c>
    </row>
    <row r="939" spans="1:21" hidden="1" x14ac:dyDescent="0.25">
      <c r="A939" t="s">
        <v>5148</v>
      </c>
      <c r="B939" t="s">
        <v>538</v>
      </c>
      <c r="C939">
        <v>185833.3333</v>
      </c>
      <c r="D939">
        <v>450620</v>
      </c>
      <c r="E939">
        <v>0</v>
      </c>
      <c r="F939">
        <v>636620.5</v>
      </c>
      <c r="G939">
        <v>74259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O939">
        <f t="shared" si="79"/>
        <v>264786.6667</v>
      </c>
      <c r="P939">
        <f t="shared" si="79"/>
        <v>-185833.3333</v>
      </c>
      <c r="Q939">
        <f t="shared" si="79"/>
        <v>450787.1667</v>
      </c>
      <c r="R939">
        <f t="shared" si="80"/>
        <v>-74259</v>
      </c>
      <c r="S939">
        <f t="shared" si="81"/>
        <v>0</v>
      </c>
      <c r="T939">
        <f t="shared" si="82"/>
        <v>0</v>
      </c>
      <c r="U939">
        <f t="shared" si="83"/>
        <v>0</v>
      </c>
    </row>
    <row r="940" spans="1:21" hidden="1" x14ac:dyDescent="0.25">
      <c r="A940" t="s">
        <v>5149</v>
      </c>
      <c r="B940" t="s">
        <v>2445</v>
      </c>
      <c r="C940">
        <v>0</v>
      </c>
      <c r="D940">
        <v>0</v>
      </c>
      <c r="E940">
        <v>0</v>
      </c>
      <c r="F940">
        <v>0</v>
      </c>
      <c r="G940">
        <v>473650</v>
      </c>
      <c r="H940">
        <v>39386</v>
      </c>
      <c r="I940">
        <v>0</v>
      </c>
      <c r="J940">
        <v>0</v>
      </c>
      <c r="K940">
        <v>0</v>
      </c>
      <c r="L940">
        <v>0</v>
      </c>
      <c r="M940">
        <v>0</v>
      </c>
      <c r="O940">
        <f t="shared" si="79"/>
        <v>0</v>
      </c>
      <c r="P940">
        <f t="shared" si="79"/>
        <v>0</v>
      </c>
      <c r="Q940">
        <f t="shared" si="79"/>
        <v>0</v>
      </c>
      <c r="R940">
        <f t="shared" si="80"/>
        <v>-434264</v>
      </c>
      <c r="S940">
        <f t="shared" si="81"/>
        <v>0</v>
      </c>
      <c r="T940">
        <f t="shared" si="82"/>
        <v>0</v>
      </c>
      <c r="U940">
        <f t="shared" si="83"/>
        <v>0</v>
      </c>
    </row>
    <row r="941" spans="1:21" hidden="1" x14ac:dyDescent="0.25">
      <c r="A941" t="s">
        <v>5150</v>
      </c>
      <c r="B941" t="s">
        <v>2792</v>
      </c>
      <c r="C941">
        <v>0</v>
      </c>
      <c r="D941">
        <v>0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1024420</v>
      </c>
      <c r="L941">
        <v>755040</v>
      </c>
      <c r="M941">
        <v>571790</v>
      </c>
      <c r="O941">
        <f t="shared" si="79"/>
        <v>0</v>
      </c>
      <c r="P941">
        <f t="shared" si="79"/>
        <v>0</v>
      </c>
      <c r="Q941">
        <f t="shared" si="79"/>
        <v>0</v>
      </c>
      <c r="R941">
        <f t="shared" si="80"/>
        <v>0</v>
      </c>
      <c r="S941">
        <f t="shared" si="81"/>
        <v>0</v>
      </c>
      <c r="T941">
        <f t="shared" si="82"/>
        <v>-269380</v>
      </c>
      <c r="U941">
        <f t="shared" si="83"/>
        <v>-452630</v>
      </c>
    </row>
    <row r="942" spans="1:21" hidden="1" x14ac:dyDescent="0.25">
      <c r="A942" t="s">
        <v>5151</v>
      </c>
      <c r="B942" t="s">
        <v>2793</v>
      </c>
      <c r="C942">
        <v>64507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64507</v>
      </c>
      <c r="J942">
        <v>97925</v>
      </c>
      <c r="K942">
        <v>0</v>
      </c>
      <c r="L942">
        <v>0</v>
      </c>
      <c r="M942">
        <v>0</v>
      </c>
      <c r="O942">
        <f t="shared" si="79"/>
        <v>-64507</v>
      </c>
      <c r="P942">
        <f t="shared" si="79"/>
        <v>-64507</v>
      </c>
      <c r="Q942">
        <f t="shared" si="79"/>
        <v>-64507</v>
      </c>
      <c r="R942">
        <f t="shared" si="80"/>
        <v>0</v>
      </c>
      <c r="S942">
        <f t="shared" si="81"/>
        <v>33418</v>
      </c>
      <c r="T942">
        <f t="shared" si="82"/>
        <v>0</v>
      </c>
      <c r="U942">
        <f t="shared" si="83"/>
        <v>0</v>
      </c>
    </row>
    <row r="943" spans="1:21" hidden="1" x14ac:dyDescent="0.25">
      <c r="A943" t="s">
        <v>5152</v>
      </c>
      <c r="B943" t="s">
        <v>2794</v>
      </c>
      <c r="C943">
        <v>0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64686500</v>
      </c>
      <c r="L943">
        <v>40884000</v>
      </c>
      <c r="M943">
        <v>35487500</v>
      </c>
      <c r="O943">
        <f t="shared" si="79"/>
        <v>0</v>
      </c>
      <c r="P943">
        <f t="shared" si="79"/>
        <v>0</v>
      </c>
      <c r="Q943">
        <f t="shared" si="79"/>
        <v>0</v>
      </c>
      <c r="R943">
        <f t="shared" si="80"/>
        <v>0</v>
      </c>
      <c r="S943">
        <f t="shared" si="81"/>
        <v>0</v>
      </c>
      <c r="T943">
        <f t="shared" si="82"/>
        <v>-23802500</v>
      </c>
      <c r="U943">
        <f t="shared" si="83"/>
        <v>-29199000</v>
      </c>
    </row>
    <row r="944" spans="1:21" hidden="1" x14ac:dyDescent="0.25">
      <c r="A944" t="s">
        <v>5153</v>
      </c>
      <c r="B944" t="s">
        <v>539</v>
      </c>
      <c r="C944">
        <v>890300</v>
      </c>
      <c r="D944">
        <v>116886000</v>
      </c>
      <c r="E944">
        <v>58090000</v>
      </c>
      <c r="F944">
        <v>69083000</v>
      </c>
      <c r="G944">
        <v>21600000</v>
      </c>
      <c r="H944">
        <v>1809200</v>
      </c>
      <c r="I944">
        <v>890300</v>
      </c>
      <c r="J944">
        <v>6144550</v>
      </c>
      <c r="K944">
        <v>1992950000</v>
      </c>
      <c r="L944">
        <v>1412750000</v>
      </c>
      <c r="M944">
        <v>1157210000</v>
      </c>
      <c r="O944">
        <f t="shared" si="79"/>
        <v>115995700</v>
      </c>
      <c r="P944">
        <f t="shared" si="79"/>
        <v>57199700</v>
      </c>
      <c r="Q944">
        <f t="shared" si="79"/>
        <v>68192700</v>
      </c>
      <c r="R944">
        <f t="shared" si="80"/>
        <v>-19790800</v>
      </c>
      <c r="S944">
        <f t="shared" si="81"/>
        <v>5254250</v>
      </c>
      <c r="T944">
        <f t="shared" si="82"/>
        <v>-580200000</v>
      </c>
      <c r="U944">
        <f t="shared" si="83"/>
        <v>-835740000</v>
      </c>
    </row>
    <row r="945" spans="1:21" hidden="1" x14ac:dyDescent="0.25">
      <c r="A945" t="s">
        <v>5154</v>
      </c>
      <c r="B945" t="s">
        <v>4086</v>
      </c>
      <c r="C945">
        <v>373862</v>
      </c>
      <c r="D945">
        <v>712735</v>
      </c>
      <c r="E945">
        <v>2424305</v>
      </c>
      <c r="F945">
        <v>257920</v>
      </c>
      <c r="G945">
        <v>0</v>
      </c>
      <c r="H945">
        <v>0</v>
      </c>
      <c r="I945">
        <v>11852</v>
      </c>
      <c r="J945">
        <v>0</v>
      </c>
      <c r="K945">
        <v>174025000</v>
      </c>
      <c r="L945">
        <v>125304500</v>
      </c>
      <c r="M945">
        <v>104317500</v>
      </c>
      <c r="O945">
        <f t="shared" si="79"/>
        <v>338873</v>
      </c>
      <c r="P945">
        <f t="shared" si="79"/>
        <v>2050443</v>
      </c>
      <c r="Q945">
        <f t="shared" si="79"/>
        <v>-115942</v>
      </c>
      <c r="R945">
        <f t="shared" si="80"/>
        <v>0</v>
      </c>
      <c r="S945">
        <f t="shared" si="81"/>
        <v>-11852</v>
      </c>
      <c r="T945">
        <f t="shared" si="82"/>
        <v>-48720500</v>
      </c>
      <c r="U945">
        <f t="shared" si="83"/>
        <v>-69707500</v>
      </c>
    </row>
    <row r="946" spans="1:21" hidden="1" x14ac:dyDescent="0.25">
      <c r="A946" t="s">
        <v>5155</v>
      </c>
      <c r="B946" t="s">
        <v>540</v>
      </c>
      <c r="C946">
        <v>300116.6667</v>
      </c>
      <c r="D946">
        <v>98722500</v>
      </c>
      <c r="E946">
        <v>29999500</v>
      </c>
      <c r="F946">
        <v>29555000</v>
      </c>
      <c r="G946">
        <v>7895700</v>
      </c>
      <c r="H946">
        <v>2064650</v>
      </c>
      <c r="I946">
        <v>145680</v>
      </c>
      <c r="J946">
        <v>991358</v>
      </c>
      <c r="K946">
        <v>1079855</v>
      </c>
      <c r="L946">
        <v>818225</v>
      </c>
      <c r="M946">
        <v>970335</v>
      </c>
      <c r="O946">
        <f t="shared" si="79"/>
        <v>98422383.333299994</v>
      </c>
      <c r="P946">
        <f t="shared" si="79"/>
        <v>29699383.333299998</v>
      </c>
      <c r="Q946">
        <f t="shared" si="79"/>
        <v>29254883.333299998</v>
      </c>
      <c r="R946">
        <f t="shared" si="80"/>
        <v>-5831050</v>
      </c>
      <c r="S946">
        <f t="shared" si="81"/>
        <v>845678</v>
      </c>
      <c r="T946">
        <f t="shared" si="82"/>
        <v>-261630</v>
      </c>
      <c r="U946">
        <f t="shared" si="83"/>
        <v>-109520</v>
      </c>
    </row>
    <row r="947" spans="1:21" hidden="1" x14ac:dyDescent="0.25">
      <c r="A947" t="s">
        <v>5156</v>
      </c>
      <c r="B947" t="s">
        <v>2795</v>
      </c>
      <c r="C947">
        <v>0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608775</v>
      </c>
      <c r="L947">
        <v>517545</v>
      </c>
      <c r="M947">
        <v>534280</v>
      </c>
      <c r="O947">
        <f t="shared" si="79"/>
        <v>0</v>
      </c>
      <c r="P947">
        <f t="shared" si="79"/>
        <v>0</v>
      </c>
      <c r="Q947">
        <f t="shared" si="79"/>
        <v>0</v>
      </c>
      <c r="R947">
        <f t="shared" si="80"/>
        <v>0</v>
      </c>
      <c r="S947">
        <f t="shared" si="81"/>
        <v>0</v>
      </c>
      <c r="T947">
        <f t="shared" si="82"/>
        <v>-91230</v>
      </c>
      <c r="U947">
        <f t="shared" si="83"/>
        <v>-74495</v>
      </c>
    </row>
    <row r="948" spans="1:21" hidden="1" x14ac:dyDescent="0.25">
      <c r="A948" t="s">
        <v>5157</v>
      </c>
      <c r="B948" t="s">
        <v>541</v>
      </c>
      <c r="C948">
        <v>0</v>
      </c>
      <c r="D948">
        <v>2278300</v>
      </c>
      <c r="E948">
        <v>1783750</v>
      </c>
      <c r="F948">
        <v>1611850</v>
      </c>
      <c r="G948">
        <v>1261900</v>
      </c>
      <c r="H948">
        <v>116230</v>
      </c>
      <c r="I948">
        <v>0</v>
      </c>
      <c r="J948">
        <v>28137</v>
      </c>
      <c r="K948">
        <v>12362250</v>
      </c>
      <c r="L948">
        <v>5924450</v>
      </c>
      <c r="M948">
        <v>4959050</v>
      </c>
      <c r="O948">
        <f t="shared" si="79"/>
        <v>2278300</v>
      </c>
      <c r="P948">
        <f t="shared" si="79"/>
        <v>1783750</v>
      </c>
      <c r="Q948">
        <f t="shared" si="79"/>
        <v>1611850</v>
      </c>
      <c r="R948">
        <f t="shared" si="80"/>
        <v>-1145670</v>
      </c>
      <c r="S948">
        <f t="shared" si="81"/>
        <v>28137</v>
      </c>
      <c r="T948">
        <f t="shared" si="82"/>
        <v>-6437800</v>
      </c>
      <c r="U948">
        <f t="shared" si="83"/>
        <v>-7403200</v>
      </c>
    </row>
    <row r="949" spans="1:21" hidden="1" x14ac:dyDescent="0.25">
      <c r="A949" t="s">
        <v>5158</v>
      </c>
      <c r="B949" t="s">
        <v>542</v>
      </c>
      <c r="C949">
        <v>3054683.3330000001</v>
      </c>
      <c r="D949">
        <v>48769000</v>
      </c>
      <c r="E949">
        <v>30181500</v>
      </c>
      <c r="F949">
        <v>37192500</v>
      </c>
      <c r="G949">
        <v>68922</v>
      </c>
      <c r="H949">
        <v>9528</v>
      </c>
      <c r="I949">
        <v>802430</v>
      </c>
      <c r="J949">
        <v>3714150</v>
      </c>
      <c r="K949">
        <v>4559600</v>
      </c>
      <c r="L949">
        <v>3874550</v>
      </c>
      <c r="M949">
        <v>2300650</v>
      </c>
      <c r="O949">
        <f t="shared" si="79"/>
        <v>45714316.667000003</v>
      </c>
      <c r="P949">
        <f t="shared" si="79"/>
        <v>27126816.666999999</v>
      </c>
      <c r="Q949">
        <f t="shared" si="79"/>
        <v>34137816.667000003</v>
      </c>
      <c r="R949">
        <f t="shared" si="80"/>
        <v>-59394</v>
      </c>
      <c r="S949">
        <f t="shared" si="81"/>
        <v>2911720</v>
      </c>
      <c r="T949">
        <f t="shared" si="82"/>
        <v>-685050</v>
      </c>
      <c r="U949">
        <f t="shared" si="83"/>
        <v>-2258950</v>
      </c>
    </row>
    <row r="950" spans="1:21" hidden="1" x14ac:dyDescent="0.25">
      <c r="A950" t="s">
        <v>5159</v>
      </c>
      <c r="B950" t="s">
        <v>2796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85020</v>
      </c>
      <c r="K950">
        <v>19777000</v>
      </c>
      <c r="L950">
        <v>15062000</v>
      </c>
      <c r="M950">
        <v>9949600</v>
      </c>
      <c r="O950">
        <f t="shared" si="79"/>
        <v>0</v>
      </c>
      <c r="P950">
        <f t="shared" si="79"/>
        <v>0</v>
      </c>
      <c r="Q950">
        <f t="shared" si="79"/>
        <v>0</v>
      </c>
      <c r="R950">
        <f t="shared" si="80"/>
        <v>0</v>
      </c>
      <c r="S950">
        <f t="shared" si="81"/>
        <v>85020</v>
      </c>
      <c r="T950">
        <f t="shared" si="82"/>
        <v>-4715000</v>
      </c>
      <c r="U950">
        <f t="shared" si="83"/>
        <v>-9827400</v>
      </c>
    </row>
    <row r="951" spans="1:21" hidden="1" x14ac:dyDescent="0.25">
      <c r="A951" t="s">
        <v>5160</v>
      </c>
      <c r="B951" t="s">
        <v>2797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62040.5</v>
      </c>
      <c r="L951">
        <v>39036.5</v>
      </c>
      <c r="M951">
        <v>36746.5</v>
      </c>
      <c r="O951">
        <f t="shared" si="79"/>
        <v>0</v>
      </c>
      <c r="P951">
        <f t="shared" si="79"/>
        <v>0</v>
      </c>
      <c r="Q951">
        <f t="shared" si="79"/>
        <v>0</v>
      </c>
      <c r="R951">
        <f t="shared" si="80"/>
        <v>0</v>
      </c>
      <c r="S951">
        <f t="shared" si="81"/>
        <v>0</v>
      </c>
      <c r="T951">
        <f t="shared" si="82"/>
        <v>-23004</v>
      </c>
      <c r="U951">
        <f t="shared" si="83"/>
        <v>-25294</v>
      </c>
    </row>
    <row r="952" spans="1:21" hidden="1" x14ac:dyDescent="0.25">
      <c r="A952" t="s">
        <v>5161</v>
      </c>
      <c r="B952" t="s">
        <v>2798</v>
      </c>
      <c r="C952">
        <v>0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3684500</v>
      </c>
      <c r="L952">
        <v>1759300</v>
      </c>
      <c r="M952">
        <v>1886100</v>
      </c>
      <c r="O952">
        <f t="shared" si="79"/>
        <v>0</v>
      </c>
      <c r="P952">
        <f t="shared" si="79"/>
        <v>0</v>
      </c>
      <c r="Q952">
        <f t="shared" si="79"/>
        <v>0</v>
      </c>
      <c r="R952">
        <f t="shared" si="80"/>
        <v>0</v>
      </c>
      <c r="S952">
        <f t="shared" si="81"/>
        <v>0</v>
      </c>
      <c r="T952">
        <f t="shared" si="82"/>
        <v>-1925200</v>
      </c>
      <c r="U952">
        <f t="shared" si="83"/>
        <v>-1798400</v>
      </c>
    </row>
    <row r="953" spans="1:21" hidden="1" x14ac:dyDescent="0.25">
      <c r="A953" t="s">
        <v>5162</v>
      </c>
      <c r="B953" t="s">
        <v>2799</v>
      </c>
      <c r="C953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200085000</v>
      </c>
      <c r="L953">
        <v>170990000</v>
      </c>
      <c r="M953">
        <v>122907000</v>
      </c>
      <c r="O953">
        <f t="shared" si="79"/>
        <v>0</v>
      </c>
      <c r="P953">
        <f t="shared" si="79"/>
        <v>0</v>
      </c>
      <c r="Q953">
        <f t="shared" si="79"/>
        <v>0</v>
      </c>
      <c r="R953">
        <f t="shared" si="80"/>
        <v>0</v>
      </c>
      <c r="S953">
        <f t="shared" si="81"/>
        <v>0</v>
      </c>
      <c r="T953">
        <f t="shared" si="82"/>
        <v>-29095000</v>
      </c>
      <c r="U953">
        <f t="shared" si="83"/>
        <v>-77178000</v>
      </c>
    </row>
    <row r="954" spans="1:21" hidden="1" x14ac:dyDescent="0.25">
      <c r="A954" t="s">
        <v>5163</v>
      </c>
      <c r="B954" t="s">
        <v>543</v>
      </c>
      <c r="C954">
        <v>20083</v>
      </c>
      <c r="D954">
        <v>365415</v>
      </c>
      <c r="E954">
        <v>0</v>
      </c>
      <c r="F954">
        <v>66885</v>
      </c>
      <c r="G954">
        <v>1513900</v>
      </c>
      <c r="H954">
        <v>113868</v>
      </c>
      <c r="I954">
        <v>20083</v>
      </c>
      <c r="J954">
        <v>0</v>
      </c>
      <c r="K954">
        <v>12363000</v>
      </c>
      <c r="L954">
        <v>6386350</v>
      </c>
      <c r="M954">
        <v>5708700</v>
      </c>
      <c r="O954">
        <f t="shared" si="79"/>
        <v>345332</v>
      </c>
      <c r="P954">
        <f t="shared" si="79"/>
        <v>-20083</v>
      </c>
      <c r="Q954">
        <f t="shared" si="79"/>
        <v>46802</v>
      </c>
      <c r="R954">
        <f t="shared" si="80"/>
        <v>-1400032</v>
      </c>
      <c r="S954">
        <f t="shared" si="81"/>
        <v>-20083</v>
      </c>
      <c r="T954">
        <f t="shared" si="82"/>
        <v>-5976650</v>
      </c>
      <c r="U954">
        <f t="shared" si="83"/>
        <v>-6654300</v>
      </c>
    </row>
    <row r="955" spans="1:21" hidden="1" x14ac:dyDescent="0.25">
      <c r="A955" t="s">
        <v>5164</v>
      </c>
      <c r="B955" t="s">
        <v>544</v>
      </c>
      <c r="C955">
        <v>1585656.6669999999</v>
      </c>
      <c r="D955">
        <v>136470000</v>
      </c>
      <c r="E955">
        <v>89665500</v>
      </c>
      <c r="F955">
        <v>65759000</v>
      </c>
      <c r="G955">
        <v>83867000</v>
      </c>
      <c r="H955">
        <v>8147550</v>
      </c>
      <c r="I955">
        <v>1373800</v>
      </c>
      <c r="J955">
        <v>13400050</v>
      </c>
      <c r="K955">
        <v>0</v>
      </c>
      <c r="L955">
        <v>0</v>
      </c>
      <c r="M955">
        <v>0</v>
      </c>
      <c r="O955">
        <f t="shared" si="79"/>
        <v>134884343.333</v>
      </c>
      <c r="P955">
        <f t="shared" si="79"/>
        <v>88079843.333000004</v>
      </c>
      <c r="Q955">
        <f t="shared" si="79"/>
        <v>64173343.332999997</v>
      </c>
      <c r="R955">
        <f t="shared" si="80"/>
        <v>-75719450</v>
      </c>
      <c r="S955">
        <f t="shared" si="81"/>
        <v>12026250</v>
      </c>
      <c r="T955">
        <f t="shared" si="82"/>
        <v>0</v>
      </c>
      <c r="U955">
        <f t="shared" si="83"/>
        <v>0</v>
      </c>
    </row>
    <row r="956" spans="1:21" hidden="1" x14ac:dyDescent="0.25">
      <c r="A956" t="s">
        <v>6173</v>
      </c>
      <c r="B956" t="s">
        <v>545</v>
      </c>
      <c r="C956">
        <v>1288756.6669999999</v>
      </c>
      <c r="D956">
        <v>35920000</v>
      </c>
      <c r="E956">
        <v>13490000</v>
      </c>
      <c r="F956">
        <v>15786500</v>
      </c>
      <c r="G956">
        <v>1357400</v>
      </c>
      <c r="H956">
        <v>136768</v>
      </c>
      <c r="I956">
        <v>638150</v>
      </c>
      <c r="J956">
        <v>4968200</v>
      </c>
      <c r="K956">
        <v>106814.5</v>
      </c>
      <c r="L956">
        <v>336897</v>
      </c>
      <c r="M956">
        <v>113663.5</v>
      </c>
      <c r="O956">
        <f t="shared" si="79"/>
        <v>34631243.332999997</v>
      </c>
      <c r="P956">
        <f t="shared" si="79"/>
        <v>12201243.333000001</v>
      </c>
      <c r="Q956">
        <f t="shared" si="79"/>
        <v>14497743.333000001</v>
      </c>
      <c r="R956">
        <f t="shared" si="80"/>
        <v>-1220632</v>
      </c>
      <c r="S956">
        <f t="shared" si="81"/>
        <v>4330050</v>
      </c>
      <c r="T956">
        <f t="shared" si="82"/>
        <v>230082.5</v>
      </c>
      <c r="U956">
        <f t="shared" si="83"/>
        <v>6849</v>
      </c>
    </row>
    <row r="957" spans="1:21" hidden="1" x14ac:dyDescent="0.25">
      <c r="A957" t="s">
        <v>5166</v>
      </c>
      <c r="B957" t="s">
        <v>546</v>
      </c>
      <c r="C957">
        <v>199250</v>
      </c>
      <c r="D957">
        <v>0</v>
      </c>
      <c r="E957">
        <v>0</v>
      </c>
      <c r="F957">
        <v>0</v>
      </c>
      <c r="G957">
        <v>146680</v>
      </c>
      <c r="H957">
        <v>7151</v>
      </c>
      <c r="I957">
        <v>0</v>
      </c>
      <c r="J957">
        <v>0</v>
      </c>
      <c r="K957">
        <v>0</v>
      </c>
      <c r="L957">
        <v>0</v>
      </c>
      <c r="M957">
        <v>0</v>
      </c>
      <c r="O957">
        <f t="shared" si="79"/>
        <v>-199250</v>
      </c>
      <c r="P957">
        <f t="shared" si="79"/>
        <v>-199250</v>
      </c>
      <c r="Q957">
        <f t="shared" si="79"/>
        <v>-199250</v>
      </c>
      <c r="R957">
        <f t="shared" si="80"/>
        <v>-139529</v>
      </c>
      <c r="S957">
        <f t="shared" si="81"/>
        <v>0</v>
      </c>
      <c r="T957">
        <f t="shared" si="82"/>
        <v>0</v>
      </c>
      <c r="U957">
        <f t="shared" si="83"/>
        <v>0</v>
      </c>
    </row>
    <row r="958" spans="1:21" hidden="1" x14ac:dyDescent="0.25">
      <c r="A958" t="s">
        <v>5167</v>
      </c>
      <c r="B958" t="s">
        <v>2800</v>
      </c>
      <c r="C958">
        <v>0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2451150</v>
      </c>
      <c r="L958">
        <v>1684000</v>
      </c>
      <c r="M958">
        <v>1596550</v>
      </c>
      <c r="O958">
        <f t="shared" si="79"/>
        <v>0</v>
      </c>
      <c r="P958">
        <f t="shared" si="79"/>
        <v>0</v>
      </c>
      <c r="Q958">
        <f t="shared" si="79"/>
        <v>0</v>
      </c>
      <c r="R958">
        <f t="shared" si="80"/>
        <v>0</v>
      </c>
      <c r="S958">
        <f t="shared" si="81"/>
        <v>0</v>
      </c>
      <c r="T958">
        <f t="shared" si="82"/>
        <v>-767150</v>
      </c>
      <c r="U958">
        <f t="shared" si="83"/>
        <v>-854600</v>
      </c>
    </row>
    <row r="959" spans="1:21" hidden="1" x14ac:dyDescent="0.25">
      <c r="A959" t="s">
        <v>4369</v>
      </c>
      <c r="B959" t="s">
        <v>2801</v>
      </c>
      <c r="C959">
        <v>0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10889500</v>
      </c>
      <c r="L959">
        <v>14255000</v>
      </c>
      <c r="M959">
        <v>9709900</v>
      </c>
      <c r="O959">
        <f t="shared" si="79"/>
        <v>0</v>
      </c>
      <c r="P959">
        <f t="shared" si="79"/>
        <v>0</v>
      </c>
      <c r="Q959">
        <f t="shared" si="79"/>
        <v>0</v>
      </c>
      <c r="R959">
        <f t="shared" si="80"/>
        <v>0</v>
      </c>
      <c r="S959">
        <f t="shared" si="81"/>
        <v>0</v>
      </c>
      <c r="T959">
        <f t="shared" si="82"/>
        <v>3365500</v>
      </c>
      <c r="U959">
        <f t="shared" si="83"/>
        <v>-1179600</v>
      </c>
    </row>
    <row r="960" spans="1:21" hidden="1" x14ac:dyDescent="0.25">
      <c r="A960" t="s">
        <v>5169</v>
      </c>
      <c r="B960" t="s">
        <v>547</v>
      </c>
      <c r="C960">
        <v>0</v>
      </c>
      <c r="D960">
        <v>0</v>
      </c>
      <c r="E960">
        <v>0</v>
      </c>
      <c r="F960">
        <v>128055</v>
      </c>
      <c r="G960">
        <v>170910</v>
      </c>
      <c r="H960">
        <v>13910</v>
      </c>
      <c r="I960">
        <v>0</v>
      </c>
      <c r="J960">
        <v>0</v>
      </c>
      <c r="K960">
        <v>3823050</v>
      </c>
      <c r="L960">
        <v>2205950</v>
      </c>
      <c r="M960">
        <v>1596440</v>
      </c>
      <c r="O960">
        <f t="shared" si="79"/>
        <v>0</v>
      </c>
      <c r="P960">
        <f t="shared" si="79"/>
        <v>0</v>
      </c>
      <c r="Q960">
        <f t="shared" si="79"/>
        <v>128055</v>
      </c>
      <c r="R960">
        <f t="shared" si="80"/>
        <v>-157000</v>
      </c>
      <c r="S960">
        <f t="shared" si="81"/>
        <v>0</v>
      </c>
      <c r="T960">
        <f t="shared" si="82"/>
        <v>-1617100</v>
      </c>
      <c r="U960">
        <f t="shared" si="83"/>
        <v>-2226610</v>
      </c>
    </row>
    <row r="961" spans="1:21" hidden="1" x14ac:dyDescent="0.25">
      <c r="A961" t="s">
        <v>5170</v>
      </c>
      <c r="B961" t="s">
        <v>2802</v>
      </c>
      <c r="C961">
        <v>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905490</v>
      </c>
      <c r="L961">
        <v>632690</v>
      </c>
      <c r="M961">
        <v>427630</v>
      </c>
      <c r="O961">
        <f t="shared" si="79"/>
        <v>0</v>
      </c>
      <c r="P961">
        <f t="shared" si="79"/>
        <v>0</v>
      </c>
      <c r="Q961">
        <f t="shared" si="79"/>
        <v>0</v>
      </c>
      <c r="R961">
        <f t="shared" si="80"/>
        <v>0</v>
      </c>
      <c r="S961">
        <f t="shared" si="81"/>
        <v>0</v>
      </c>
      <c r="T961">
        <f t="shared" si="82"/>
        <v>-272800</v>
      </c>
      <c r="U961">
        <f t="shared" si="83"/>
        <v>-477860</v>
      </c>
    </row>
    <row r="962" spans="1:21" hidden="1" x14ac:dyDescent="0.25">
      <c r="A962" t="s">
        <v>5171</v>
      </c>
      <c r="B962" t="s">
        <v>2803</v>
      </c>
      <c r="C962">
        <v>0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12668500</v>
      </c>
      <c r="L962">
        <v>8160700</v>
      </c>
      <c r="M962">
        <v>9171500</v>
      </c>
      <c r="O962">
        <f t="shared" si="79"/>
        <v>0</v>
      </c>
      <c r="P962">
        <f t="shared" si="79"/>
        <v>0</v>
      </c>
      <c r="Q962">
        <f t="shared" si="79"/>
        <v>0</v>
      </c>
      <c r="R962">
        <f t="shared" si="80"/>
        <v>0</v>
      </c>
      <c r="S962">
        <f t="shared" si="81"/>
        <v>0</v>
      </c>
      <c r="T962">
        <f t="shared" si="82"/>
        <v>-4507800</v>
      </c>
      <c r="U962">
        <f t="shared" si="83"/>
        <v>-3497000</v>
      </c>
    </row>
    <row r="963" spans="1:21" hidden="1" x14ac:dyDescent="0.25">
      <c r="A963" t="s">
        <v>5172</v>
      </c>
      <c r="B963" t="s">
        <v>548</v>
      </c>
      <c r="C963">
        <v>0</v>
      </c>
      <c r="D963">
        <v>969780</v>
      </c>
      <c r="E963">
        <v>715950</v>
      </c>
      <c r="F963">
        <v>786150</v>
      </c>
      <c r="G963">
        <v>2083700</v>
      </c>
      <c r="H963">
        <v>49718.5</v>
      </c>
      <c r="I963">
        <v>0</v>
      </c>
      <c r="J963">
        <v>17686</v>
      </c>
      <c r="K963">
        <v>19197000</v>
      </c>
      <c r="L963">
        <v>10026800</v>
      </c>
      <c r="M963">
        <v>7776650</v>
      </c>
      <c r="O963">
        <f t="shared" ref="O963:Q1026" si="84">D963-$C963</f>
        <v>969780</v>
      </c>
      <c r="P963">
        <f t="shared" si="84"/>
        <v>715950</v>
      </c>
      <c r="Q963">
        <f t="shared" si="84"/>
        <v>786150</v>
      </c>
      <c r="R963">
        <f t="shared" ref="R963:R1026" si="85">H963-G963</f>
        <v>-2033981.5</v>
      </c>
      <c r="S963">
        <f t="shared" ref="S963:S1026" si="86">J963-I963</f>
        <v>17686</v>
      </c>
      <c r="T963">
        <f t="shared" ref="T963:T1026" si="87">L963-K963</f>
        <v>-9170200</v>
      </c>
      <c r="U963">
        <f t="shared" ref="U963:U1026" si="88">M963-K963</f>
        <v>-11420350</v>
      </c>
    </row>
    <row r="964" spans="1:21" hidden="1" x14ac:dyDescent="0.25">
      <c r="A964" t="s">
        <v>5173</v>
      </c>
      <c r="B964" t="s">
        <v>549</v>
      </c>
      <c r="C964">
        <v>94121.666670000006</v>
      </c>
      <c r="D964">
        <v>173850</v>
      </c>
      <c r="E964">
        <v>906850</v>
      </c>
      <c r="F964">
        <v>2641565</v>
      </c>
      <c r="G964">
        <v>127260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O964">
        <f t="shared" si="84"/>
        <v>79728.333329999994</v>
      </c>
      <c r="P964">
        <f t="shared" si="84"/>
        <v>812728.33333000005</v>
      </c>
      <c r="Q964">
        <f t="shared" si="84"/>
        <v>2547443.3333299998</v>
      </c>
      <c r="R964">
        <f t="shared" si="85"/>
        <v>-127260</v>
      </c>
      <c r="S964">
        <f t="shared" si="86"/>
        <v>0</v>
      </c>
      <c r="T964">
        <f t="shared" si="87"/>
        <v>0</v>
      </c>
      <c r="U964">
        <f t="shared" si="88"/>
        <v>0</v>
      </c>
    </row>
    <row r="965" spans="1:21" hidden="1" x14ac:dyDescent="0.25">
      <c r="A965" t="s">
        <v>5174</v>
      </c>
      <c r="B965" t="s">
        <v>550</v>
      </c>
      <c r="C965">
        <v>0</v>
      </c>
      <c r="D965">
        <v>1915025</v>
      </c>
      <c r="E965">
        <v>118355</v>
      </c>
      <c r="F965">
        <v>168425</v>
      </c>
      <c r="G965">
        <v>4081600</v>
      </c>
      <c r="H965">
        <v>349830</v>
      </c>
      <c r="I965">
        <v>0</v>
      </c>
      <c r="J965">
        <v>0</v>
      </c>
      <c r="K965">
        <v>0</v>
      </c>
      <c r="L965">
        <v>0</v>
      </c>
      <c r="M965">
        <v>0</v>
      </c>
      <c r="O965">
        <f t="shared" si="84"/>
        <v>1915025</v>
      </c>
      <c r="P965">
        <f t="shared" si="84"/>
        <v>118355</v>
      </c>
      <c r="Q965">
        <f t="shared" si="84"/>
        <v>168425</v>
      </c>
      <c r="R965">
        <f t="shared" si="85"/>
        <v>-3731770</v>
      </c>
      <c r="S965">
        <f t="shared" si="86"/>
        <v>0</v>
      </c>
      <c r="T965">
        <f t="shared" si="87"/>
        <v>0</v>
      </c>
      <c r="U965">
        <f t="shared" si="88"/>
        <v>0</v>
      </c>
    </row>
    <row r="966" spans="1:21" hidden="1" x14ac:dyDescent="0.25">
      <c r="A966" t="s">
        <v>5175</v>
      </c>
      <c r="B966" t="s">
        <v>551</v>
      </c>
      <c r="C966">
        <v>0</v>
      </c>
      <c r="D966">
        <v>510645</v>
      </c>
      <c r="E966">
        <v>902685</v>
      </c>
      <c r="F966">
        <v>1654400</v>
      </c>
      <c r="G966">
        <v>1290800</v>
      </c>
      <c r="H966">
        <v>102764.5</v>
      </c>
      <c r="I966">
        <v>0</v>
      </c>
      <c r="J966">
        <v>0</v>
      </c>
      <c r="K966">
        <v>0</v>
      </c>
      <c r="L966">
        <v>0</v>
      </c>
      <c r="M966">
        <v>0</v>
      </c>
      <c r="O966">
        <f t="shared" si="84"/>
        <v>510645</v>
      </c>
      <c r="P966">
        <f t="shared" si="84"/>
        <v>902685</v>
      </c>
      <c r="Q966">
        <f t="shared" si="84"/>
        <v>1654400</v>
      </c>
      <c r="R966">
        <f t="shared" si="85"/>
        <v>-1188035.5</v>
      </c>
      <c r="S966">
        <f t="shared" si="86"/>
        <v>0</v>
      </c>
      <c r="T966">
        <f t="shared" si="87"/>
        <v>0</v>
      </c>
      <c r="U966">
        <f t="shared" si="88"/>
        <v>0</v>
      </c>
    </row>
    <row r="967" spans="1:21" hidden="1" x14ac:dyDescent="0.25">
      <c r="A967" t="s">
        <v>5176</v>
      </c>
      <c r="B967" t="s">
        <v>2804</v>
      </c>
      <c r="C967">
        <v>0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505280</v>
      </c>
      <c r="L967">
        <v>417390</v>
      </c>
      <c r="M967">
        <v>503020.5</v>
      </c>
      <c r="O967">
        <f t="shared" si="84"/>
        <v>0</v>
      </c>
      <c r="P967">
        <f t="shared" si="84"/>
        <v>0</v>
      </c>
      <c r="Q967">
        <f t="shared" si="84"/>
        <v>0</v>
      </c>
      <c r="R967">
        <f t="shared" si="85"/>
        <v>0</v>
      </c>
      <c r="S967">
        <f t="shared" si="86"/>
        <v>0</v>
      </c>
      <c r="T967">
        <f t="shared" si="87"/>
        <v>-87890</v>
      </c>
      <c r="U967">
        <f t="shared" si="88"/>
        <v>-2259.5</v>
      </c>
    </row>
    <row r="968" spans="1:21" hidden="1" x14ac:dyDescent="0.25">
      <c r="A968" t="s">
        <v>8370</v>
      </c>
      <c r="B968" t="s">
        <v>2805</v>
      </c>
      <c r="C968">
        <v>0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71380</v>
      </c>
      <c r="L968">
        <v>75515</v>
      </c>
      <c r="M968">
        <v>35287</v>
      </c>
      <c r="O968">
        <f t="shared" si="84"/>
        <v>0</v>
      </c>
      <c r="P968">
        <f t="shared" si="84"/>
        <v>0</v>
      </c>
      <c r="Q968">
        <f t="shared" si="84"/>
        <v>0</v>
      </c>
      <c r="R968">
        <f t="shared" si="85"/>
        <v>0</v>
      </c>
      <c r="S968">
        <f t="shared" si="86"/>
        <v>0</v>
      </c>
      <c r="T968">
        <f t="shared" si="87"/>
        <v>4135</v>
      </c>
      <c r="U968">
        <f t="shared" si="88"/>
        <v>-36093</v>
      </c>
    </row>
    <row r="969" spans="1:21" hidden="1" x14ac:dyDescent="0.25">
      <c r="A969" t="s">
        <v>4211</v>
      </c>
      <c r="B969" t="s">
        <v>552</v>
      </c>
      <c r="C969">
        <v>4006</v>
      </c>
      <c r="D969">
        <v>349855</v>
      </c>
      <c r="E969">
        <v>581970</v>
      </c>
      <c r="F969">
        <v>668205</v>
      </c>
      <c r="G969">
        <v>49086</v>
      </c>
      <c r="H969">
        <v>0</v>
      </c>
      <c r="I969">
        <v>4006</v>
      </c>
      <c r="J969">
        <v>145360</v>
      </c>
      <c r="K969">
        <v>233405</v>
      </c>
      <c r="L969">
        <v>447125</v>
      </c>
      <c r="M969">
        <v>85980</v>
      </c>
      <c r="O969">
        <f t="shared" si="84"/>
        <v>345849</v>
      </c>
      <c r="P969">
        <f t="shared" si="84"/>
        <v>577964</v>
      </c>
      <c r="Q969">
        <f t="shared" si="84"/>
        <v>664199</v>
      </c>
      <c r="R969">
        <f t="shared" si="85"/>
        <v>-49086</v>
      </c>
      <c r="S969">
        <f t="shared" si="86"/>
        <v>141354</v>
      </c>
      <c r="T969">
        <f>L969-K969</f>
        <v>213720</v>
      </c>
      <c r="U969">
        <f t="shared" si="88"/>
        <v>-147425</v>
      </c>
    </row>
    <row r="970" spans="1:21" hidden="1" x14ac:dyDescent="0.25">
      <c r="A970" t="s">
        <v>5179</v>
      </c>
      <c r="B970" t="s">
        <v>553</v>
      </c>
      <c r="C970">
        <v>2525403.3330000001</v>
      </c>
      <c r="D970">
        <v>137720</v>
      </c>
      <c r="E970">
        <v>207025</v>
      </c>
      <c r="F970">
        <v>219345</v>
      </c>
      <c r="G970">
        <v>130080</v>
      </c>
      <c r="H970">
        <v>0</v>
      </c>
      <c r="I970">
        <v>0</v>
      </c>
      <c r="J970">
        <v>0</v>
      </c>
      <c r="K970">
        <v>61928500</v>
      </c>
      <c r="L970">
        <v>32534000</v>
      </c>
      <c r="M970">
        <v>26363500</v>
      </c>
      <c r="O970">
        <f t="shared" si="84"/>
        <v>-2387683.3330000001</v>
      </c>
      <c r="P970">
        <f t="shared" si="84"/>
        <v>-2318378.3330000001</v>
      </c>
      <c r="Q970">
        <f t="shared" si="84"/>
        <v>-2306058.3330000001</v>
      </c>
      <c r="R970">
        <f t="shared" si="85"/>
        <v>-130080</v>
      </c>
      <c r="S970">
        <f t="shared" si="86"/>
        <v>0</v>
      </c>
      <c r="T970">
        <f t="shared" si="87"/>
        <v>-29394500</v>
      </c>
      <c r="U970">
        <f t="shared" si="88"/>
        <v>-35565000</v>
      </c>
    </row>
    <row r="971" spans="1:21" hidden="1" x14ac:dyDescent="0.25">
      <c r="A971" t="s">
        <v>5180</v>
      </c>
      <c r="B971" t="s">
        <v>2806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39758500</v>
      </c>
      <c r="L971">
        <v>26759000</v>
      </c>
      <c r="M971">
        <v>23388500</v>
      </c>
      <c r="O971">
        <f t="shared" si="84"/>
        <v>0</v>
      </c>
      <c r="P971">
        <f t="shared" si="84"/>
        <v>0</v>
      </c>
      <c r="Q971">
        <f t="shared" si="84"/>
        <v>0</v>
      </c>
      <c r="R971">
        <f t="shared" si="85"/>
        <v>0</v>
      </c>
      <c r="S971">
        <f t="shared" si="86"/>
        <v>0</v>
      </c>
      <c r="T971">
        <f t="shared" si="87"/>
        <v>-12999500</v>
      </c>
      <c r="U971">
        <f t="shared" si="88"/>
        <v>-16370000</v>
      </c>
    </row>
    <row r="972" spans="1:21" hidden="1" x14ac:dyDescent="0.25">
      <c r="A972" t="s">
        <v>5181</v>
      </c>
      <c r="B972" t="s">
        <v>554</v>
      </c>
      <c r="C972">
        <v>23169556.670000002</v>
      </c>
      <c r="D972">
        <v>411855</v>
      </c>
      <c r="E972">
        <v>0</v>
      </c>
      <c r="F972">
        <v>104180</v>
      </c>
      <c r="G972">
        <v>923320</v>
      </c>
      <c r="H972">
        <v>62185.5</v>
      </c>
      <c r="I972">
        <v>0</v>
      </c>
      <c r="J972">
        <v>6615.5</v>
      </c>
      <c r="K972">
        <v>30824000</v>
      </c>
      <c r="L972">
        <v>28186500</v>
      </c>
      <c r="M972">
        <v>21744000</v>
      </c>
      <c r="O972">
        <f t="shared" si="84"/>
        <v>-22757701.670000002</v>
      </c>
      <c r="P972">
        <f t="shared" si="84"/>
        <v>-23169556.670000002</v>
      </c>
      <c r="Q972">
        <f t="shared" si="84"/>
        <v>-23065376.670000002</v>
      </c>
      <c r="R972">
        <f t="shared" si="85"/>
        <v>-861134.5</v>
      </c>
      <c r="S972">
        <f t="shared" si="86"/>
        <v>6615.5</v>
      </c>
      <c r="T972">
        <f t="shared" si="87"/>
        <v>-2637500</v>
      </c>
      <c r="U972">
        <f t="shared" si="88"/>
        <v>-9080000</v>
      </c>
    </row>
    <row r="973" spans="1:21" hidden="1" x14ac:dyDescent="0.25">
      <c r="A973" t="s">
        <v>5182</v>
      </c>
      <c r="B973" t="s">
        <v>555</v>
      </c>
      <c r="C973">
        <v>0</v>
      </c>
      <c r="D973">
        <v>0</v>
      </c>
      <c r="E973">
        <v>0</v>
      </c>
      <c r="F973">
        <v>0</v>
      </c>
      <c r="G973">
        <v>42215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O973">
        <f t="shared" si="84"/>
        <v>0</v>
      </c>
      <c r="P973">
        <f t="shared" si="84"/>
        <v>0</v>
      </c>
      <c r="Q973">
        <f t="shared" si="84"/>
        <v>0</v>
      </c>
      <c r="R973">
        <f t="shared" si="85"/>
        <v>-42215</v>
      </c>
      <c r="S973">
        <f t="shared" si="86"/>
        <v>0</v>
      </c>
      <c r="T973">
        <f t="shared" si="87"/>
        <v>0</v>
      </c>
      <c r="U973">
        <f t="shared" si="88"/>
        <v>0</v>
      </c>
    </row>
    <row r="974" spans="1:21" hidden="1" x14ac:dyDescent="0.25">
      <c r="A974" t="s">
        <v>5183</v>
      </c>
      <c r="B974" t="s">
        <v>2807</v>
      </c>
      <c r="C974">
        <v>0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10197100</v>
      </c>
      <c r="L974">
        <v>6077650</v>
      </c>
      <c r="M974">
        <v>5166500</v>
      </c>
      <c r="O974">
        <f t="shared" si="84"/>
        <v>0</v>
      </c>
      <c r="P974">
        <f t="shared" si="84"/>
        <v>0</v>
      </c>
      <c r="Q974">
        <f t="shared" si="84"/>
        <v>0</v>
      </c>
      <c r="R974">
        <f t="shared" si="85"/>
        <v>0</v>
      </c>
      <c r="S974">
        <f t="shared" si="86"/>
        <v>0</v>
      </c>
      <c r="T974">
        <f t="shared" si="87"/>
        <v>-4119450</v>
      </c>
      <c r="U974">
        <f t="shared" si="88"/>
        <v>-5030600</v>
      </c>
    </row>
    <row r="975" spans="1:21" hidden="1" x14ac:dyDescent="0.25">
      <c r="A975" t="s">
        <v>5184</v>
      </c>
      <c r="B975" t="s">
        <v>2808</v>
      </c>
      <c r="C975">
        <v>24684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24684</v>
      </c>
      <c r="J975">
        <v>464555</v>
      </c>
      <c r="K975">
        <v>37618.5</v>
      </c>
      <c r="L975">
        <v>0</v>
      </c>
      <c r="M975">
        <v>0</v>
      </c>
      <c r="O975">
        <f t="shared" si="84"/>
        <v>-24684</v>
      </c>
      <c r="P975">
        <f t="shared" si="84"/>
        <v>-24684</v>
      </c>
      <c r="Q975">
        <f t="shared" si="84"/>
        <v>-24684</v>
      </c>
      <c r="R975">
        <f t="shared" si="85"/>
        <v>0</v>
      </c>
      <c r="S975">
        <f t="shared" si="86"/>
        <v>439871</v>
      </c>
      <c r="T975">
        <f t="shared" si="87"/>
        <v>-37618.5</v>
      </c>
      <c r="U975">
        <f t="shared" si="88"/>
        <v>-37618.5</v>
      </c>
    </row>
    <row r="976" spans="1:21" hidden="1" x14ac:dyDescent="0.25">
      <c r="A976" t="s">
        <v>5185</v>
      </c>
      <c r="B976" t="s">
        <v>556</v>
      </c>
      <c r="C976">
        <v>3955100</v>
      </c>
      <c r="D976">
        <v>145085000</v>
      </c>
      <c r="E976">
        <v>56009000</v>
      </c>
      <c r="F976">
        <v>75455000</v>
      </c>
      <c r="G976">
        <v>14223000</v>
      </c>
      <c r="H976">
        <v>1039245</v>
      </c>
      <c r="I976">
        <v>3955100</v>
      </c>
      <c r="J976">
        <v>12007000</v>
      </c>
      <c r="K976">
        <v>3236850</v>
      </c>
      <c r="L976">
        <v>2241550</v>
      </c>
      <c r="M976">
        <v>2100950</v>
      </c>
      <c r="O976">
        <f t="shared" si="84"/>
        <v>141129900</v>
      </c>
      <c r="P976">
        <f t="shared" si="84"/>
        <v>52053900</v>
      </c>
      <c r="Q976">
        <f t="shared" si="84"/>
        <v>71499900</v>
      </c>
      <c r="R976">
        <f t="shared" si="85"/>
        <v>-13183755</v>
      </c>
      <c r="S976">
        <f t="shared" si="86"/>
        <v>8051900</v>
      </c>
      <c r="T976">
        <f t="shared" si="87"/>
        <v>-995300</v>
      </c>
      <c r="U976">
        <f t="shared" si="88"/>
        <v>-1135900</v>
      </c>
    </row>
    <row r="977" spans="1:21" hidden="1" x14ac:dyDescent="0.25">
      <c r="A977" t="s">
        <v>5186</v>
      </c>
      <c r="B977" t="s">
        <v>2809</v>
      </c>
      <c r="C977">
        <v>27784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27784</v>
      </c>
      <c r="J977">
        <v>60963</v>
      </c>
      <c r="K977">
        <v>20834500</v>
      </c>
      <c r="L977">
        <v>13865500</v>
      </c>
      <c r="M977">
        <v>12479000</v>
      </c>
      <c r="O977">
        <f t="shared" si="84"/>
        <v>-27784</v>
      </c>
      <c r="P977">
        <f t="shared" si="84"/>
        <v>-27784</v>
      </c>
      <c r="Q977">
        <f t="shared" si="84"/>
        <v>-27784</v>
      </c>
      <c r="R977">
        <f t="shared" si="85"/>
        <v>0</v>
      </c>
      <c r="S977">
        <f t="shared" si="86"/>
        <v>33179</v>
      </c>
      <c r="T977">
        <f t="shared" si="87"/>
        <v>-6969000</v>
      </c>
      <c r="U977">
        <f t="shared" si="88"/>
        <v>-8355500</v>
      </c>
    </row>
    <row r="978" spans="1:21" hidden="1" x14ac:dyDescent="0.25">
      <c r="A978" t="s">
        <v>5187</v>
      </c>
      <c r="B978" t="s">
        <v>557</v>
      </c>
      <c r="C978">
        <v>72115</v>
      </c>
      <c r="D978">
        <v>1996350</v>
      </c>
      <c r="E978">
        <v>1360650</v>
      </c>
      <c r="F978">
        <v>3431000</v>
      </c>
      <c r="G978">
        <v>1128200</v>
      </c>
      <c r="H978">
        <v>96531</v>
      </c>
      <c r="I978">
        <v>72115</v>
      </c>
      <c r="J978">
        <v>49459</v>
      </c>
      <c r="K978">
        <v>532750000</v>
      </c>
      <c r="L978">
        <v>356380000</v>
      </c>
      <c r="M978">
        <v>270200000</v>
      </c>
      <c r="O978">
        <f t="shared" si="84"/>
        <v>1924235</v>
      </c>
      <c r="P978">
        <f t="shared" si="84"/>
        <v>1288535</v>
      </c>
      <c r="Q978">
        <f t="shared" si="84"/>
        <v>3358885</v>
      </c>
      <c r="R978">
        <f t="shared" si="85"/>
        <v>-1031669</v>
      </c>
      <c r="S978">
        <f t="shared" si="86"/>
        <v>-22656</v>
      </c>
      <c r="T978">
        <f t="shared" si="87"/>
        <v>-176370000</v>
      </c>
      <c r="U978">
        <f t="shared" si="88"/>
        <v>-262550000</v>
      </c>
    </row>
    <row r="979" spans="1:21" hidden="1" x14ac:dyDescent="0.25">
      <c r="A979" t="s">
        <v>5188</v>
      </c>
      <c r="B979" t="s">
        <v>558</v>
      </c>
      <c r="C979">
        <v>25210.5</v>
      </c>
      <c r="D979">
        <v>0</v>
      </c>
      <c r="E979">
        <v>544850</v>
      </c>
      <c r="F979">
        <v>1062025</v>
      </c>
      <c r="G979">
        <v>234000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O979">
        <f t="shared" si="84"/>
        <v>-25210.5</v>
      </c>
      <c r="P979">
        <f t="shared" si="84"/>
        <v>519639.5</v>
      </c>
      <c r="Q979">
        <f t="shared" si="84"/>
        <v>1036814.5</v>
      </c>
      <c r="R979">
        <f t="shared" si="85"/>
        <v>-234000</v>
      </c>
      <c r="S979">
        <f t="shared" si="86"/>
        <v>0</v>
      </c>
      <c r="T979">
        <f t="shared" si="87"/>
        <v>0</v>
      </c>
      <c r="U979">
        <f t="shared" si="88"/>
        <v>0</v>
      </c>
    </row>
    <row r="980" spans="1:21" hidden="1" x14ac:dyDescent="0.25">
      <c r="A980" t="s">
        <v>5189</v>
      </c>
      <c r="B980" t="s">
        <v>559</v>
      </c>
      <c r="C980">
        <v>0</v>
      </c>
      <c r="D980">
        <v>10227350</v>
      </c>
      <c r="E980">
        <v>4780150</v>
      </c>
      <c r="F980">
        <v>9785150</v>
      </c>
      <c r="G980">
        <v>2567700</v>
      </c>
      <c r="H980">
        <v>88005.5</v>
      </c>
      <c r="I980">
        <v>0</v>
      </c>
      <c r="J980">
        <v>0</v>
      </c>
      <c r="K980">
        <v>0</v>
      </c>
      <c r="L980">
        <v>0</v>
      </c>
      <c r="M980">
        <v>0</v>
      </c>
      <c r="O980">
        <f t="shared" si="84"/>
        <v>10227350</v>
      </c>
      <c r="P980">
        <f t="shared" si="84"/>
        <v>4780150</v>
      </c>
      <c r="Q980">
        <f t="shared" si="84"/>
        <v>9785150</v>
      </c>
      <c r="R980">
        <f t="shared" si="85"/>
        <v>-2479694.5</v>
      </c>
      <c r="S980">
        <f t="shared" si="86"/>
        <v>0</v>
      </c>
      <c r="T980">
        <f t="shared" si="87"/>
        <v>0</v>
      </c>
      <c r="U980">
        <f t="shared" si="88"/>
        <v>0</v>
      </c>
    </row>
    <row r="981" spans="1:21" hidden="1" x14ac:dyDescent="0.25">
      <c r="A981" t="s">
        <v>5190</v>
      </c>
      <c r="B981" t="s">
        <v>560</v>
      </c>
      <c r="C981">
        <v>1532850.6669999999</v>
      </c>
      <c r="D981">
        <v>384160</v>
      </c>
      <c r="E981">
        <v>603800</v>
      </c>
      <c r="F981">
        <v>121585</v>
      </c>
      <c r="G981">
        <v>941270</v>
      </c>
      <c r="H981">
        <v>83187.5</v>
      </c>
      <c r="I981">
        <v>0</v>
      </c>
      <c r="J981">
        <v>297800</v>
      </c>
      <c r="K981">
        <v>13417500</v>
      </c>
      <c r="L981">
        <v>12634000</v>
      </c>
      <c r="M981">
        <v>10347650</v>
      </c>
      <c r="O981">
        <f t="shared" si="84"/>
        <v>-1148690.6669999999</v>
      </c>
      <c r="P981">
        <f t="shared" si="84"/>
        <v>-929050.6669999999</v>
      </c>
      <c r="Q981">
        <f t="shared" si="84"/>
        <v>-1411265.6669999999</v>
      </c>
      <c r="R981">
        <f t="shared" si="85"/>
        <v>-858082.5</v>
      </c>
      <c r="S981">
        <f t="shared" si="86"/>
        <v>297800</v>
      </c>
      <c r="T981">
        <f t="shared" si="87"/>
        <v>-783500</v>
      </c>
      <c r="U981">
        <f t="shared" si="88"/>
        <v>-3069850</v>
      </c>
    </row>
    <row r="982" spans="1:21" hidden="1" x14ac:dyDescent="0.25">
      <c r="A982" t="s">
        <v>5191</v>
      </c>
      <c r="B982" t="s">
        <v>561</v>
      </c>
      <c r="C982">
        <v>71172.333329999994</v>
      </c>
      <c r="D982">
        <v>0</v>
      </c>
      <c r="E982">
        <v>0</v>
      </c>
      <c r="F982">
        <v>1653950</v>
      </c>
      <c r="G982">
        <v>0</v>
      </c>
      <c r="H982">
        <v>47123</v>
      </c>
      <c r="I982">
        <v>0</v>
      </c>
      <c r="J982">
        <v>0</v>
      </c>
      <c r="K982">
        <v>1904550</v>
      </c>
      <c r="L982">
        <v>1400915</v>
      </c>
      <c r="M982">
        <v>898195</v>
      </c>
      <c r="O982">
        <f t="shared" si="84"/>
        <v>-71172.333329999994</v>
      </c>
      <c r="P982">
        <f t="shared" si="84"/>
        <v>-71172.333329999994</v>
      </c>
      <c r="Q982">
        <f t="shared" si="84"/>
        <v>1582777.6666699999</v>
      </c>
      <c r="R982">
        <f t="shared" si="85"/>
        <v>47123</v>
      </c>
      <c r="S982">
        <f t="shared" si="86"/>
        <v>0</v>
      </c>
      <c r="T982">
        <f t="shared" si="87"/>
        <v>-503635</v>
      </c>
      <c r="U982">
        <f t="shared" si="88"/>
        <v>-1006355</v>
      </c>
    </row>
    <row r="983" spans="1:21" hidden="1" x14ac:dyDescent="0.25">
      <c r="A983" t="s">
        <v>5192</v>
      </c>
      <c r="B983" t="s">
        <v>562</v>
      </c>
      <c r="C983">
        <v>1070965</v>
      </c>
      <c r="D983">
        <v>0</v>
      </c>
      <c r="E983">
        <v>0</v>
      </c>
      <c r="F983">
        <v>83300</v>
      </c>
      <c r="G983">
        <v>246860</v>
      </c>
      <c r="H983">
        <v>47989.5</v>
      </c>
      <c r="I983">
        <v>0</v>
      </c>
      <c r="J983">
        <v>0</v>
      </c>
      <c r="K983">
        <v>0</v>
      </c>
      <c r="L983">
        <v>0</v>
      </c>
      <c r="M983">
        <v>0</v>
      </c>
      <c r="O983">
        <f t="shared" si="84"/>
        <v>-1070965</v>
      </c>
      <c r="P983">
        <f t="shared" si="84"/>
        <v>-1070965</v>
      </c>
      <c r="Q983">
        <f t="shared" si="84"/>
        <v>-987665</v>
      </c>
      <c r="R983">
        <f t="shared" si="85"/>
        <v>-198870.5</v>
      </c>
      <c r="S983">
        <f t="shared" si="86"/>
        <v>0</v>
      </c>
      <c r="T983">
        <f t="shared" si="87"/>
        <v>0</v>
      </c>
      <c r="U983">
        <f t="shared" si="88"/>
        <v>0</v>
      </c>
    </row>
    <row r="984" spans="1:21" hidden="1" x14ac:dyDescent="0.25">
      <c r="A984" t="s">
        <v>5193</v>
      </c>
      <c r="B984" t="s">
        <v>563</v>
      </c>
      <c r="C984">
        <v>350420</v>
      </c>
      <c r="D984">
        <v>0</v>
      </c>
      <c r="E984">
        <v>2212200</v>
      </c>
      <c r="F984">
        <v>0</v>
      </c>
      <c r="G984">
        <v>252550</v>
      </c>
      <c r="H984">
        <v>82587.5</v>
      </c>
      <c r="I984">
        <v>0</v>
      </c>
      <c r="J984">
        <v>0</v>
      </c>
      <c r="K984">
        <v>0</v>
      </c>
      <c r="L984">
        <v>0</v>
      </c>
      <c r="M984">
        <v>0</v>
      </c>
      <c r="O984">
        <f t="shared" si="84"/>
        <v>-350420</v>
      </c>
      <c r="P984">
        <f t="shared" si="84"/>
        <v>1861780</v>
      </c>
      <c r="Q984">
        <f t="shared" si="84"/>
        <v>-350420</v>
      </c>
      <c r="R984">
        <f t="shared" si="85"/>
        <v>-169962.5</v>
      </c>
      <c r="S984">
        <f t="shared" si="86"/>
        <v>0</v>
      </c>
      <c r="T984">
        <f t="shared" si="87"/>
        <v>0</v>
      </c>
      <c r="U984">
        <f t="shared" si="88"/>
        <v>0</v>
      </c>
    </row>
    <row r="985" spans="1:21" hidden="1" x14ac:dyDescent="0.25">
      <c r="A985" t="s">
        <v>4413</v>
      </c>
      <c r="B985" t="s">
        <v>564</v>
      </c>
      <c r="C985">
        <v>2143174.6669999999</v>
      </c>
      <c r="D985">
        <v>0</v>
      </c>
      <c r="E985">
        <v>3159850</v>
      </c>
      <c r="F985">
        <v>0</v>
      </c>
      <c r="G985">
        <v>1785100</v>
      </c>
      <c r="H985">
        <v>284690</v>
      </c>
      <c r="I985">
        <v>116900</v>
      </c>
      <c r="J985">
        <v>0</v>
      </c>
      <c r="K985">
        <v>4396700</v>
      </c>
      <c r="L985">
        <v>6653050</v>
      </c>
      <c r="M985">
        <v>6052050</v>
      </c>
      <c r="O985">
        <f t="shared" si="84"/>
        <v>-2143174.6669999999</v>
      </c>
      <c r="P985">
        <f t="shared" si="84"/>
        <v>1016675.3330000001</v>
      </c>
      <c r="Q985">
        <f t="shared" si="84"/>
        <v>-2143174.6669999999</v>
      </c>
      <c r="R985">
        <f t="shared" si="85"/>
        <v>-1500410</v>
      </c>
      <c r="S985">
        <f t="shared" si="86"/>
        <v>-116900</v>
      </c>
      <c r="T985">
        <f t="shared" si="87"/>
        <v>2256350</v>
      </c>
      <c r="U985">
        <f t="shared" si="88"/>
        <v>1655350</v>
      </c>
    </row>
    <row r="986" spans="1:21" hidden="1" x14ac:dyDescent="0.25">
      <c r="A986" t="s">
        <v>5195</v>
      </c>
      <c r="B986" t="s">
        <v>565</v>
      </c>
      <c r="C986">
        <v>46443</v>
      </c>
      <c r="D986">
        <v>8321450</v>
      </c>
      <c r="E986">
        <v>3455300</v>
      </c>
      <c r="F986">
        <v>2363600</v>
      </c>
      <c r="G986">
        <v>8681500</v>
      </c>
      <c r="H986">
        <v>901180</v>
      </c>
      <c r="I986">
        <v>46443</v>
      </c>
      <c r="J986">
        <v>29207.5</v>
      </c>
      <c r="K986">
        <v>0</v>
      </c>
      <c r="L986">
        <v>0</v>
      </c>
      <c r="M986">
        <v>0</v>
      </c>
      <c r="O986">
        <f t="shared" si="84"/>
        <v>8275007</v>
      </c>
      <c r="P986">
        <f t="shared" si="84"/>
        <v>3408857</v>
      </c>
      <c r="Q986">
        <f t="shared" si="84"/>
        <v>2317157</v>
      </c>
      <c r="R986">
        <f t="shared" si="85"/>
        <v>-7780320</v>
      </c>
      <c r="S986">
        <f t="shared" si="86"/>
        <v>-17235.5</v>
      </c>
      <c r="T986">
        <f t="shared" si="87"/>
        <v>0</v>
      </c>
      <c r="U986">
        <f t="shared" si="88"/>
        <v>0</v>
      </c>
    </row>
    <row r="987" spans="1:21" hidden="1" x14ac:dyDescent="0.25">
      <c r="A987" t="s">
        <v>5196</v>
      </c>
      <c r="B987" t="s">
        <v>566</v>
      </c>
      <c r="C987">
        <v>63542616.670000002</v>
      </c>
      <c r="D987">
        <v>0</v>
      </c>
      <c r="E987">
        <v>0</v>
      </c>
      <c r="F987">
        <v>184515</v>
      </c>
      <c r="G987">
        <v>264590</v>
      </c>
      <c r="H987">
        <v>10504.5</v>
      </c>
      <c r="I987">
        <v>0</v>
      </c>
      <c r="J987">
        <v>49024.5</v>
      </c>
      <c r="K987">
        <v>10594850</v>
      </c>
      <c r="L987">
        <v>7517250</v>
      </c>
      <c r="M987">
        <v>5595800</v>
      </c>
      <c r="O987">
        <f t="shared" si="84"/>
        <v>-63542616.670000002</v>
      </c>
      <c r="P987">
        <f t="shared" si="84"/>
        <v>-63542616.670000002</v>
      </c>
      <c r="Q987">
        <f t="shared" si="84"/>
        <v>-63358101.670000002</v>
      </c>
      <c r="R987">
        <f t="shared" si="85"/>
        <v>-254085.5</v>
      </c>
      <c r="S987">
        <f t="shared" si="86"/>
        <v>49024.5</v>
      </c>
      <c r="T987">
        <f t="shared" si="87"/>
        <v>-3077600</v>
      </c>
      <c r="U987">
        <f t="shared" si="88"/>
        <v>-4999050</v>
      </c>
    </row>
    <row r="988" spans="1:21" hidden="1" x14ac:dyDescent="0.25">
      <c r="A988" t="s">
        <v>6321</v>
      </c>
      <c r="B988" t="s">
        <v>2810</v>
      </c>
      <c r="C988">
        <v>0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319955</v>
      </c>
      <c r="L988">
        <v>532845</v>
      </c>
      <c r="M988">
        <v>466950</v>
      </c>
      <c r="O988">
        <f t="shared" si="84"/>
        <v>0</v>
      </c>
      <c r="P988">
        <f t="shared" si="84"/>
        <v>0</v>
      </c>
      <c r="Q988">
        <f t="shared" si="84"/>
        <v>0</v>
      </c>
      <c r="R988">
        <f t="shared" si="85"/>
        <v>0</v>
      </c>
      <c r="S988">
        <f t="shared" si="86"/>
        <v>0</v>
      </c>
      <c r="T988">
        <f t="shared" si="87"/>
        <v>212890</v>
      </c>
      <c r="U988">
        <f t="shared" si="88"/>
        <v>146995</v>
      </c>
    </row>
    <row r="989" spans="1:21" hidden="1" x14ac:dyDescent="0.25">
      <c r="A989" t="s">
        <v>5198</v>
      </c>
      <c r="B989" t="s">
        <v>567</v>
      </c>
      <c r="C989">
        <v>38264</v>
      </c>
      <c r="D989">
        <v>247090</v>
      </c>
      <c r="E989">
        <v>130175</v>
      </c>
      <c r="F989">
        <v>71569.5</v>
      </c>
      <c r="G989">
        <v>691180</v>
      </c>
      <c r="H989">
        <v>58380</v>
      </c>
      <c r="I989">
        <v>38264</v>
      </c>
      <c r="J989">
        <v>43235.5</v>
      </c>
      <c r="K989">
        <v>38208000</v>
      </c>
      <c r="L989">
        <v>25325500</v>
      </c>
      <c r="M989">
        <v>21711000</v>
      </c>
      <c r="O989">
        <f t="shared" si="84"/>
        <v>208826</v>
      </c>
      <c r="P989">
        <f t="shared" si="84"/>
        <v>91911</v>
      </c>
      <c r="Q989">
        <f t="shared" si="84"/>
        <v>33305.5</v>
      </c>
      <c r="R989">
        <f t="shared" si="85"/>
        <v>-632800</v>
      </c>
      <c r="S989">
        <f t="shared" si="86"/>
        <v>4971.5</v>
      </c>
      <c r="T989">
        <f t="shared" si="87"/>
        <v>-12882500</v>
      </c>
      <c r="U989">
        <f t="shared" si="88"/>
        <v>-16497000</v>
      </c>
    </row>
    <row r="990" spans="1:21" hidden="1" x14ac:dyDescent="0.25">
      <c r="A990" t="s">
        <v>5199</v>
      </c>
      <c r="B990" t="s">
        <v>568</v>
      </c>
      <c r="C990">
        <v>62499</v>
      </c>
      <c r="D990">
        <v>4363150</v>
      </c>
      <c r="E990">
        <v>5253100</v>
      </c>
      <c r="F990">
        <v>5130800</v>
      </c>
      <c r="G990">
        <v>3177700</v>
      </c>
      <c r="H990">
        <v>325355</v>
      </c>
      <c r="I990">
        <v>62499</v>
      </c>
      <c r="J990">
        <v>613365</v>
      </c>
      <c r="K990">
        <v>909825000</v>
      </c>
      <c r="L990">
        <v>687270000</v>
      </c>
      <c r="M990">
        <v>544055000</v>
      </c>
      <c r="O990">
        <f t="shared" si="84"/>
        <v>4300651</v>
      </c>
      <c r="P990">
        <f t="shared" si="84"/>
        <v>5190601</v>
      </c>
      <c r="Q990">
        <f t="shared" si="84"/>
        <v>5068301</v>
      </c>
      <c r="R990">
        <f t="shared" si="85"/>
        <v>-2852345</v>
      </c>
      <c r="S990">
        <f t="shared" si="86"/>
        <v>550866</v>
      </c>
      <c r="T990">
        <f t="shared" si="87"/>
        <v>-222555000</v>
      </c>
      <c r="U990">
        <f t="shared" si="88"/>
        <v>-365770000</v>
      </c>
    </row>
    <row r="991" spans="1:21" hidden="1" x14ac:dyDescent="0.25">
      <c r="A991" t="s">
        <v>5200</v>
      </c>
      <c r="B991" t="s">
        <v>569</v>
      </c>
      <c r="C991">
        <v>4639900</v>
      </c>
      <c r="D991">
        <v>76853000</v>
      </c>
      <c r="E991">
        <v>37323000</v>
      </c>
      <c r="F991">
        <v>43880500</v>
      </c>
      <c r="G991">
        <v>5798200</v>
      </c>
      <c r="H991">
        <v>460125</v>
      </c>
      <c r="I991">
        <v>4639900</v>
      </c>
      <c r="J991">
        <v>9662700</v>
      </c>
      <c r="K991">
        <v>9098900</v>
      </c>
      <c r="L991">
        <v>5465400</v>
      </c>
      <c r="M991">
        <v>3306500</v>
      </c>
      <c r="O991">
        <f t="shared" si="84"/>
        <v>72213100</v>
      </c>
      <c r="P991">
        <f t="shared" si="84"/>
        <v>32683100</v>
      </c>
      <c r="Q991">
        <f t="shared" si="84"/>
        <v>39240600</v>
      </c>
      <c r="R991">
        <f t="shared" si="85"/>
        <v>-5338075</v>
      </c>
      <c r="S991">
        <f t="shared" si="86"/>
        <v>5022800</v>
      </c>
      <c r="T991">
        <f t="shared" si="87"/>
        <v>-3633500</v>
      </c>
      <c r="U991">
        <f t="shared" si="88"/>
        <v>-5792400</v>
      </c>
    </row>
    <row r="992" spans="1:21" hidden="1" x14ac:dyDescent="0.25">
      <c r="A992" t="s">
        <v>5201</v>
      </c>
      <c r="B992" t="s">
        <v>570</v>
      </c>
      <c r="C992">
        <v>189860116.69999999</v>
      </c>
      <c r="D992">
        <v>9258450</v>
      </c>
      <c r="E992">
        <v>0</v>
      </c>
      <c r="F992">
        <v>578150</v>
      </c>
      <c r="G992">
        <v>13963000</v>
      </c>
      <c r="H992">
        <v>1067530</v>
      </c>
      <c r="I992">
        <v>0</v>
      </c>
      <c r="J992">
        <v>0</v>
      </c>
      <c r="K992">
        <v>0</v>
      </c>
      <c r="L992">
        <v>0</v>
      </c>
      <c r="M992">
        <v>0</v>
      </c>
      <c r="O992">
        <f t="shared" si="84"/>
        <v>-180601666.69999999</v>
      </c>
      <c r="P992">
        <f t="shared" si="84"/>
        <v>-189860116.69999999</v>
      </c>
      <c r="Q992">
        <f t="shared" si="84"/>
        <v>-189281966.69999999</v>
      </c>
      <c r="R992">
        <f t="shared" si="85"/>
        <v>-12895470</v>
      </c>
      <c r="S992">
        <f t="shared" si="86"/>
        <v>0</v>
      </c>
      <c r="T992">
        <f t="shared" si="87"/>
        <v>0</v>
      </c>
      <c r="U992">
        <f t="shared" si="88"/>
        <v>0</v>
      </c>
    </row>
    <row r="993" spans="1:21" hidden="1" x14ac:dyDescent="0.25">
      <c r="A993" t="s">
        <v>7627</v>
      </c>
      <c r="B993" t="s">
        <v>2811</v>
      </c>
      <c r="C993">
        <v>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34658</v>
      </c>
      <c r="M993">
        <v>19920.5</v>
      </c>
      <c r="O993">
        <f t="shared" si="84"/>
        <v>0</v>
      </c>
      <c r="P993">
        <f t="shared" si="84"/>
        <v>0</v>
      </c>
      <c r="Q993">
        <f t="shared" si="84"/>
        <v>0</v>
      </c>
      <c r="R993">
        <f t="shared" si="85"/>
        <v>0</v>
      </c>
      <c r="S993">
        <f t="shared" si="86"/>
        <v>0</v>
      </c>
      <c r="T993">
        <f t="shared" si="87"/>
        <v>34658</v>
      </c>
      <c r="U993">
        <f t="shared" si="88"/>
        <v>19920.5</v>
      </c>
    </row>
    <row r="994" spans="1:21" hidden="1" x14ac:dyDescent="0.25">
      <c r="A994" t="s">
        <v>5203</v>
      </c>
      <c r="B994" t="s">
        <v>571</v>
      </c>
      <c r="C994">
        <v>0</v>
      </c>
      <c r="D994">
        <v>3823100</v>
      </c>
      <c r="E994">
        <v>10593500</v>
      </c>
      <c r="F994">
        <v>3932650</v>
      </c>
      <c r="G994">
        <v>8434100</v>
      </c>
      <c r="H994">
        <v>580765</v>
      </c>
      <c r="I994">
        <v>0</v>
      </c>
      <c r="J994">
        <v>0</v>
      </c>
      <c r="K994">
        <v>517155000</v>
      </c>
      <c r="L994">
        <v>433395000</v>
      </c>
      <c r="M994">
        <v>265565000</v>
      </c>
      <c r="O994">
        <f t="shared" si="84"/>
        <v>3823100</v>
      </c>
      <c r="P994">
        <f t="shared" si="84"/>
        <v>10593500</v>
      </c>
      <c r="Q994">
        <f t="shared" si="84"/>
        <v>3932650</v>
      </c>
      <c r="R994">
        <f t="shared" si="85"/>
        <v>-7853335</v>
      </c>
      <c r="S994">
        <f t="shared" si="86"/>
        <v>0</v>
      </c>
      <c r="T994">
        <f t="shared" si="87"/>
        <v>-83760000</v>
      </c>
      <c r="U994">
        <f t="shared" si="88"/>
        <v>-251590000</v>
      </c>
    </row>
    <row r="995" spans="1:21" hidden="1" x14ac:dyDescent="0.25">
      <c r="A995" t="s">
        <v>5204</v>
      </c>
      <c r="B995" t="s">
        <v>572</v>
      </c>
      <c r="C995">
        <v>3258314.3330000001</v>
      </c>
      <c r="D995">
        <v>26096000</v>
      </c>
      <c r="E995">
        <v>26089500</v>
      </c>
      <c r="F995">
        <v>22488500</v>
      </c>
      <c r="G995">
        <v>7201600</v>
      </c>
      <c r="H995">
        <v>1008065</v>
      </c>
      <c r="I995">
        <v>177660</v>
      </c>
      <c r="J995">
        <v>1457200</v>
      </c>
      <c r="K995">
        <v>2247100000</v>
      </c>
      <c r="L995">
        <v>1534500000</v>
      </c>
      <c r="M995">
        <v>1323360000</v>
      </c>
      <c r="O995">
        <f t="shared" si="84"/>
        <v>22837685.666999999</v>
      </c>
      <c r="P995">
        <f t="shared" si="84"/>
        <v>22831185.666999999</v>
      </c>
      <c r="Q995">
        <f t="shared" si="84"/>
        <v>19230185.666999999</v>
      </c>
      <c r="R995">
        <f t="shared" si="85"/>
        <v>-6193535</v>
      </c>
      <c r="S995">
        <f t="shared" si="86"/>
        <v>1279540</v>
      </c>
      <c r="T995">
        <f t="shared" si="87"/>
        <v>-712600000</v>
      </c>
      <c r="U995">
        <f t="shared" si="88"/>
        <v>-923740000</v>
      </c>
    </row>
    <row r="996" spans="1:21" hidden="1" x14ac:dyDescent="0.25">
      <c r="A996" t="s">
        <v>5205</v>
      </c>
      <c r="B996" t="s">
        <v>573</v>
      </c>
      <c r="C996">
        <v>1470670.6669999999</v>
      </c>
      <c r="D996">
        <v>620500</v>
      </c>
      <c r="E996">
        <v>330565</v>
      </c>
      <c r="F996">
        <v>272346</v>
      </c>
      <c r="G996">
        <v>1315800</v>
      </c>
      <c r="H996">
        <v>84203</v>
      </c>
      <c r="I996">
        <v>0</v>
      </c>
      <c r="J996">
        <v>24198.5</v>
      </c>
      <c r="K996">
        <v>53559</v>
      </c>
      <c r="L996">
        <v>34380</v>
      </c>
      <c r="M996">
        <v>39112.5</v>
      </c>
      <c r="O996">
        <f t="shared" si="84"/>
        <v>-850170.6669999999</v>
      </c>
      <c r="P996">
        <f t="shared" si="84"/>
        <v>-1140105.6669999999</v>
      </c>
      <c r="Q996">
        <f t="shared" si="84"/>
        <v>-1198324.6669999999</v>
      </c>
      <c r="R996">
        <f t="shared" si="85"/>
        <v>-1231597</v>
      </c>
      <c r="S996">
        <f t="shared" si="86"/>
        <v>24198.5</v>
      </c>
      <c r="T996">
        <f t="shared" si="87"/>
        <v>-19179</v>
      </c>
      <c r="U996">
        <f t="shared" si="88"/>
        <v>-14446.5</v>
      </c>
    </row>
    <row r="997" spans="1:21" hidden="1" x14ac:dyDescent="0.25">
      <c r="A997" t="s">
        <v>5206</v>
      </c>
      <c r="B997" t="s">
        <v>574</v>
      </c>
      <c r="C997">
        <v>18143540.329999998</v>
      </c>
      <c r="D997">
        <v>1279150</v>
      </c>
      <c r="E997">
        <v>402935</v>
      </c>
      <c r="F997">
        <v>262970</v>
      </c>
      <c r="G997">
        <v>195850</v>
      </c>
      <c r="H997">
        <v>0</v>
      </c>
      <c r="I997">
        <v>56777</v>
      </c>
      <c r="J997">
        <v>7371</v>
      </c>
      <c r="K997">
        <v>189420</v>
      </c>
      <c r="L997">
        <v>148259</v>
      </c>
      <c r="M997">
        <v>168370</v>
      </c>
      <c r="O997">
        <f t="shared" si="84"/>
        <v>-16864390.329999998</v>
      </c>
      <c r="P997">
        <f t="shared" si="84"/>
        <v>-17740605.329999998</v>
      </c>
      <c r="Q997">
        <f t="shared" si="84"/>
        <v>-17880570.329999998</v>
      </c>
      <c r="R997">
        <f t="shared" si="85"/>
        <v>-195850</v>
      </c>
      <c r="S997">
        <f t="shared" si="86"/>
        <v>-49406</v>
      </c>
      <c r="T997">
        <f t="shared" si="87"/>
        <v>-41161</v>
      </c>
      <c r="U997">
        <f t="shared" si="88"/>
        <v>-21050</v>
      </c>
    </row>
    <row r="998" spans="1:21" hidden="1" x14ac:dyDescent="0.25">
      <c r="A998" t="s">
        <v>5207</v>
      </c>
      <c r="B998" t="s">
        <v>575</v>
      </c>
      <c r="C998">
        <v>398654.6667</v>
      </c>
      <c r="D998">
        <v>10841900</v>
      </c>
      <c r="E998">
        <v>7129500</v>
      </c>
      <c r="F998">
        <v>5541300</v>
      </c>
      <c r="G998">
        <v>2255000</v>
      </c>
      <c r="H998">
        <v>287095</v>
      </c>
      <c r="I998">
        <v>59008</v>
      </c>
      <c r="J998">
        <v>865495</v>
      </c>
      <c r="K998">
        <v>37253500</v>
      </c>
      <c r="L998">
        <v>27064500</v>
      </c>
      <c r="M998">
        <v>18906000</v>
      </c>
      <c r="O998">
        <f t="shared" si="84"/>
        <v>10443245.3333</v>
      </c>
      <c r="P998">
        <f t="shared" si="84"/>
        <v>6730845.3333000001</v>
      </c>
      <c r="Q998">
        <f t="shared" si="84"/>
        <v>5142645.3333000001</v>
      </c>
      <c r="R998">
        <f t="shared" si="85"/>
        <v>-1967905</v>
      </c>
      <c r="S998">
        <f t="shared" si="86"/>
        <v>806487</v>
      </c>
      <c r="T998">
        <f t="shared" si="87"/>
        <v>-10189000</v>
      </c>
      <c r="U998">
        <f t="shared" si="88"/>
        <v>-18347500</v>
      </c>
    </row>
    <row r="999" spans="1:21" hidden="1" x14ac:dyDescent="0.25">
      <c r="A999" t="s">
        <v>5208</v>
      </c>
      <c r="B999" t="s">
        <v>576</v>
      </c>
      <c r="C999">
        <v>29046520</v>
      </c>
      <c r="D999">
        <v>0</v>
      </c>
      <c r="E999">
        <v>0</v>
      </c>
      <c r="F999">
        <v>0</v>
      </c>
      <c r="G999">
        <v>123320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O999">
        <f t="shared" si="84"/>
        <v>-29046520</v>
      </c>
      <c r="P999">
        <f t="shared" si="84"/>
        <v>-29046520</v>
      </c>
      <c r="Q999">
        <f t="shared" si="84"/>
        <v>-29046520</v>
      </c>
      <c r="R999">
        <f t="shared" si="85"/>
        <v>-123320</v>
      </c>
      <c r="S999">
        <f t="shared" si="86"/>
        <v>0</v>
      </c>
      <c r="T999">
        <f t="shared" si="87"/>
        <v>0</v>
      </c>
      <c r="U999">
        <f t="shared" si="88"/>
        <v>0</v>
      </c>
    </row>
    <row r="1000" spans="1:21" hidden="1" x14ac:dyDescent="0.25">
      <c r="A1000" t="s">
        <v>5209</v>
      </c>
      <c r="B1000" t="s">
        <v>577</v>
      </c>
      <c r="C1000">
        <v>24108323.329999998</v>
      </c>
      <c r="D1000">
        <v>2641280</v>
      </c>
      <c r="E1000">
        <v>5103550</v>
      </c>
      <c r="F1000">
        <v>3918700</v>
      </c>
      <c r="G1000">
        <v>1930200</v>
      </c>
      <c r="H1000">
        <v>129125</v>
      </c>
      <c r="I1000">
        <v>107320</v>
      </c>
      <c r="J1000">
        <v>431905</v>
      </c>
      <c r="K1000">
        <v>193635</v>
      </c>
      <c r="L1000">
        <v>152010</v>
      </c>
      <c r="M1000">
        <v>99615</v>
      </c>
      <c r="O1000">
        <f t="shared" si="84"/>
        <v>-21467043.329999998</v>
      </c>
      <c r="P1000">
        <f t="shared" si="84"/>
        <v>-19004773.329999998</v>
      </c>
      <c r="Q1000">
        <f t="shared" si="84"/>
        <v>-20189623.329999998</v>
      </c>
      <c r="R1000">
        <f t="shared" si="85"/>
        <v>-1801075</v>
      </c>
      <c r="S1000">
        <f t="shared" si="86"/>
        <v>324585</v>
      </c>
      <c r="T1000">
        <f t="shared" si="87"/>
        <v>-41625</v>
      </c>
      <c r="U1000">
        <f t="shared" si="88"/>
        <v>-94020</v>
      </c>
    </row>
    <row r="1001" spans="1:21" hidden="1" x14ac:dyDescent="0.25">
      <c r="A1001" t="s">
        <v>5210</v>
      </c>
      <c r="B1001" t="s">
        <v>2812</v>
      </c>
      <c r="C1001">
        <v>0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90069500</v>
      </c>
      <c r="L1001">
        <v>83971500</v>
      </c>
      <c r="M1001">
        <v>75330000</v>
      </c>
      <c r="O1001">
        <f t="shared" si="84"/>
        <v>0</v>
      </c>
      <c r="P1001">
        <f t="shared" si="84"/>
        <v>0</v>
      </c>
      <c r="Q1001">
        <f t="shared" si="84"/>
        <v>0</v>
      </c>
      <c r="R1001">
        <f t="shared" si="85"/>
        <v>0</v>
      </c>
      <c r="S1001">
        <f t="shared" si="86"/>
        <v>0</v>
      </c>
      <c r="T1001">
        <f t="shared" si="87"/>
        <v>-6098000</v>
      </c>
      <c r="U1001">
        <f t="shared" si="88"/>
        <v>-14739500</v>
      </c>
    </row>
    <row r="1002" spans="1:21" hidden="1" x14ac:dyDescent="0.25">
      <c r="A1002" t="s">
        <v>5211</v>
      </c>
      <c r="B1002" t="s">
        <v>2446</v>
      </c>
      <c r="C1002">
        <v>17445</v>
      </c>
      <c r="D1002">
        <v>73845</v>
      </c>
      <c r="E1002">
        <v>313175</v>
      </c>
      <c r="F1002">
        <v>330509</v>
      </c>
      <c r="G1002">
        <v>11280</v>
      </c>
      <c r="H1002">
        <v>0</v>
      </c>
      <c r="I1002">
        <v>17445</v>
      </c>
      <c r="J1002">
        <v>49477.5</v>
      </c>
      <c r="K1002">
        <v>26672000</v>
      </c>
      <c r="L1002">
        <v>24565500</v>
      </c>
      <c r="M1002">
        <v>19244500</v>
      </c>
      <c r="O1002">
        <f t="shared" si="84"/>
        <v>56400</v>
      </c>
      <c r="P1002">
        <f t="shared" si="84"/>
        <v>295730</v>
      </c>
      <c r="Q1002">
        <f t="shared" si="84"/>
        <v>313064</v>
      </c>
      <c r="R1002">
        <f t="shared" si="85"/>
        <v>-11280</v>
      </c>
      <c r="S1002">
        <f t="shared" si="86"/>
        <v>32032.5</v>
      </c>
      <c r="T1002">
        <f t="shared" si="87"/>
        <v>-2106500</v>
      </c>
      <c r="U1002">
        <f t="shared" si="88"/>
        <v>-7427500</v>
      </c>
    </row>
    <row r="1003" spans="1:21" hidden="1" x14ac:dyDescent="0.25">
      <c r="A1003" t="s">
        <v>5212</v>
      </c>
      <c r="B1003" t="s">
        <v>2813</v>
      </c>
      <c r="C1003">
        <v>0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7280800</v>
      </c>
      <c r="L1003">
        <v>6374000</v>
      </c>
      <c r="M1003">
        <v>4748950</v>
      </c>
      <c r="O1003">
        <f t="shared" si="84"/>
        <v>0</v>
      </c>
      <c r="P1003">
        <f t="shared" si="84"/>
        <v>0</v>
      </c>
      <c r="Q1003">
        <f t="shared" si="84"/>
        <v>0</v>
      </c>
      <c r="R1003">
        <f t="shared" si="85"/>
        <v>0</v>
      </c>
      <c r="S1003">
        <f t="shared" si="86"/>
        <v>0</v>
      </c>
      <c r="T1003">
        <f t="shared" si="87"/>
        <v>-906800</v>
      </c>
      <c r="U1003">
        <f t="shared" si="88"/>
        <v>-2531850</v>
      </c>
    </row>
    <row r="1004" spans="1:21" hidden="1" x14ac:dyDescent="0.25">
      <c r="A1004" t="s">
        <v>5213</v>
      </c>
      <c r="B1004" t="s">
        <v>2447</v>
      </c>
      <c r="C1004">
        <v>1208540</v>
      </c>
      <c r="D1004">
        <v>55311500</v>
      </c>
      <c r="E1004">
        <v>60750500</v>
      </c>
      <c r="F1004">
        <v>74543500</v>
      </c>
      <c r="G1004">
        <v>1464000</v>
      </c>
      <c r="H1004">
        <v>105435</v>
      </c>
      <c r="I1004">
        <v>1116600</v>
      </c>
      <c r="J1004">
        <v>4865600</v>
      </c>
      <c r="K1004">
        <v>13954200</v>
      </c>
      <c r="L1004">
        <v>5665800</v>
      </c>
      <c r="M1004">
        <v>3060285</v>
      </c>
      <c r="O1004">
        <f t="shared" si="84"/>
        <v>54102960</v>
      </c>
      <c r="P1004">
        <f t="shared" si="84"/>
        <v>59541960</v>
      </c>
      <c r="Q1004">
        <f t="shared" si="84"/>
        <v>73334960</v>
      </c>
      <c r="R1004">
        <f t="shared" si="85"/>
        <v>-1358565</v>
      </c>
      <c r="S1004">
        <f t="shared" si="86"/>
        <v>3749000</v>
      </c>
      <c r="T1004">
        <f t="shared" si="87"/>
        <v>-8288400</v>
      </c>
      <c r="U1004">
        <f t="shared" si="88"/>
        <v>-10893915</v>
      </c>
    </row>
    <row r="1005" spans="1:21" hidden="1" x14ac:dyDescent="0.25">
      <c r="A1005" t="s">
        <v>5214</v>
      </c>
      <c r="B1005" t="s">
        <v>578</v>
      </c>
      <c r="C1005">
        <v>0</v>
      </c>
      <c r="D1005">
        <v>163029</v>
      </c>
      <c r="E1005">
        <v>0</v>
      </c>
      <c r="F1005">
        <v>178180</v>
      </c>
      <c r="G1005">
        <v>175650</v>
      </c>
      <c r="H1005">
        <v>0</v>
      </c>
      <c r="I1005">
        <v>0</v>
      </c>
      <c r="J1005">
        <v>33257</v>
      </c>
      <c r="K1005">
        <v>12206500</v>
      </c>
      <c r="L1005">
        <v>6413050</v>
      </c>
      <c r="M1005">
        <v>5869950</v>
      </c>
      <c r="O1005">
        <f t="shared" si="84"/>
        <v>163029</v>
      </c>
      <c r="P1005">
        <f t="shared" si="84"/>
        <v>0</v>
      </c>
      <c r="Q1005">
        <f t="shared" si="84"/>
        <v>178180</v>
      </c>
      <c r="R1005">
        <f t="shared" si="85"/>
        <v>-175650</v>
      </c>
      <c r="S1005">
        <f t="shared" si="86"/>
        <v>33257</v>
      </c>
      <c r="T1005">
        <f t="shared" si="87"/>
        <v>-5793450</v>
      </c>
      <c r="U1005">
        <f t="shared" si="88"/>
        <v>-6336550</v>
      </c>
    </row>
    <row r="1006" spans="1:21" hidden="1" x14ac:dyDescent="0.25">
      <c r="A1006" t="s">
        <v>5215</v>
      </c>
      <c r="B1006" t="s">
        <v>579</v>
      </c>
      <c r="C1006">
        <v>1097793</v>
      </c>
      <c r="D1006">
        <v>9144450</v>
      </c>
      <c r="E1006">
        <v>8543800</v>
      </c>
      <c r="F1006">
        <v>4373400</v>
      </c>
      <c r="G1006">
        <v>2146700</v>
      </c>
      <c r="H1006">
        <v>382660</v>
      </c>
      <c r="I1006">
        <v>62413</v>
      </c>
      <c r="J1006">
        <v>248715</v>
      </c>
      <c r="K1006">
        <v>16690000</v>
      </c>
      <c r="L1006">
        <v>13536500</v>
      </c>
      <c r="M1006">
        <v>12004650</v>
      </c>
      <c r="O1006">
        <f t="shared" si="84"/>
        <v>8046657</v>
      </c>
      <c r="P1006">
        <f t="shared" si="84"/>
        <v>7446007</v>
      </c>
      <c r="Q1006">
        <f t="shared" si="84"/>
        <v>3275607</v>
      </c>
      <c r="R1006">
        <f t="shared" si="85"/>
        <v>-1764040</v>
      </c>
      <c r="S1006">
        <f t="shared" si="86"/>
        <v>186302</v>
      </c>
      <c r="T1006">
        <f t="shared" si="87"/>
        <v>-3153500</v>
      </c>
      <c r="U1006">
        <f t="shared" si="88"/>
        <v>-4685350</v>
      </c>
    </row>
    <row r="1007" spans="1:21" hidden="1" x14ac:dyDescent="0.25">
      <c r="A1007" t="s">
        <v>5216</v>
      </c>
      <c r="B1007" t="s">
        <v>580</v>
      </c>
      <c r="C1007">
        <v>348368.6667</v>
      </c>
      <c r="D1007">
        <v>149375</v>
      </c>
      <c r="E1007">
        <v>909125</v>
      </c>
      <c r="F1007">
        <v>585850</v>
      </c>
      <c r="G1007">
        <v>32036</v>
      </c>
      <c r="H1007" t="e">
        <v>#DIV/0!</v>
      </c>
      <c r="I1007">
        <v>14452</v>
      </c>
      <c r="J1007">
        <v>33031.5</v>
      </c>
      <c r="K1007">
        <v>0</v>
      </c>
      <c r="L1007">
        <v>0</v>
      </c>
      <c r="M1007">
        <v>0</v>
      </c>
      <c r="O1007">
        <f t="shared" si="84"/>
        <v>-198993.6667</v>
      </c>
      <c r="P1007">
        <f t="shared" si="84"/>
        <v>560756.33330000006</v>
      </c>
      <c r="Q1007">
        <f t="shared" si="84"/>
        <v>237481.3333</v>
      </c>
      <c r="R1007" t="e">
        <f t="shared" si="85"/>
        <v>#DIV/0!</v>
      </c>
      <c r="S1007">
        <f t="shared" si="86"/>
        <v>18579.5</v>
      </c>
      <c r="T1007">
        <f t="shared" si="87"/>
        <v>0</v>
      </c>
      <c r="U1007">
        <f t="shared" si="88"/>
        <v>0</v>
      </c>
    </row>
    <row r="1008" spans="1:21" hidden="1" x14ac:dyDescent="0.25">
      <c r="A1008" t="s">
        <v>5217</v>
      </c>
      <c r="B1008" t="s">
        <v>581</v>
      </c>
      <c r="C1008">
        <v>624850</v>
      </c>
      <c r="D1008">
        <v>3267650</v>
      </c>
      <c r="E1008">
        <v>222185</v>
      </c>
      <c r="F1008">
        <v>1047395</v>
      </c>
      <c r="G1008">
        <v>2683500</v>
      </c>
      <c r="H1008">
        <v>250895</v>
      </c>
      <c r="I1008">
        <v>0</v>
      </c>
      <c r="J1008">
        <v>0</v>
      </c>
      <c r="K1008">
        <v>0</v>
      </c>
      <c r="L1008">
        <v>0</v>
      </c>
      <c r="M1008">
        <v>0</v>
      </c>
      <c r="O1008">
        <f t="shared" si="84"/>
        <v>2642800</v>
      </c>
      <c r="P1008">
        <f t="shared" si="84"/>
        <v>-402665</v>
      </c>
      <c r="Q1008">
        <f t="shared" si="84"/>
        <v>422545</v>
      </c>
      <c r="R1008">
        <f t="shared" si="85"/>
        <v>-2432605</v>
      </c>
      <c r="S1008">
        <f t="shared" si="86"/>
        <v>0</v>
      </c>
      <c r="T1008">
        <f t="shared" si="87"/>
        <v>0</v>
      </c>
      <c r="U1008">
        <f t="shared" si="88"/>
        <v>0</v>
      </c>
    </row>
    <row r="1009" spans="1:21" hidden="1" x14ac:dyDescent="0.25">
      <c r="A1009" t="s">
        <v>5218</v>
      </c>
      <c r="B1009" t="s">
        <v>582</v>
      </c>
      <c r="C1009">
        <v>133170</v>
      </c>
      <c r="D1009">
        <v>710935</v>
      </c>
      <c r="E1009">
        <v>118065</v>
      </c>
      <c r="F1009">
        <v>67250</v>
      </c>
      <c r="G1009">
        <v>692230</v>
      </c>
      <c r="H1009">
        <v>36196</v>
      </c>
      <c r="I1009">
        <v>0</v>
      </c>
      <c r="J1009">
        <v>10800.5</v>
      </c>
      <c r="K1009">
        <v>2812850</v>
      </c>
      <c r="L1009">
        <v>2131500</v>
      </c>
      <c r="M1009">
        <v>1552400</v>
      </c>
      <c r="O1009">
        <f t="shared" si="84"/>
        <v>577765</v>
      </c>
      <c r="P1009">
        <f t="shared" si="84"/>
        <v>-15105</v>
      </c>
      <c r="Q1009">
        <f t="shared" si="84"/>
        <v>-65920</v>
      </c>
      <c r="R1009">
        <f t="shared" si="85"/>
        <v>-656034</v>
      </c>
      <c r="S1009">
        <f t="shared" si="86"/>
        <v>10800.5</v>
      </c>
      <c r="T1009">
        <f t="shared" si="87"/>
        <v>-681350</v>
      </c>
      <c r="U1009">
        <f t="shared" si="88"/>
        <v>-1260450</v>
      </c>
    </row>
    <row r="1010" spans="1:21" hidden="1" x14ac:dyDescent="0.25">
      <c r="A1010" t="s">
        <v>5219</v>
      </c>
      <c r="B1010" t="s">
        <v>583</v>
      </c>
      <c r="C1010">
        <v>67395.666670000006</v>
      </c>
      <c r="D1010">
        <v>5818650</v>
      </c>
      <c r="E1010">
        <v>443450</v>
      </c>
      <c r="F1010">
        <v>2086220</v>
      </c>
      <c r="G1010">
        <v>535370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O1010">
        <f t="shared" si="84"/>
        <v>5751254.3333299998</v>
      </c>
      <c r="P1010">
        <f t="shared" si="84"/>
        <v>376054.33332999999</v>
      </c>
      <c r="Q1010">
        <f t="shared" si="84"/>
        <v>2018824.3333300001</v>
      </c>
      <c r="R1010">
        <f t="shared" si="85"/>
        <v>-535370</v>
      </c>
      <c r="S1010">
        <f t="shared" si="86"/>
        <v>0</v>
      </c>
      <c r="T1010">
        <f t="shared" si="87"/>
        <v>0</v>
      </c>
      <c r="U1010">
        <f t="shared" si="88"/>
        <v>0</v>
      </c>
    </row>
    <row r="1011" spans="1:21" hidden="1" x14ac:dyDescent="0.25">
      <c r="A1011" t="s">
        <v>5220</v>
      </c>
      <c r="B1011" t="s">
        <v>584</v>
      </c>
      <c r="C1011">
        <v>37570</v>
      </c>
      <c r="D1011">
        <v>1156700</v>
      </c>
      <c r="E1011">
        <v>1552400</v>
      </c>
      <c r="F1011">
        <v>379180</v>
      </c>
      <c r="G1011">
        <v>1429500</v>
      </c>
      <c r="H1011">
        <v>222560</v>
      </c>
      <c r="I1011">
        <v>4863</v>
      </c>
      <c r="J1011">
        <v>10837</v>
      </c>
      <c r="K1011">
        <v>2333750</v>
      </c>
      <c r="L1011">
        <v>1195500</v>
      </c>
      <c r="M1011">
        <v>720285</v>
      </c>
      <c r="O1011">
        <f t="shared" si="84"/>
        <v>1119130</v>
      </c>
      <c r="P1011">
        <f t="shared" si="84"/>
        <v>1514830</v>
      </c>
      <c r="Q1011">
        <f t="shared" si="84"/>
        <v>341610</v>
      </c>
      <c r="R1011">
        <f t="shared" si="85"/>
        <v>-1206940</v>
      </c>
      <c r="S1011">
        <f t="shared" si="86"/>
        <v>5974</v>
      </c>
      <c r="T1011">
        <f t="shared" si="87"/>
        <v>-1138250</v>
      </c>
      <c r="U1011">
        <f t="shared" si="88"/>
        <v>-1613465</v>
      </c>
    </row>
    <row r="1012" spans="1:21" hidden="1" x14ac:dyDescent="0.25">
      <c r="A1012" t="s">
        <v>5221</v>
      </c>
      <c r="B1012" t="s">
        <v>585</v>
      </c>
      <c r="C1012">
        <v>0</v>
      </c>
      <c r="D1012">
        <v>0</v>
      </c>
      <c r="E1012">
        <v>0</v>
      </c>
      <c r="F1012">
        <v>0</v>
      </c>
      <c r="G1012">
        <v>488630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O1012">
        <f t="shared" si="84"/>
        <v>0</v>
      </c>
      <c r="P1012">
        <f t="shared" si="84"/>
        <v>0</v>
      </c>
      <c r="Q1012">
        <f t="shared" si="84"/>
        <v>0</v>
      </c>
      <c r="R1012">
        <f t="shared" si="85"/>
        <v>-488630</v>
      </c>
      <c r="S1012">
        <f t="shared" si="86"/>
        <v>0</v>
      </c>
      <c r="T1012">
        <f t="shared" si="87"/>
        <v>0</v>
      </c>
      <c r="U1012">
        <f t="shared" si="88"/>
        <v>0</v>
      </c>
    </row>
    <row r="1013" spans="1:21" hidden="1" x14ac:dyDescent="0.25">
      <c r="A1013" t="s">
        <v>5222</v>
      </c>
      <c r="B1013" t="s">
        <v>586</v>
      </c>
      <c r="C1013">
        <v>60811383.670000002</v>
      </c>
      <c r="D1013">
        <v>0</v>
      </c>
      <c r="E1013">
        <v>112910</v>
      </c>
      <c r="F1013">
        <v>0</v>
      </c>
      <c r="G1013">
        <v>1189600</v>
      </c>
      <c r="H1013">
        <v>102376</v>
      </c>
      <c r="I1013">
        <v>13207</v>
      </c>
      <c r="J1013">
        <v>44765.5</v>
      </c>
      <c r="K1013">
        <v>263190</v>
      </c>
      <c r="L1013">
        <v>182160</v>
      </c>
      <c r="M1013">
        <v>0</v>
      </c>
      <c r="O1013">
        <f t="shared" si="84"/>
        <v>-60811383.670000002</v>
      </c>
      <c r="P1013">
        <f t="shared" si="84"/>
        <v>-60698473.670000002</v>
      </c>
      <c r="Q1013">
        <f t="shared" si="84"/>
        <v>-60811383.670000002</v>
      </c>
      <c r="R1013">
        <f t="shared" si="85"/>
        <v>-1087224</v>
      </c>
      <c r="S1013">
        <f t="shared" si="86"/>
        <v>31558.5</v>
      </c>
      <c r="T1013">
        <f t="shared" si="87"/>
        <v>-81030</v>
      </c>
      <c r="U1013">
        <f t="shared" si="88"/>
        <v>-263190</v>
      </c>
    </row>
    <row r="1014" spans="1:21" hidden="1" x14ac:dyDescent="0.25">
      <c r="A1014" t="s">
        <v>5223</v>
      </c>
      <c r="B1014" t="s">
        <v>587</v>
      </c>
      <c r="C1014">
        <v>792216.66669999994</v>
      </c>
      <c r="D1014">
        <v>0</v>
      </c>
      <c r="E1014">
        <v>0</v>
      </c>
      <c r="F1014">
        <v>0</v>
      </c>
      <c r="G1014">
        <v>35836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O1014">
        <f t="shared" si="84"/>
        <v>-792216.66669999994</v>
      </c>
      <c r="P1014">
        <f t="shared" si="84"/>
        <v>-792216.66669999994</v>
      </c>
      <c r="Q1014">
        <f t="shared" si="84"/>
        <v>-792216.66669999994</v>
      </c>
      <c r="R1014">
        <f t="shared" si="85"/>
        <v>-35836</v>
      </c>
      <c r="S1014">
        <f t="shared" si="86"/>
        <v>0</v>
      </c>
      <c r="T1014">
        <f t="shared" si="87"/>
        <v>0</v>
      </c>
      <c r="U1014">
        <f t="shared" si="88"/>
        <v>0</v>
      </c>
    </row>
    <row r="1015" spans="1:21" hidden="1" x14ac:dyDescent="0.25">
      <c r="A1015" t="s">
        <v>5224</v>
      </c>
      <c r="B1015" t="s">
        <v>588</v>
      </c>
      <c r="C1015">
        <v>0</v>
      </c>
      <c r="D1015">
        <v>104690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O1015">
        <f t="shared" si="84"/>
        <v>104690</v>
      </c>
      <c r="P1015">
        <f t="shared" si="84"/>
        <v>0</v>
      </c>
      <c r="Q1015">
        <f t="shared" si="84"/>
        <v>0</v>
      </c>
      <c r="R1015">
        <f t="shared" si="85"/>
        <v>0</v>
      </c>
      <c r="S1015">
        <f t="shared" si="86"/>
        <v>0</v>
      </c>
      <c r="T1015">
        <f t="shared" si="87"/>
        <v>0</v>
      </c>
      <c r="U1015">
        <f t="shared" si="88"/>
        <v>0</v>
      </c>
    </row>
    <row r="1016" spans="1:21" hidden="1" x14ac:dyDescent="0.25">
      <c r="A1016" t="s">
        <v>5225</v>
      </c>
      <c r="B1016" t="s">
        <v>2814</v>
      </c>
      <c r="C1016">
        <v>0</v>
      </c>
      <c r="D1016">
        <v>0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9041550</v>
      </c>
      <c r="L1016">
        <v>8156750</v>
      </c>
      <c r="M1016">
        <v>6185400</v>
      </c>
      <c r="O1016">
        <f t="shared" si="84"/>
        <v>0</v>
      </c>
      <c r="P1016">
        <f t="shared" si="84"/>
        <v>0</v>
      </c>
      <c r="Q1016">
        <f t="shared" si="84"/>
        <v>0</v>
      </c>
      <c r="R1016">
        <f t="shared" si="85"/>
        <v>0</v>
      </c>
      <c r="S1016">
        <f t="shared" si="86"/>
        <v>0</v>
      </c>
      <c r="T1016">
        <f t="shared" si="87"/>
        <v>-884800</v>
      </c>
      <c r="U1016">
        <f t="shared" si="88"/>
        <v>-2856150</v>
      </c>
    </row>
    <row r="1017" spans="1:21" hidden="1" x14ac:dyDescent="0.25">
      <c r="A1017" t="s">
        <v>4267</v>
      </c>
      <c r="B1017" t="s">
        <v>2815</v>
      </c>
      <c r="C1017">
        <v>25737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25737</v>
      </c>
      <c r="J1017">
        <v>31353</v>
      </c>
      <c r="K1017">
        <v>63345000</v>
      </c>
      <c r="L1017">
        <v>74841500</v>
      </c>
      <c r="M1017">
        <v>57297000</v>
      </c>
      <c r="O1017">
        <f t="shared" si="84"/>
        <v>-25737</v>
      </c>
      <c r="P1017">
        <f t="shared" si="84"/>
        <v>-25737</v>
      </c>
      <c r="Q1017">
        <f t="shared" si="84"/>
        <v>-25737</v>
      </c>
      <c r="R1017">
        <f t="shared" si="85"/>
        <v>0</v>
      </c>
      <c r="S1017">
        <f t="shared" si="86"/>
        <v>5616</v>
      </c>
      <c r="T1017">
        <f t="shared" si="87"/>
        <v>11496500</v>
      </c>
      <c r="U1017">
        <f t="shared" si="88"/>
        <v>-6048000</v>
      </c>
    </row>
    <row r="1018" spans="1:21" hidden="1" x14ac:dyDescent="0.25">
      <c r="A1018" t="s">
        <v>5227</v>
      </c>
      <c r="B1018" t="s">
        <v>589</v>
      </c>
      <c r="C1018">
        <v>4261208.6670000004</v>
      </c>
      <c r="D1018">
        <v>53360</v>
      </c>
      <c r="E1018">
        <v>0</v>
      </c>
      <c r="F1018">
        <v>0</v>
      </c>
      <c r="G1018">
        <v>100760</v>
      </c>
      <c r="H1018">
        <v>0</v>
      </c>
      <c r="I1018">
        <v>19391</v>
      </c>
      <c r="J1018">
        <v>0</v>
      </c>
      <c r="K1018">
        <v>184935000</v>
      </c>
      <c r="L1018">
        <v>136545000</v>
      </c>
      <c r="M1018">
        <v>117795000</v>
      </c>
      <c r="O1018">
        <f t="shared" si="84"/>
        <v>-4207848.6670000004</v>
      </c>
      <c r="P1018">
        <f t="shared" si="84"/>
        <v>-4261208.6670000004</v>
      </c>
      <c r="Q1018">
        <f t="shared" si="84"/>
        <v>-4261208.6670000004</v>
      </c>
      <c r="R1018">
        <f t="shared" si="85"/>
        <v>-100760</v>
      </c>
      <c r="S1018">
        <f t="shared" si="86"/>
        <v>-19391</v>
      </c>
      <c r="T1018">
        <f t="shared" si="87"/>
        <v>-48390000</v>
      </c>
      <c r="U1018">
        <f t="shared" si="88"/>
        <v>-67140000</v>
      </c>
    </row>
    <row r="1019" spans="1:21" hidden="1" x14ac:dyDescent="0.25">
      <c r="A1019" t="s">
        <v>5228</v>
      </c>
      <c r="B1019" t="s">
        <v>2816</v>
      </c>
      <c r="C1019">
        <v>0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14601500</v>
      </c>
      <c r="L1019">
        <v>13538000</v>
      </c>
      <c r="M1019">
        <v>10714400</v>
      </c>
      <c r="O1019">
        <f t="shared" si="84"/>
        <v>0</v>
      </c>
      <c r="P1019">
        <f t="shared" si="84"/>
        <v>0</v>
      </c>
      <c r="Q1019">
        <f t="shared" si="84"/>
        <v>0</v>
      </c>
      <c r="R1019">
        <f t="shared" si="85"/>
        <v>0</v>
      </c>
      <c r="S1019">
        <f t="shared" si="86"/>
        <v>0</v>
      </c>
      <c r="T1019">
        <f t="shared" si="87"/>
        <v>-1063500</v>
      </c>
      <c r="U1019">
        <f t="shared" si="88"/>
        <v>-3887100</v>
      </c>
    </row>
    <row r="1020" spans="1:21" hidden="1" x14ac:dyDescent="0.25">
      <c r="A1020" t="s">
        <v>5229</v>
      </c>
      <c r="B1020" t="s">
        <v>590</v>
      </c>
      <c r="C1020">
        <v>698080</v>
      </c>
      <c r="D1020">
        <v>0</v>
      </c>
      <c r="E1020">
        <v>0</v>
      </c>
      <c r="F1020">
        <v>65470</v>
      </c>
      <c r="G1020">
        <v>57192</v>
      </c>
      <c r="H1020">
        <v>0</v>
      </c>
      <c r="I1020">
        <v>0</v>
      </c>
      <c r="J1020">
        <v>71819.5</v>
      </c>
      <c r="K1020">
        <v>0</v>
      </c>
      <c r="L1020">
        <v>0</v>
      </c>
      <c r="M1020">
        <v>0</v>
      </c>
      <c r="O1020">
        <f t="shared" si="84"/>
        <v>-698080</v>
      </c>
      <c r="P1020">
        <f t="shared" si="84"/>
        <v>-698080</v>
      </c>
      <c r="Q1020">
        <f t="shared" si="84"/>
        <v>-632610</v>
      </c>
      <c r="R1020">
        <f t="shared" si="85"/>
        <v>-57192</v>
      </c>
      <c r="S1020">
        <f t="shared" si="86"/>
        <v>71819.5</v>
      </c>
      <c r="T1020">
        <f t="shared" si="87"/>
        <v>0</v>
      </c>
      <c r="U1020">
        <f t="shared" si="88"/>
        <v>0</v>
      </c>
    </row>
    <row r="1021" spans="1:21" hidden="1" x14ac:dyDescent="0.25">
      <c r="A1021" t="s">
        <v>5230</v>
      </c>
      <c r="B1021" t="s">
        <v>591</v>
      </c>
      <c r="C1021">
        <v>0</v>
      </c>
      <c r="D1021">
        <v>0</v>
      </c>
      <c r="E1021">
        <v>0</v>
      </c>
      <c r="F1021">
        <v>0</v>
      </c>
      <c r="G1021">
        <v>72845</v>
      </c>
      <c r="H1021">
        <v>0</v>
      </c>
      <c r="I1021">
        <v>0</v>
      </c>
      <c r="J1021">
        <v>12897</v>
      </c>
      <c r="K1021">
        <v>48870000</v>
      </c>
      <c r="L1021">
        <v>33908000</v>
      </c>
      <c r="M1021">
        <v>23167000</v>
      </c>
      <c r="O1021">
        <f t="shared" si="84"/>
        <v>0</v>
      </c>
      <c r="P1021">
        <f t="shared" si="84"/>
        <v>0</v>
      </c>
      <c r="Q1021">
        <f t="shared" si="84"/>
        <v>0</v>
      </c>
      <c r="R1021">
        <f t="shared" si="85"/>
        <v>-72845</v>
      </c>
      <c r="S1021">
        <f t="shared" si="86"/>
        <v>12897</v>
      </c>
      <c r="T1021">
        <f t="shared" si="87"/>
        <v>-14962000</v>
      </c>
      <c r="U1021">
        <f t="shared" si="88"/>
        <v>-25703000</v>
      </c>
    </row>
    <row r="1022" spans="1:21" hidden="1" x14ac:dyDescent="0.25">
      <c r="A1022" t="s">
        <v>5231</v>
      </c>
      <c r="B1022" t="s">
        <v>592</v>
      </c>
      <c r="C1022">
        <v>132746.6667</v>
      </c>
      <c r="D1022">
        <v>158615</v>
      </c>
      <c r="E1022">
        <v>9021.5</v>
      </c>
      <c r="F1022">
        <v>0</v>
      </c>
      <c r="G1022" t="e">
        <v>#DIV/0!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O1022">
        <f t="shared" si="84"/>
        <v>25868.333299999998</v>
      </c>
      <c r="P1022">
        <f t="shared" si="84"/>
        <v>-123725.1667</v>
      </c>
      <c r="Q1022">
        <f t="shared" si="84"/>
        <v>-132746.6667</v>
      </c>
      <c r="R1022" t="e">
        <f t="shared" si="85"/>
        <v>#DIV/0!</v>
      </c>
      <c r="S1022">
        <f t="shared" si="86"/>
        <v>0</v>
      </c>
      <c r="T1022">
        <f t="shared" si="87"/>
        <v>0</v>
      </c>
      <c r="U1022">
        <f t="shared" si="88"/>
        <v>0</v>
      </c>
    </row>
    <row r="1023" spans="1:21" hidden="1" x14ac:dyDescent="0.25">
      <c r="A1023" t="s">
        <v>5232</v>
      </c>
      <c r="B1023" t="s">
        <v>4166</v>
      </c>
      <c r="C1023">
        <v>0</v>
      </c>
      <c r="D1023">
        <v>0</v>
      </c>
      <c r="E1023">
        <v>0</v>
      </c>
      <c r="F1023">
        <v>0</v>
      </c>
      <c r="G1023">
        <v>25204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O1023">
        <f t="shared" si="84"/>
        <v>0</v>
      </c>
      <c r="P1023">
        <f t="shared" si="84"/>
        <v>0</v>
      </c>
      <c r="Q1023">
        <f t="shared" si="84"/>
        <v>0</v>
      </c>
      <c r="R1023">
        <f t="shared" si="85"/>
        <v>-25204</v>
      </c>
      <c r="S1023">
        <f t="shared" si="86"/>
        <v>0</v>
      </c>
      <c r="T1023">
        <f t="shared" si="87"/>
        <v>0</v>
      </c>
      <c r="U1023">
        <f t="shared" si="88"/>
        <v>0</v>
      </c>
    </row>
    <row r="1024" spans="1:21" hidden="1" x14ac:dyDescent="0.25">
      <c r="A1024" t="s">
        <v>5233</v>
      </c>
      <c r="B1024" t="s">
        <v>2817</v>
      </c>
      <c r="C1024">
        <v>0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97696000</v>
      </c>
      <c r="L1024">
        <v>54486000</v>
      </c>
      <c r="M1024">
        <v>43576500</v>
      </c>
      <c r="O1024">
        <f t="shared" si="84"/>
        <v>0</v>
      </c>
      <c r="P1024">
        <f t="shared" si="84"/>
        <v>0</v>
      </c>
      <c r="Q1024">
        <f t="shared" si="84"/>
        <v>0</v>
      </c>
      <c r="R1024">
        <f t="shared" si="85"/>
        <v>0</v>
      </c>
      <c r="S1024">
        <f t="shared" si="86"/>
        <v>0</v>
      </c>
      <c r="T1024">
        <f t="shared" si="87"/>
        <v>-43210000</v>
      </c>
      <c r="U1024">
        <f t="shared" si="88"/>
        <v>-54119500</v>
      </c>
    </row>
    <row r="1025" spans="1:21" hidden="1" x14ac:dyDescent="0.25">
      <c r="A1025" t="s">
        <v>5234</v>
      </c>
      <c r="B1025" t="s">
        <v>2818</v>
      </c>
      <c r="C1025">
        <v>0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12065000</v>
      </c>
      <c r="L1025">
        <v>7238550</v>
      </c>
      <c r="M1025">
        <v>5488400</v>
      </c>
      <c r="O1025">
        <f t="shared" si="84"/>
        <v>0</v>
      </c>
      <c r="P1025">
        <f t="shared" si="84"/>
        <v>0</v>
      </c>
      <c r="Q1025">
        <f t="shared" si="84"/>
        <v>0</v>
      </c>
      <c r="R1025">
        <f t="shared" si="85"/>
        <v>0</v>
      </c>
      <c r="S1025">
        <f t="shared" si="86"/>
        <v>0</v>
      </c>
      <c r="T1025">
        <f t="shared" si="87"/>
        <v>-4826450</v>
      </c>
      <c r="U1025">
        <f t="shared" si="88"/>
        <v>-6576600</v>
      </c>
    </row>
    <row r="1026" spans="1:21" hidden="1" x14ac:dyDescent="0.25">
      <c r="A1026" t="s">
        <v>5235</v>
      </c>
      <c r="B1026" t="s">
        <v>593</v>
      </c>
      <c r="C1026">
        <v>429970</v>
      </c>
      <c r="D1026">
        <v>0</v>
      </c>
      <c r="E1026">
        <v>134750</v>
      </c>
      <c r="F1026">
        <v>0</v>
      </c>
      <c r="G1026">
        <v>105830</v>
      </c>
      <c r="H1026">
        <v>6735</v>
      </c>
      <c r="I1026">
        <v>0</v>
      </c>
      <c r="J1026">
        <v>101475</v>
      </c>
      <c r="K1026">
        <v>348860000</v>
      </c>
      <c r="L1026">
        <v>297670000</v>
      </c>
      <c r="M1026">
        <v>211385000</v>
      </c>
      <c r="O1026">
        <f t="shared" si="84"/>
        <v>-429970</v>
      </c>
      <c r="P1026">
        <f t="shared" si="84"/>
        <v>-295220</v>
      </c>
      <c r="Q1026">
        <f t="shared" si="84"/>
        <v>-429970</v>
      </c>
      <c r="R1026">
        <f t="shared" si="85"/>
        <v>-99095</v>
      </c>
      <c r="S1026">
        <f t="shared" si="86"/>
        <v>101475</v>
      </c>
      <c r="T1026">
        <f t="shared" si="87"/>
        <v>-51190000</v>
      </c>
      <c r="U1026">
        <f t="shared" si="88"/>
        <v>-137475000</v>
      </c>
    </row>
    <row r="1027" spans="1:21" hidden="1" x14ac:dyDescent="0.25">
      <c r="A1027" t="s">
        <v>5236</v>
      </c>
      <c r="B1027" t="s">
        <v>594</v>
      </c>
      <c r="C1027">
        <v>3665391.6669999999</v>
      </c>
      <c r="D1027">
        <v>6084700</v>
      </c>
      <c r="E1027">
        <v>5325150</v>
      </c>
      <c r="F1027">
        <v>1857555</v>
      </c>
      <c r="G1027">
        <v>10929000</v>
      </c>
      <c r="H1027">
        <v>950915</v>
      </c>
      <c r="I1027">
        <v>40565</v>
      </c>
      <c r="J1027">
        <v>685385</v>
      </c>
      <c r="K1027">
        <v>723440000</v>
      </c>
      <c r="L1027">
        <v>482845000</v>
      </c>
      <c r="M1027">
        <v>399015000</v>
      </c>
      <c r="O1027">
        <f t="shared" ref="O1027:Q1090" si="89">D1027-$C1027</f>
        <v>2419308.3330000001</v>
      </c>
      <c r="P1027">
        <f t="shared" si="89"/>
        <v>1659758.3330000001</v>
      </c>
      <c r="Q1027">
        <f t="shared" si="89"/>
        <v>-1807836.6669999999</v>
      </c>
      <c r="R1027">
        <f t="shared" ref="R1027:R1090" si="90">H1027-G1027</f>
        <v>-9978085</v>
      </c>
      <c r="S1027">
        <f t="shared" ref="S1027:S1090" si="91">J1027-I1027</f>
        <v>644820</v>
      </c>
      <c r="T1027">
        <f t="shared" ref="T1027:T1090" si="92">L1027-K1027</f>
        <v>-240595000</v>
      </c>
      <c r="U1027">
        <f t="shared" ref="U1027:U1090" si="93">M1027-K1027</f>
        <v>-324425000</v>
      </c>
    </row>
    <row r="1028" spans="1:21" hidden="1" x14ac:dyDescent="0.25">
      <c r="A1028" t="s">
        <v>5237</v>
      </c>
      <c r="B1028" t="s">
        <v>4087</v>
      </c>
      <c r="C1028">
        <v>0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203040</v>
      </c>
      <c r="K1028">
        <v>0</v>
      </c>
      <c r="L1028">
        <v>0</v>
      </c>
      <c r="M1028">
        <v>0</v>
      </c>
      <c r="O1028">
        <f t="shared" si="89"/>
        <v>0</v>
      </c>
      <c r="P1028">
        <f t="shared" si="89"/>
        <v>0</v>
      </c>
      <c r="Q1028">
        <f t="shared" si="89"/>
        <v>0</v>
      </c>
      <c r="R1028">
        <f t="shared" si="90"/>
        <v>0</v>
      </c>
      <c r="S1028">
        <f t="shared" si="91"/>
        <v>203040</v>
      </c>
      <c r="T1028">
        <f t="shared" si="92"/>
        <v>0</v>
      </c>
      <c r="U1028">
        <f t="shared" si="93"/>
        <v>0</v>
      </c>
    </row>
    <row r="1029" spans="1:21" hidden="1" x14ac:dyDescent="0.25">
      <c r="A1029" t="s">
        <v>8272</v>
      </c>
      <c r="B1029" t="s">
        <v>595</v>
      </c>
      <c r="C1029">
        <v>247769.6667</v>
      </c>
      <c r="D1029">
        <v>0</v>
      </c>
      <c r="E1029">
        <v>2326650</v>
      </c>
      <c r="F1029">
        <v>344715</v>
      </c>
      <c r="G1029">
        <v>0</v>
      </c>
      <c r="H1029">
        <v>0</v>
      </c>
      <c r="I1029">
        <v>0</v>
      </c>
      <c r="J1029">
        <v>0</v>
      </c>
      <c r="K1029">
        <v>172420</v>
      </c>
      <c r="L1029">
        <v>180453</v>
      </c>
      <c r="M1029">
        <v>170005</v>
      </c>
      <c r="O1029">
        <f t="shared" si="89"/>
        <v>-247769.6667</v>
      </c>
      <c r="P1029">
        <f t="shared" si="89"/>
        <v>2078880.3333000001</v>
      </c>
      <c r="Q1029">
        <f t="shared" si="89"/>
        <v>96945.333299999998</v>
      </c>
      <c r="R1029">
        <f t="shared" si="90"/>
        <v>0</v>
      </c>
      <c r="S1029">
        <f t="shared" si="91"/>
        <v>0</v>
      </c>
      <c r="T1029">
        <f t="shared" si="92"/>
        <v>8033</v>
      </c>
      <c r="U1029">
        <f t="shared" si="93"/>
        <v>-2415</v>
      </c>
    </row>
    <row r="1030" spans="1:21" hidden="1" x14ac:dyDescent="0.25">
      <c r="A1030" t="s">
        <v>5239</v>
      </c>
      <c r="B1030" t="s">
        <v>596</v>
      </c>
      <c r="C1030">
        <v>254617.5</v>
      </c>
      <c r="D1030">
        <v>7479350</v>
      </c>
      <c r="E1030">
        <v>4577400</v>
      </c>
      <c r="F1030">
        <v>1524200</v>
      </c>
      <c r="G1030">
        <v>3814200</v>
      </c>
      <c r="H1030">
        <v>293935</v>
      </c>
      <c r="I1030">
        <v>125340</v>
      </c>
      <c r="J1030">
        <v>1584500</v>
      </c>
      <c r="K1030">
        <v>3720800</v>
      </c>
      <c r="L1030">
        <v>2433100</v>
      </c>
      <c r="M1030">
        <v>2122200</v>
      </c>
      <c r="O1030">
        <f t="shared" si="89"/>
        <v>7224732.5</v>
      </c>
      <c r="P1030">
        <f t="shared" si="89"/>
        <v>4322782.5</v>
      </c>
      <c r="Q1030">
        <f t="shared" si="89"/>
        <v>1269582.5</v>
      </c>
      <c r="R1030">
        <f t="shared" si="90"/>
        <v>-3520265</v>
      </c>
      <c r="S1030">
        <f t="shared" si="91"/>
        <v>1459160</v>
      </c>
      <c r="T1030">
        <f t="shared" si="92"/>
        <v>-1287700</v>
      </c>
      <c r="U1030">
        <f t="shared" si="93"/>
        <v>-1598600</v>
      </c>
    </row>
    <row r="1031" spans="1:21" hidden="1" x14ac:dyDescent="0.25">
      <c r="A1031" t="s">
        <v>5240</v>
      </c>
      <c r="B1031" t="s">
        <v>597</v>
      </c>
      <c r="C1031">
        <v>3225770.3330000001</v>
      </c>
      <c r="D1031">
        <v>0</v>
      </c>
      <c r="E1031">
        <v>0</v>
      </c>
      <c r="F1031">
        <v>0</v>
      </c>
      <c r="G1031">
        <v>458870</v>
      </c>
      <c r="H1031">
        <v>6225</v>
      </c>
      <c r="I1031">
        <v>0</v>
      </c>
      <c r="J1031">
        <v>0</v>
      </c>
      <c r="K1031">
        <v>0</v>
      </c>
      <c r="L1031">
        <v>0</v>
      </c>
      <c r="M1031">
        <v>0</v>
      </c>
      <c r="O1031">
        <f t="shared" si="89"/>
        <v>-3225770.3330000001</v>
      </c>
      <c r="P1031">
        <f t="shared" si="89"/>
        <v>-3225770.3330000001</v>
      </c>
      <c r="Q1031">
        <f t="shared" si="89"/>
        <v>-3225770.3330000001</v>
      </c>
      <c r="R1031">
        <f t="shared" si="90"/>
        <v>-452645</v>
      </c>
      <c r="S1031">
        <f t="shared" si="91"/>
        <v>0</v>
      </c>
      <c r="T1031">
        <f t="shared" si="92"/>
        <v>0</v>
      </c>
      <c r="U1031">
        <f t="shared" si="93"/>
        <v>0</v>
      </c>
    </row>
    <row r="1032" spans="1:21" hidden="1" x14ac:dyDescent="0.25">
      <c r="A1032" t="s">
        <v>5241</v>
      </c>
      <c r="B1032" t="s">
        <v>598</v>
      </c>
      <c r="C1032">
        <v>44332600</v>
      </c>
      <c r="D1032">
        <v>939950</v>
      </c>
      <c r="E1032">
        <v>313735</v>
      </c>
      <c r="F1032">
        <v>735530</v>
      </c>
      <c r="G1032">
        <v>2192900</v>
      </c>
      <c r="H1032">
        <v>217455</v>
      </c>
      <c r="I1032">
        <v>0</v>
      </c>
      <c r="J1032">
        <v>0</v>
      </c>
      <c r="K1032">
        <v>0</v>
      </c>
      <c r="L1032">
        <v>0</v>
      </c>
      <c r="M1032">
        <v>0</v>
      </c>
      <c r="O1032">
        <f t="shared" si="89"/>
        <v>-43392650</v>
      </c>
      <c r="P1032">
        <f t="shared" si="89"/>
        <v>-44018865</v>
      </c>
      <c r="Q1032">
        <f t="shared" si="89"/>
        <v>-43597070</v>
      </c>
      <c r="R1032">
        <f t="shared" si="90"/>
        <v>-1975445</v>
      </c>
      <c r="S1032">
        <f t="shared" si="91"/>
        <v>0</v>
      </c>
      <c r="T1032">
        <f t="shared" si="92"/>
        <v>0</v>
      </c>
      <c r="U1032">
        <f t="shared" si="93"/>
        <v>0</v>
      </c>
    </row>
    <row r="1033" spans="1:21" hidden="1" x14ac:dyDescent="0.25">
      <c r="A1033" t="s">
        <v>5242</v>
      </c>
      <c r="B1033" t="s">
        <v>2819</v>
      </c>
      <c r="C1033">
        <v>0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422305</v>
      </c>
      <c r="L1033">
        <v>249955</v>
      </c>
      <c r="M1033">
        <v>181905</v>
      </c>
      <c r="O1033">
        <f t="shared" si="89"/>
        <v>0</v>
      </c>
      <c r="P1033">
        <f t="shared" si="89"/>
        <v>0</v>
      </c>
      <c r="Q1033">
        <f t="shared" si="89"/>
        <v>0</v>
      </c>
      <c r="R1033">
        <f t="shared" si="90"/>
        <v>0</v>
      </c>
      <c r="S1033">
        <f t="shared" si="91"/>
        <v>0</v>
      </c>
      <c r="T1033">
        <f t="shared" si="92"/>
        <v>-172350</v>
      </c>
      <c r="U1033">
        <f t="shared" si="93"/>
        <v>-240400</v>
      </c>
    </row>
    <row r="1034" spans="1:21" hidden="1" x14ac:dyDescent="0.25">
      <c r="A1034" t="s">
        <v>5243</v>
      </c>
      <c r="B1034" t="s">
        <v>599</v>
      </c>
      <c r="C1034">
        <v>677289</v>
      </c>
      <c r="D1034">
        <v>3098350</v>
      </c>
      <c r="E1034">
        <v>2082300</v>
      </c>
      <c r="F1034">
        <v>2655750</v>
      </c>
      <c r="G1034">
        <v>5315100</v>
      </c>
      <c r="H1034">
        <v>635045</v>
      </c>
      <c r="I1034">
        <v>83409</v>
      </c>
      <c r="J1034">
        <v>120997.5</v>
      </c>
      <c r="K1034">
        <v>0</v>
      </c>
      <c r="L1034">
        <v>0</v>
      </c>
      <c r="M1034">
        <v>0</v>
      </c>
      <c r="O1034">
        <f t="shared" si="89"/>
        <v>2421061</v>
      </c>
      <c r="P1034">
        <f t="shared" si="89"/>
        <v>1405011</v>
      </c>
      <c r="Q1034">
        <f t="shared" si="89"/>
        <v>1978461</v>
      </c>
      <c r="R1034">
        <f t="shared" si="90"/>
        <v>-4680055</v>
      </c>
      <c r="S1034">
        <f t="shared" si="91"/>
        <v>37588.5</v>
      </c>
      <c r="T1034">
        <f t="shared" si="92"/>
        <v>0</v>
      </c>
      <c r="U1034">
        <f t="shared" si="93"/>
        <v>0</v>
      </c>
    </row>
    <row r="1035" spans="1:21" hidden="1" x14ac:dyDescent="0.25">
      <c r="A1035" t="s">
        <v>5244</v>
      </c>
      <c r="B1035" t="s">
        <v>600</v>
      </c>
      <c r="C1035">
        <v>7194073.3329999996</v>
      </c>
      <c r="D1035">
        <v>0</v>
      </c>
      <c r="E1035">
        <v>2071625</v>
      </c>
      <c r="F1035">
        <v>62450</v>
      </c>
      <c r="G1035">
        <v>1299600</v>
      </c>
      <c r="H1035">
        <v>70697.5</v>
      </c>
      <c r="I1035">
        <v>0</v>
      </c>
      <c r="J1035">
        <v>142720</v>
      </c>
      <c r="K1035">
        <v>6230800</v>
      </c>
      <c r="L1035">
        <v>3659400</v>
      </c>
      <c r="M1035">
        <v>1659400</v>
      </c>
      <c r="O1035">
        <f t="shared" si="89"/>
        <v>-7194073.3329999996</v>
      </c>
      <c r="P1035">
        <f t="shared" si="89"/>
        <v>-5122448.3329999996</v>
      </c>
      <c r="Q1035">
        <f t="shared" si="89"/>
        <v>-7131623.3329999996</v>
      </c>
      <c r="R1035">
        <f t="shared" si="90"/>
        <v>-1228902.5</v>
      </c>
      <c r="S1035">
        <f t="shared" si="91"/>
        <v>142720</v>
      </c>
      <c r="T1035">
        <f t="shared" si="92"/>
        <v>-2571400</v>
      </c>
      <c r="U1035">
        <f t="shared" si="93"/>
        <v>-4571400</v>
      </c>
    </row>
    <row r="1036" spans="1:21" hidden="1" x14ac:dyDescent="0.25">
      <c r="A1036" t="s">
        <v>5245</v>
      </c>
      <c r="B1036" t="s">
        <v>601</v>
      </c>
      <c r="C1036">
        <v>7427699</v>
      </c>
      <c r="D1036">
        <v>2888050</v>
      </c>
      <c r="E1036">
        <v>0</v>
      </c>
      <c r="F1036">
        <v>163420</v>
      </c>
      <c r="G1036">
        <v>2723200</v>
      </c>
      <c r="H1036">
        <v>257610</v>
      </c>
      <c r="I1036">
        <v>0</v>
      </c>
      <c r="J1036">
        <v>0</v>
      </c>
      <c r="K1036">
        <v>0</v>
      </c>
      <c r="L1036">
        <v>0</v>
      </c>
      <c r="M1036">
        <v>0</v>
      </c>
      <c r="O1036">
        <f t="shared" si="89"/>
        <v>-4539649</v>
      </c>
      <c r="P1036">
        <f t="shared" si="89"/>
        <v>-7427699</v>
      </c>
      <c r="Q1036">
        <f t="shared" si="89"/>
        <v>-7264279</v>
      </c>
      <c r="R1036">
        <f t="shared" si="90"/>
        <v>-2465590</v>
      </c>
      <c r="S1036">
        <f t="shared" si="91"/>
        <v>0</v>
      </c>
      <c r="T1036">
        <f t="shared" si="92"/>
        <v>0</v>
      </c>
      <c r="U1036">
        <f t="shared" si="93"/>
        <v>0</v>
      </c>
    </row>
    <row r="1037" spans="1:21" hidden="1" x14ac:dyDescent="0.25">
      <c r="A1037" t="s">
        <v>5246</v>
      </c>
      <c r="B1037" t="s">
        <v>4167</v>
      </c>
      <c r="C1037">
        <v>318530</v>
      </c>
      <c r="D1037">
        <v>0</v>
      </c>
      <c r="E1037">
        <v>0</v>
      </c>
      <c r="F1037">
        <v>0</v>
      </c>
      <c r="G1037">
        <v>3109500</v>
      </c>
      <c r="H1037">
        <v>402780</v>
      </c>
      <c r="I1037">
        <v>0</v>
      </c>
      <c r="J1037">
        <v>0</v>
      </c>
      <c r="K1037">
        <v>0</v>
      </c>
      <c r="L1037">
        <v>0</v>
      </c>
      <c r="M1037">
        <v>0</v>
      </c>
      <c r="O1037">
        <f t="shared" si="89"/>
        <v>-318530</v>
      </c>
      <c r="P1037">
        <f t="shared" si="89"/>
        <v>-318530</v>
      </c>
      <c r="Q1037">
        <f t="shared" si="89"/>
        <v>-318530</v>
      </c>
      <c r="R1037">
        <f t="shared" si="90"/>
        <v>-2706720</v>
      </c>
      <c r="S1037">
        <f t="shared" si="91"/>
        <v>0</v>
      </c>
      <c r="T1037">
        <f t="shared" si="92"/>
        <v>0</v>
      </c>
      <c r="U1037">
        <f t="shared" si="93"/>
        <v>0</v>
      </c>
    </row>
    <row r="1038" spans="1:21" hidden="1" x14ac:dyDescent="0.25">
      <c r="A1038" t="s">
        <v>4994</v>
      </c>
      <c r="B1038" t="s">
        <v>602</v>
      </c>
      <c r="C1038">
        <v>433765</v>
      </c>
      <c r="D1038">
        <v>471760</v>
      </c>
      <c r="E1038">
        <v>516850</v>
      </c>
      <c r="F1038">
        <v>292850</v>
      </c>
      <c r="G1038">
        <v>64125</v>
      </c>
      <c r="H1038">
        <v>19907</v>
      </c>
      <c r="I1038">
        <v>0</v>
      </c>
      <c r="J1038">
        <v>34530.5</v>
      </c>
      <c r="K1038">
        <v>12410500</v>
      </c>
      <c r="L1038">
        <v>13111000</v>
      </c>
      <c r="M1038">
        <v>8870450</v>
      </c>
      <c r="O1038">
        <f t="shared" si="89"/>
        <v>37995</v>
      </c>
      <c r="P1038">
        <f t="shared" si="89"/>
        <v>83085</v>
      </c>
      <c r="Q1038">
        <f t="shared" si="89"/>
        <v>-140915</v>
      </c>
      <c r="R1038">
        <f t="shared" si="90"/>
        <v>-44218</v>
      </c>
      <c r="S1038">
        <f t="shared" si="91"/>
        <v>34530.5</v>
      </c>
      <c r="T1038">
        <f t="shared" si="92"/>
        <v>700500</v>
      </c>
      <c r="U1038">
        <f t="shared" si="93"/>
        <v>-3540050</v>
      </c>
    </row>
    <row r="1039" spans="1:21" hidden="1" x14ac:dyDescent="0.25">
      <c r="A1039" t="s">
        <v>5248</v>
      </c>
      <c r="B1039" t="s">
        <v>603</v>
      </c>
      <c r="C1039">
        <v>5071246.6670000004</v>
      </c>
      <c r="D1039">
        <v>92123000</v>
      </c>
      <c r="E1039">
        <v>88360000</v>
      </c>
      <c r="F1039">
        <v>59698500</v>
      </c>
      <c r="G1039">
        <v>5705800</v>
      </c>
      <c r="H1039">
        <v>257800</v>
      </c>
      <c r="I1039">
        <v>861040</v>
      </c>
      <c r="J1039">
        <v>3794500</v>
      </c>
      <c r="K1039">
        <v>8809600</v>
      </c>
      <c r="L1039">
        <v>6310750</v>
      </c>
      <c r="M1039">
        <v>4910500</v>
      </c>
      <c r="O1039">
        <f t="shared" si="89"/>
        <v>87051753.333000004</v>
      </c>
      <c r="P1039">
        <f t="shared" si="89"/>
        <v>83288753.333000004</v>
      </c>
      <c r="Q1039">
        <f t="shared" si="89"/>
        <v>54627253.332999997</v>
      </c>
      <c r="R1039">
        <f t="shared" si="90"/>
        <v>-5448000</v>
      </c>
      <c r="S1039">
        <f t="shared" si="91"/>
        <v>2933460</v>
      </c>
      <c r="T1039">
        <f t="shared" si="92"/>
        <v>-2498850</v>
      </c>
      <c r="U1039">
        <f t="shared" si="93"/>
        <v>-3899100</v>
      </c>
    </row>
    <row r="1040" spans="1:21" hidden="1" x14ac:dyDescent="0.25">
      <c r="A1040" t="s">
        <v>5249</v>
      </c>
      <c r="B1040" t="s">
        <v>604</v>
      </c>
      <c r="C1040">
        <v>0</v>
      </c>
      <c r="D1040">
        <v>0</v>
      </c>
      <c r="E1040">
        <v>0</v>
      </c>
      <c r="F1040">
        <v>0</v>
      </c>
      <c r="G1040">
        <v>19438</v>
      </c>
      <c r="H1040">
        <v>0</v>
      </c>
      <c r="I1040">
        <v>0</v>
      </c>
      <c r="J1040">
        <v>0</v>
      </c>
      <c r="K1040">
        <v>964915</v>
      </c>
      <c r="L1040">
        <v>562975</v>
      </c>
      <c r="M1040">
        <v>375270</v>
      </c>
      <c r="O1040">
        <f t="shared" si="89"/>
        <v>0</v>
      </c>
      <c r="P1040">
        <f t="shared" si="89"/>
        <v>0</v>
      </c>
      <c r="Q1040">
        <f t="shared" si="89"/>
        <v>0</v>
      </c>
      <c r="R1040">
        <f t="shared" si="90"/>
        <v>-19438</v>
      </c>
      <c r="S1040">
        <f t="shared" si="91"/>
        <v>0</v>
      </c>
      <c r="T1040">
        <f t="shared" si="92"/>
        <v>-401940</v>
      </c>
      <c r="U1040">
        <f t="shared" si="93"/>
        <v>-589645</v>
      </c>
    </row>
    <row r="1041" spans="1:21" hidden="1" x14ac:dyDescent="0.25">
      <c r="A1041" t="s">
        <v>5250</v>
      </c>
      <c r="B1041" t="s">
        <v>605</v>
      </c>
      <c r="C1041">
        <v>1212940.3330000001</v>
      </c>
      <c r="D1041">
        <v>0</v>
      </c>
      <c r="E1041">
        <v>0</v>
      </c>
      <c r="F1041">
        <v>0</v>
      </c>
      <c r="G1041">
        <v>792740</v>
      </c>
      <c r="H1041">
        <v>27499</v>
      </c>
      <c r="I1041">
        <v>0</v>
      </c>
      <c r="J1041">
        <v>0</v>
      </c>
      <c r="K1041">
        <v>0</v>
      </c>
      <c r="L1041">
        <v>0</v>
      </c>
      <c r="M1041">
        <v>0</v>
      </c>
      <c r="O1041">
        <f t="shared" si="89"/>
        <v>-1212940.3330000001</v>
      </c>
      <c r="P1041">
        <f t="shared" si="89"/>
        <v>-1212940.3330000001</v>
      </c>
      <c r="Q1041">
        <f t="shared" si="89"/>
        <v>-1212940.3330000001</v>
      </c>
      <c r="R1041">
        <f t="shared" si="90"/>
        <v>-765241</v>
      </c>
      <c r="S1041">
        <f t="shared" si="91"/>
        <v>0</v>
      </c>
      <c r="T1041">
        <f t="shared" si="92"/>
        <v>0</v>
      </c>
      <c r="U1041">
        <f t="shared" si="93"/>
        <v>0</v>
      </c>
    </row>
    <row r="1042" spans="1:21" hidden="1" x14ac:dyDescent="0.25">
      <c r="A1042" t="s">
        <v>5251</v>
      </c>
      <c r="B1042" t="s">
        <v>606</v>
      </c>
      <c r="C1042">
        <v>32320</v>
      </c>
      <c r="D1042">
        <v>13123100</v>
      </c>
      <c r="E1042">
        <v>2765200</v>
      </c>
      <c r="F1042">
        <v>3234600</v>
      </c>
      <c r="G1042">
        <v>6816700</v>
      </c>
      <c r="H1042">
        <v>733320</v>
      </c>
      <c r="I1042">
        <v>0</v>
      </c>
      <c r="J1042">
        <v>0</v>
      </c>
      <c r="K1042">
        <v>0</v>
      </c>
      <c r="L1042">
        <v>0</v>
      </c>
      <c r="M1042">
        <v>0</v>
      </c>
      <c r="O1042">
        <f t="shared" si="89"/>
        <v>13090780</v>
      </c>
      <c r="P1042">
        <f t="shared" si="89"/>
        <v>2732880</v>
      </c>
      <c r="Q1042">
        <f t="shared" si="89"/>
        <v>3202280</v>
      </c>
      <c r="R1042">
        <f t="shared" si="90"/>
        <v>-6083380</v>
      </c>
      <c r="S1042">
        <f t="shared" si="91"/>
        <v>0</v>
      </c>
      <c r="T1042">
        <f t="shared" si="92"/>
        <v>0</v>
      </c>
      <c r="U1042">
        <f t="shared" si="93"/>
        <v>0</v>
      </c>
    </row>
    <row r="1043" spans="1:21" hidden="1" x14ac:dyDescent="0.25">
      <c r="A1043" t="s">
        <v>5252</v>
      </c>
      <c r="B1043" t="s">
        <v>607</v>
      </c>
      <c r="C1043">
        <v>17320415.670000002</v>
      </c>
      <c r="D1043">
        <v>7734200</v>
      </c>
      <c r="E1043">
        <v>3357145</v>
      </c>
      <c r="F1043">
        <v>1634500</v>
      </c>
      <c r="G1043">
        <v>6814200</v>
      </c>
      <c r="H1043">
        <v>610580</v>
      </c>
      <c r="I1043">
        <v>77955</v>
      </c>
      <c r="J1043">
        <v>31155.5</v>
      </c>
      <c r="K1043">
        <v>4869400</v>
      </c>
      <c r="L1043">
        <v>3868950</v>
      </c>
      <c r="M1043">
        <v>3538200</v>
      </c>
      <c r="O1043">
        <f t="shared" si="89"/>
        <v>-9586215.6700000018</v>
      </c>
      <c r="P1043">
        <f t="shared" si="89"/>
        <v>-13963270.670000002</v>
      </c>
      <c r="Q1043">
        <f t="shared" si="89"/>
        <v>-15685915.670000002</v>
      </c>
      <c r="R1043">
        <f t="shared" si="90"/>
        <v>-6203620</v>
      </c>
      <c r="S1043">
        <f t="shared" si="91"/>
        <v>-46799.5</v>
      </c>
      <c r="T1043">
        <f t="shared" si="92"/>
        <v>-1000450</v>
      </c>
      <c r="U1043">
        <f t="shared" si="93"/>
        <v>-1331200</v>
      </c>
    </row>
    <row r="1044" spans="1:21" hidden="1" x14ac:dyDescent="0.25">
      <c r="A1044" t="s">
        <v>5253</v>
      </c>
      <c r="B1044" t="s">
        <v>608</v>
      </c>
      <c r="C1044">
        <v>103261.3333</v>
      </c>
      <c r="D1044">
        <v>1663775</v>
      </c>
      <c r="E1044">
        <v>3241250</v>
      </c>
      <c r="F1044">
        <v>1965950</v>
      </c>
      <c r="G1044">
        <v>600460</v>
      </c>
      <c r="H1044">
        <v>81956</v>
      </c>
      <c r="I1044">
        <v>34028</v>
      </c>
      <c r="J1044">
        <v>46366</v>
      </c>
      <c r="K1044">
        <v>46634500</v>
      </c>
      <c r="L1044">
        <v>35699000</v>
      </c>
      <c r="M1044">
        <v>29563500</v>
      </c>
      <c r="O1044">
        <f t="shared" si="89"/>
        <v>1560513.6666999999</v>
      </c>
      <c r="P1044">
        <f t="shared" si="89"/>
        <v>3137988.6666999999</v>
      </c>
      <c r="Q1044">
        <f t="shared" si="89"/>
        <v>1862688.6666999999</v>
      </c>
      <c r="R1044">
        <f t="shared" si="90"/>
        <v>-518504</v>
      </c>
      <c r="S1044">
        <f t="shared" si="91"/>
        <v>12338</v>
      </c>
      <c r="T1044">
        <f t="shared" si="92"/>
        <v>-10935500</v>
      </c>
      <c r="U1044">
        <f t="shared" si="93"/>
        <v>-17071000</v>
      </c>
    </row>
    <row r="1045" spans="1:21" hidden="1" x14ac:dyDescent="0.25">
      <c r="A1045" t="s">
        <v>8344</v>
      </c>
      <c r="B1045" t="s">
        <v>2820</v>
      </c>
      <c r="C1045">
        <v>0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74570</v>
      </c>
      <c r="L1045">
        <v>78780</v>
      </c>
      <c r="M1045">
        <v>128309.5</v>
      </c>
      <c r="O1045">
        <f t="shared" si="89"/>
        <v>0</v>
      </c>
      <c r="P1045">
        <f t="shared" si="89"/>
        <v>0</v>
      </c>
      <c r="Q1045">
        <f t="shared" si="89"/>
        <v>0</v>
      </c>
      <c r="R1045">
        <f t="shared" si="90"/>
        <v>0</v>
      </c>
      <c r="S1045">
        <f t="shared" si="91"/>
        <v>0</v>
      </c>
      <c r="T1045">
        <f t="shared" si="92"/>
        <v>4210</v>
      </c>
      <c r="U1045">
        <f t="shared" si="93"/>
        <v>53739.5</v>
      </c>
    </row>
    <row r="1046" spans="1:21" hidden="1" x14ac:dyDescent="0.25">
      <c r="A1046" t="s">
        <v>5255</v>
      </c>
      <c r="B1046" t="s">
        <v>609</v>
      </c>
      <c r="C1046">
        <v>3423881</v>
      </c>
      <c r="D1046">
        <v>2723300</v>
      </c>
      <c r="E1046">
        <v>496635</v>
      </c>
      <c r="F1046">
        <v>2358900</v>
      </c>
      <c r="G1046">
        <v>102080</v>
      </c>
      <c r="H1046">
        <v>0</v>
      </c>
      <c r="I1046">
        <v>0</v>
      </c>
      <c r="J1046">
        <v>36333.5</v>
      </c>
      <c r="K1046">
        <v>1355450</v>
      </c>
      <c r="L1046">
        <v>928385</v>
      </c>
      <c r="M1046">
        <v>571510</v>
      </c>
      <c r="O1046">
        <f t="shared" si="89"/>
        <v>-700581</v>
      </c>
      <c r="P1046">
        <f t="shared" si="89"/>
        <v>-2927246</v>
      </c>
      <c r="Q1046">
        <f t="shared" si="89"/>
        <v>-1064981</v>
      </c>
      <c r="R1046">
        <f t="shared" si="90"/>
        <v>-102080</v>
      </c>
      <c r="S1046">
        <f t="shared" si="91"/>
        <v>36333.5</v>
      </c>
      <c r="T1046">
        <f t="shared" si="92"/>
        <v>-427065</v>
      </c>
      <c r="U1046">
        <f t="shared" si="93"/>
        <v>-783940</v>
      </c>
    </row>
    <row r="1047" spans="1:21" hidden="1" x14ac:dyDescent="0.25">
      <c r="A1047" t="s">
        <v>5256</v>
      </c>
      <c r="B1047" t="s">
        <v>610</v>
      </c>
      <c r="C1047">
        <v>120326.6667</v>
      </c>
      <c r="D1047">
        <v>0</v>
      </c>
      <c r="E1047">
        <v>0</v>
      </c>
      <c r="F1047">
        <v>0</v>
      </c>
      <c r="G1047">
        <v>454510</v>
      </c>
      <c r="H1047">
        <v>14715.5</v>
      </c>
      <c r="I1047">
        <v>0</v>
      </c>
      <c r="J1047">
        <v>0</v>
      </c>
      <c r="K1047">
        <v>0</v>
      </c>
      <c r="L1047">
        <v>0</v>
      </c>
      <c r="M1047">
        <v>0</v>
      </c>
      <c r="O1047">
        <f t="shared" si="89"/>
        <v>-120326.6667</v>
      </c>
      <c r="P1047">
        <f t="shared" si="89"/>
        <v>-120326.6667</v>
      </c>
      <c r="Q1047">
        <f t="shared" si="89"/>
        <v>-120326.6667</v>
      </c>
      <c r="R1047">
        <f t="shared" si="90"/>
        <v>-439794.5</v>
      </c>
      <c r="S1047">
        <f t="shared" si="91"/>
        <v>0</v>
      </c>
      <c r="T1047">
        <f t="shared" si="92"/>
        <v>0</v>
      </c>
      <c r="U1047">
        <f t="shared" si="93"/>
        <v>0</v>
      </c>
    </row>
    <row r="1048" spans="1:21" hidden="1" x14ac:dyDescent="0.25">
      <c r="A1048" t="s">
        <v>5257</v>
      </c>
      <c r="B1048" t="s">
        <v>2821</v>
      </c>
      <c r="C1048">
        <v>48552</v>
      </c>
      <c r="D1048">
        <v>0</v>
      </c>
      <c r="E1048">
        <v>0</v>
      </c>
      <c r="F1048">
        <v>0</v>
      </c>
      <c r="G1048">
        <v>0</v>
      </c>
      <c r="H1048">
        <v>0</v>
      </c>
      <c r="I1048">
        <v>48552</v>
      </c>
      <c r="J1048">
        <v>0</v>
      </c>
      <c r="K1048">
        <v>3047200</v>
      </c>
      <c r="L1048">
        <v>1596800</v>
      </c>
      <c r="M1048">
        <v>1333200</v>
      </c>
      <c r="O1048">
        <f t="shared" si="89"/>
        <v>-48552</v>
      </c>
      <c r="P1048">
        <f t="shared" si="89"/>
        <v>-48552</v>
      </c>
      <c r="Q1048">
        <f t="shared" si="89"/>
        <v>-48552</v>
      </c>
      <c r="R1048">
        <f t="shared" si="90"/>
        <v>0</v>
      </c>
      <c r="S1048">
        <f t="shared" si="91"/>
        <v>-48552</v>
      </c>
      <c r="T1048">
        <f t="shared" si="92"/>
        <v>-1450400</v>
      </c>
      <c r="U1048">
        <f t="shared" si="93"/>
        <v>-1714000</v>
      </c>
    </row>
    <row r="1049" spans="1:21" hidden="1" x14ac:dyDescent="0.25">
      <c r="A1049" t="s">
        <v>5258</v>
      </c>
      <c r="B1049" t="s">
        <v>611</v>
      </c>
      <c r="C1049">
        <v>1451912</v>
      </c>
      <c r="D1049">
        <v>108400</v>
      </c>
      <c r="E1049">
        <v>91070</v>
      </c>
      <c r="F1049">
        <v>0</v>
      </c>
      <c r="G1049">
        <v>0</v>
      </c>
      <c r="H1049">
        <v>0</v>
      </c>
      <c r="I1049">
        <v>57725</v>
      </c>
      <c r="J1049">
        <v>0</v>
      </c>
      <c r="K1049">
        <v>32740500</v>
      </c>
      <c r="L1049">
        <v>23241000</v>
      </c>
      <c r="M1049">
        <v>17807700</v>
      </c>
      <c r="O1049">
        <f t="shared" si="89"/>
        <v>-1343512</v>
      </c>
      <c r="P1049">
        <f t="shared" si="89"/>
        <v>-1360842</v>
      </c>
      <c r="Q1049">
        <f t="shared" si="89"/>
        <v>-1451912</v>
      </c>
      <c r="R1049">
        <f t="shared" si="90"/>
        <v>0</v>
      </c>
      <c r="S1049">
        <f t="shared" si="91"/>
        <v>-57725</v>
      </c>
      <c r="T1049">
        <f t="shared" si="92"/>
        <v>-9499500</v>
      </c>
      <c r="U1049">
        <f t="shared" si="93"/>
        <v>-14932800</v>
      </c>
    </row>
    <row r="1050" spans="1:21" hidden="1" x14ac:dyDescent="0.25">
      <c r="A1050" t="s">
        <v>5259</v>
      </c>
      <c r="B1050" t="s">
        <v>4168</v>
      </c>
      <c r="C1050">
        <v>286833.3333</v>
      </c>
      <c r="D1050">
        <v>7010800</v>
      </c>
      <c r="E1050">
        <v>2138150</v>
      </c>
      <c r="F1050">
        <v>4478250</v>
      </c>
      <c r="G1050">
        <v>1388400</v>
      </c>
      <c r="H1050">
        <v>52563</v>
      </c>
      <c r="I1050">
        <v>0</v>
      </c>
      <c r="J1050">
        <v>0</v>
      </c>
      <c r="K1050">
        <v>0</v>
      </c>
      <c r="L1050">
        <v>0</v>
      </c>
      <c r="M1050">
        <v>0</v>
      </c>
      <c r="O1050">
        <f t="shared" si="89"/>
        <v>6723966.6666999999</v>
      </c>
      <c r="P1050">
        <f t="shared" si="89"/>
        <v>1851316.6666999999</v>
      </c>
      <c r="Q1050">
        <f t="shared" si="89"/>
        <v>4191416.6666999999</v>
      </c>
      <c r="R1050">
        <f t="shared" si="90"/>
        <v>-1335837</v>
      </c>
      <c r="S1050">
        <f t="shared" si="91"/>
        <v>0</v>
      </c>
      <c r="T1050">
        <f t="shared" si="92"/>
        <v>0</v>
      </c>
      <c r="U1050">
        <f t="shared" si="93"/>
        <v>0</v>
      </c>
    </row>
    <row r="1051" spans="1:21" hidden="1" x14ac:dyDescent="0.25">
      <c r="A1051" t="s">
        <v>5260</v>
      </c>
      <c r="B1051" t="s">
        <v>612</v>
      </c>
      <c r="C1051">
        <v>2261236.6669999999</v>
      </c>
      <c r="D1051">
        <v>134180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O1051">
        <f t="shared" si="89"/>
        <v>-2127056.6669999999</v>
      </c>
      <c r="P1051">
        <f t="shared" si="89"/>
        <v>-2261236.6669999999</v>
      </c>
      <c r="Q1051">
        <f t="shared" si="89"/>
        <v>-2261236.6669999999</v>
      </c>
      <c r="R1051">
        <f t="shared" si="90"/>
        <v>0</v>
      </c>
      <c r="S1051">
        <f t="shared" si="91"/>
        <v>0</v>
      </c>
      <c r="T1051">
        <f t="shared" si="92"/>
        <v>0</v>
      </c>
      <c r="U1051">
        <f t="shared" si="93"/>
        <v>0</v>
      </c>
    </row>
    <row r="1052" spans="1:21" hidden="1" x14ac:dyDescent="0.25">
      <c r="A1052" t="s">
        <v>5261</v>
      </c>
      <c r="B1052" t="s">
        <v>4169</v>
      </c>
      <c r="C1052">
        <v>246847</v>
      </c>
      <c r="D1052">
        <v>4872250</v>
      </c>
      <c r="E1052">
        <v>452940</v>
      </c>
      <c r="F1052">
        <v>494315</v>
      </c>
      <c r="G1052">
        <v>841800</v>
      </c>
      <c r="H1052">
        <v>17350</v>
      </c>
      <c r="I1052">
        <v>0</v>
      </c>
      <c r="J1052">
        <v>0</v>
      </c>
      <c r="K1052">
        <v>0</v>
      </c>
      <c r="L1052">
        <v>0</v>
      </c>
      <c r="M1052">
        <v>0</v>
      </c>
      <c r="O1052">
        <f t="shared" si="89"/>
        <v>4625403</v>
      </c>
      <c r="P1052">
        <f t="shared" si="89"/>
        <v>206093</v>
      </c>
      <c r="Q1052">
        <f t="shared" si="89"/>
        <v>247468</v>
      </c>
      <c r="R1052">
        <f t="shared" si="90"/>
        <v>-824450</v>
      </c>
      <c r="S1052">
        <f t="shared" si="91"/>
        <v>0</v>
      </c>
      <c r="T1052">
        <f t="shared" si="92"/>
        <v>0</v>
      </c>
      <c r="U1052">
        <f t="shared" si="93"/>
        <v>0</v>
      </c>
    </row>
    <row r="1053" spans="1:21" hidden="1" x14ac:dyDescent="0.25">
      <c r="A1053" t="s">
        <v>5262</v>
      </c>
      <c r="B1053" t="s">
        <v>613</v>
      </c>
      <c r="C1053">
        <v>0</v>
      </c>
      <c r="D1053">
        <v>990680</v>
      </c>
      <c r="E1053">
        <v>0</v>
      </c>
      <c r="F1053">
        <v>38664.5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O1053">
        <f t="shared" si="89"/>
        <v>990680</v>
      </c>
      <c r="P1053">
        <f t="shared" si="89"/>
        <v>0</v>
      </c>
      <c r="Q1053">
        <f t="shared" si="89"/>
        <v>38664.5</v>
      </c>
      <c r="R1053">
        <f t="shared" si="90"/>
        <v>0</v>
      </c>
      <c r="S1053">
        <f t="shared" si="91"/>
        <v>0</v>
      </c>
      <c r="T1053">
        <f t="shared" si="92"/>
        <v>0</v>
      </c>
      <c r="U1053">
        <f t="shared" si="93"/>
        <v>0</v>
      </c>
    </row>
    <row r="1054" spans="1:21" hidden="1" x14ac:dyDescent="0.25">
      <c r="A1054" t="s">
        <v>5263</v>
      </c>
      <c r="B1054" t="s">
        <v>614</v>
      </c>
      <c r="C1054">
        <v>109800</v>
      </c>
      <c r="D1054">
        <v>0</v>
      </c>
      <c r="E1054">
        <v>0</v>
      </c>
      <c r="F1054">
        <v>0</v>
      </c>
      <c r="G1054">
        <v>103680</v>
      </c>
      <c r="H1054">
        <v>0</v>
      </c>
      <c r="I1054">
        <v>0</v>
      </c>
      <c r="J1054">
        <v>0</v>
      </c>
      <c r="K1054">
        <v>61958000</v>
      </c>
      <c r="L1054">
        <v>51749000</v>
      </c>
      <c r="M1054">
        <v>39595500</v>
      </c>
      <c r="O1054">
        <f t="shared" si="89"/>
        <v>-109800</v>
      </c>
      <c r="P1054">
        <f t="shared" si="89"/>
        <v>-109800</v>
      </c>
      <c r="Q1054">
        <f t="shared" si="89"/>
        <v>-109800</v>
      </c>
      <c r="R1054">
        <f t="shared" si="90"/>
        <v>-103680</v>
      </c>
      <c r="S1054">
        <f t="shared" si="91"/>
        <v>0</v>
      </c>
      <c r="T1054">
        <f t="shared" si="92"/>
        <v>-10209000</v>
      </c>
      <c r="U1054">
        <f t="shared" si="93"/>
        <v>-22362500</v>
      </c>
    </row>
    <row r="1055" spans="1:21" hidden="1" x14ac:dyDescent="0.25">
      <c r="A1055" t="s">
        <v>5264</v>
      </c>
      <c r="B1055" t="s">
        <v>615</v>
      </c>
      <c r="C1055">
        <v>0</v>
      </c>
      <c r="D1055">
        <v>0</v>
      </c>
      <c r="E1055">
        <v>0</v>
      </c>
      <c r="F1055">
        <v>0</v>
      </c>
      <c r="G1055">
        <v>495240</v>
      </c>
      <c r="H1055">
        <v>10941.5</v>
      </c>
      <c r="I1055">
        <v>0</v>
      </c>
      <c r="J1055">
        <v>0</v>
      </c>
      <c r="K1055">
        <v>0</v>
      </c>
      <c r="L1055">
        <v>0</v>
      </c>
      <c r="M1055">
        <v>0</v>
      </c>
      <c r="O1055">
        <f t="shared" si="89"/>
        <v>0</v>
      </c>
      <c r="P1055">
        <f t="shared" si="89"/>
        <v>0</v>
      </c>
      <c r="Q1055">
        <f t="shared" si="89"/>
        <v>0</v>
      </c>
      <c r="R1055">
        <f t="shared" si="90"/>
        <v>-484298.5</v>
      </c>
      <c r="S1055">
        <f t="shared" si="91"/>
        <v>0</v>
      </c>
      <c r="T1055">
        <f t="shared" si="92"/>
        <v>0</v>
      </c>
      <c r="U1055">
        <f t="shared" si="93"/>
        <v>0</v>
      </c>
    </row>
    <row r="1056" spans="1:21" hidden="1" x14ac:dyDescent="0.25">
      <c r="A1056" t="s">
        <v>5265</v>
      </c>
      <c r="B1056" t="s">
        <v>2822</v>
      </c>
      <c r="C1056">
        <v>0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29830500</v>
      </c>
      <c r="L1056">
        <v>24276000</v>
      </c>
      <c r="M1056">
        <v>24080000</v>
      </c>
      <c r="O1056">
        <f t="shared" si="89"/>
        <v>0</v>
      </c>
      <c r="P1056">
        <f t="shared" si="89"/>
        <v>0</v>
      </c>
      <c r="Q1056">
        <f t="shared" si="89"/>
        <v>0</v>
      </c>
      <c r="R1056">
        <f t="shared" si="90"/>
        <v>0</v>
      </c>
      <c r="S1056">
        <f t="shared" si="91"/>
        <v>0</v>
      </c>
      <c r="T1056">
        <f t="shared" si="92"/>
        <v>-5554500</v>
      </c>
      <c r="U1056">
        <f t="shared" si="93"/>
        <v>-5750500</v>
      </c>
    </row>
    <row r="1057" spans="1:21" hidden="1" x14ac:dyDescent="0.25">
      <c r="A1057" t="s">
        <v>5266</v>
      </c>
      <c r="B1057" t="s">
        <v>2448</v>
      </c>
      <c r="C1057">
        <v>0</v>
      </c>
      <c r="D1057">
        <v>1701000</v>
      </c>
      <c r="E1057">
        <v>948150</v>
      </c>
      <c r="F1057">
        <v>1040435</v>
      </c>
      <c r="G1057">
        <v>644100</v>
      </c>
      <c r="H1057">
        <v>89781.5</v>
      </c>
      <c r="I1057">
        <v>0</v>
      </c>
      <c r="J1057">
        <v>375735</v>
      </c>
      <c r="K1057">
        <v>0</v>
      </c>
      <c r="L1057">
        <v>0</v>
      </c>
      <c r="M1057">
        <v>0</v>
      </c>
      <c r="O1057">
        <f t="shared" si="89"/>
        <v>1701000</v>
      </c>
      <c r="P1057">
        <f t="shared" si="89"/>
        <v>948150</v>
      </c>
      <c r="Q1057">
        <f t="shared" si="89"/>
        <v>1040435</v>
      </c>
      <c r="R1057">
        <f t="shared" si="90"/>
        <v>-554318.5</v>
      </c>
      <c r="S1057">
        <f t="shared" si="91"/>
        <v>375735</v>
      </c>
      <c r="T1057">
        <f t="shared" si="92"/>
        <v>0</v>
      </c>
      <c r="U1057">
        <f t="shared" si="93"/>
        <v>0</v>
      </c>
    </row>
    <row r="1058" spans="1:21" hidden="1" x14ac:dyDescent="0.25">
      <c r="A1058" t="s">
        <v>5267</v>
      </c>
      <c r="B1058" t="s">
        <v>616</v>
      </c>
      <c r="C1058">
        <v>21980</v>
      </c>
      <c r="D1058">
        <v>334280</v>
      </c>
      <c r="E1058">
        <v>1272340</v>
      </c>
      <c r="F1058">
        <v>922625</v>
      </c>
      <c r="G1058">
        <v>57418</v>
      </c>
      <c r="H1058">
        <v>1509</v>
      </c>
      <c r="I1058">
        <v>21980</v>
      </c>
      <c r="J1058">
        <v>269260</v>
      </c>
      <c r="K1058">
        <v>2666900</v>
      </c>
      <c r="L1058">
        <v>1989050</v>
      </c>
      <c r="M1058">
        <v>960155</v>
      </c>
      <c r="O1058">
        <f t="shared" si="89"/>
        <v>312300</v>
      </c>
      <c r="P1058">
        <f t="shared" si="89"/>
        <v>1250360</v>
      </c>
      <c r="Q1058">
        <f t="shared" si="89"/>
        <v>900645</v>
      </c>
      <c r="R1058">
        <f t="shared" si="90"/>
        <v>-55909</v>
      </c>
      <c r="S1058">
        <f t="shared" si="91"/>
        <v>247280</v>
      </c>
      <c r="T1058">
        <f t="shared" si="92"/>
        <v>-677850</v>
      </c>
      <c r="U1058">
        <f t="shared" si="93"/>
        <v>-1706745</v>
      </c>
    </row>
    <row r="1059" spans="1:21" hidden="1" x14ac:dyDescent="0.25">
      <c r="A1059" t="s">
        <v>7367</v>
      </c>
      <c r="B1059" t="s">
        <v>617</v>
      </c>
      <c r="C1059">
        <v>0</v>
      </c>
      <c r="D1059">
        <v>0</v>
      </c>
      <c r="E1059">
        <v>0</v>
      </c>
      <c r="F1059">
        <v>140634</v>
      </c>
      <c r="G1059">
        <v>278520</v>
      </c>
      <c r="H1059">
        <v>19486</v>
      </c>
      <c r="I1059">
        <v>0</v>
      </c>
      <c r="J1059">
        <v>38117</v>
      </c>
      <c r="K1059">
        <v>2393150</v>
      </c>
      <c r="L1059">
        <v>2446200</v>
      </c>
      <c r="M1059">
        <v>2343850</v>
      </c>
      <c r="O1059">
        <f t="shared" si="89"/>
        <v>0</v>
      </c>
      <c r="P1059">
        <f t="shared" si="89"/>
        <v>0</v>
      </c>
      <c r="Q1059">
        <f t="shared" si="89"/>
        <v>140634</v>
      </c>
      <c r="R1059">
        <f t="shared" si="90"/>
        <v>-259034</v>
      </c>
      <c r="S1059">
        <f t="shared" si="91"/>
        <v>38117</v>
      </c>
      <c r="T1059">
        <f t="shared" si="92"/>
        <v>53050</v>
      </c>
      <c r="U1059">
        <f t="shared" si="93"/>
        <v>-49300</v>
      </c>
    </row>
    <row r="1060" spans="1:21" hidden="1" x14ac:dyDescent="0.25">
      <c r="A1060" t="s">
        <v>5269</v>
      </c>
      <c r="B1060" t="s">
        <v>2449</v>
      </c>
      <c r="C1060">
        <v>237806</v>
      </c>
      <c r="D1060">
        <v>732650</v>
      </c>
      <c r="E1060">
        <v>0</v>
      </c>
      <c r="F1060">
        <v>105570</v>
      </c>
      <c r="G1060">
        <v>0</v>
      </c>
      <c r="H1060">
        <v>0</v>
      </c>
      <c r="I1060">
        <v>214350</v>
      </c>
      <c r="J1060">
        <v>2379385</v>
      </c>
      <c r="K1060">
        <v>0</v>
      </c>
      <c r="L1060">
        <v>0</v>
      </c>
      <c r="M1060">
        <v>28974.5</v>
      </c>
      <c r="O1060">
        <f t="shared" si="89"/>
        <v>494844</v>
      </c>
      <c r="P1060">
        <f t="shared" si="89"/>
        <v>-237806</v>
      </c>
      <c r="Q1060">
        <f t="shared" si="89"/>
        <v>-132236</v>
      </c>
      <c r="R1060">
        <f t="shared" si="90"/>
        <v>0</v>
      </c>
      <c r="S1060">
        <f t="shared" si="91"/>
        <v>2165035</v>
      </c>
      <c r="T1060">
        <f t="shared" si="92"/>
        <v>0</v>
      </c>
      <c r="U1060">
        <f t="shared" si="93"/>
        <v>28974.5</v>
      </c>
    </row>
    <row r="1061" spans="1:21" hidden="1" x14ac:dyDescent="0.25">
      <c r="A1061" t="s">
        <v>5270</v>
      </c>
      <c r="B1061" t="s">
        <v>2450</v>
      </c>
      <c r="C1061">
        <v>165176.6667</v>
      </c>
      <c r="D1061">
        <v>0</v>
      </c>
      <c r="E1061">
        <v>0</v>
      </c>
      <c r="F1061">
        <v>38543.5</v>
      </c>
      <c r="G1061">
        <v>1128700</v>
      </c>
      <c r="H1061">
        <v>83290.5</v>
      </c>
      <c r="I1061">
        <v>0</v>
      </c>
      <c r="J1061">
        <v>8274.5</v>
      </c>
      <c r="K1061">
        <v>154010000</v>
      </c>
      <c r="L1061">
        <v>114345000</v>
      </c>
      <c r="M1061">
        <v>83245000</v>
      </c>
      <c r="O1061">
        <f t="shared" si="89"/>
        <v>-165176.6667</v>
      </c>
      <c r="P1061">
        <f t="shared" si="89"/>
        <v>-165176.6667</v>
      </c>
      <c r="Q1061">
        <f t="shared" si="89"/>
        <v>-126633.1667</v>
      </c>
      <c r="R1061">
        <f t="shared" si="90"/>
        <v>-1045409.5</v>
      </c>
      <c r="S1061">
        <f t="shared" si="91"/>
        <v>8274.5</v>
      </c>
      <c r="T1061">
        <f t="shared" si="92"/>
        <v>-39665000</v>
      </c>
      <c r="U1061">
        <f t="shared" si="93"/>
        <v>-70765000</v>
      </c>
    </row>
    <row r="1062" spans="1:21" hidden="1" x14ac:dyDescent="0.25">
      <c r="A1062" t="s">
        <v>5271</v>
      </c>
      <c r="B1062" t="s">
        <v>4088</v>
      </c>
      <c r="C1062">
        <v>0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1216635</v>
      </c>
      <c r="L1062">
        <v>1156150</v>
      </c>
      <c r="M1062">
        <v>1321425</v>
      </c>
      <c r="O1062">
        <f t="shared" si="89"/>
        <v>0</v>
      </c>
      <c r="P1062">
        <f t="shared" si="89"/>
        <v>0</v>
      </c>
      <c r="Q1062">
        <f t="shared" si="89"/>
        <v>0</v>
      </c>
      <c r="R1062">
        <f t="shared" si="90"/>
        <v>0</v>
      </c>
      <c r="S1062">
        <f t="shared" si="91"/>
        <v>0</v>
      </c>
      <c r="T1062">
        <f t="shared" si="92"/>
        <v>-60485</v>
      </c>
      <c r="U1062">
        <f t="shared" si="93"/>
        <v>104790</v>
      </c>
    </row>
    <row r="1063" spans="1:21" hidden="1" x14ac:dyDescent="0.25">
      <c r="A1063" t="s">
        <v>5272</v>
      </c>
      <c r="B1063" t="s">
        <v>618</v>
      </c>
      <c r="C1063">
        <v>22581</v>
      </c>
      <c r="D1063">
        <v>2234000</v>
      </c>
      <c r="E1063">
        <v>4386700</v>
      </c>
      <c r="F1063">
        <v>3668200</v>
      </c>
      <c r="G1063">
        <v>1728300</v>
      </c>
      <c r="H1063">
        <v>164205</v>
      </c>
      <c r="I1063">
        <v>22581</v>
      </c>
      <c r="J1063">
        <v>45317.5</v>
      </c>
      <c r="K1063">
        <v>36554500</v>
      </c>
      <c r="L1063">
        <v>24235000</v>
      </c>
      <c r="M1063">
        <v>19002000</v>
      </c>
      <c r="O1063">
        <f t="shared" si="89"/>
        <v>2211419</v>
      </c>
      <c r="P1063">
        <f t="shared" si="89"/>
        <v>4364119</v>
      </c>
      <c r="Q1063">
        <f t="shared" si="89"/>
        <v>3645619</v>
      </c>
      <c r="R1063">
        <f t="shared" si="90"/>
        <v>-1564095</v>
      </c>
      <c r="S1063">
        <f t="shared" si="91"/>
        <v>22736.5</v>
      </c>
      <c r="T1063">
        <f t="shared" si="92"/>
        <v>-12319500</v>
      </c>
      <c r="U1063">
        <f t="shared" si="93"/>
        <v>-17552500</v>
      </c>
    </row>
    <row r="1064" spans="1:21" hidden="1" x14ac:dyDescent="0.25">
      <c r="A1064" t="s">
        <v>5273</v>
      </c>
      <c r="B1064" t="s">
        <v>619</v>
      </c>
      <c r="C1064">
        <v>0</v>
      </c>
      <c r="D1064">
        <v>0</v>
      </c>
      <c r="E1064">
        <v>0</v>
      </c>
      <c r="F1064">
        <v>0</v>
      </c>
      <c r="G1064">
        <v>197920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O1064">
        <f t="shared" si="89"/>
        <v>0</v>
      </c>
      <c r="P1064">
        <f t="shared" si="89"/>
        <v>0</v>
      </c>
      <c r="Q1064">
        <f t="shared" si="89"/>
        <v>0</v>
      </c>
      <c r="R1064">
        <f t="shared" si="90"/>
        <v>-197920</v>
      </c>
      <c r="S1064">
        <f t="shared" si="91"/>
        <v>0</v>
      </c>
      <c r="T1064">
        <f t="shared" si="92"/>
        <v>0</v>
      </c>
      <c r="U1064">
        <f t="shared" si="93"/>
        <v>0</v>
      </c>
    </row>
    <row r="1065" spans="1:21" hidden="1" x14ac:dyDescent="0.25">
      <c r="A1065" t="s">
        <v>5274</v>
      </c>
      <c r="B1065" t="s">
        <v>2823</v>
      </c>
      <c r="C1065">
        <v>0</v>
      </c>
      <c r="D1065">
        <v>0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2716150</v>
      </c>
      <c r="L1065">
        <v>1501550</v>
      </c>
      <c r="M1065">
        <v>954345</v>
      </c>
      <c r="O1065">
        <f t="shared" si="89"/>
        <v>0</v>
      </c>
      <c r="P1065">
        <f t="shared" si="89"/>
        <v>0</v>
      </c>
      <c r="Q1065">
        <f t="shared" si="89"/>
        <v>0</v>
      </c>
      <c r="R1065">
        <f t="shared" si="90"/>
        <v>0</v>
      </c>
      <c r="S1065">
        <f t="shared" si="91"/>
        <v>0</v>
      </c>
      <c r="T1065">
        <f t="shared" si="92"/>
        <v>-1214600</v>
      </c>
      <c r="U1065">
        <f t="shared" si="93"/>
        <v>-1761805</v>
      </c>
    </row>
    <row r="1066" spans="1:21" hidden="1" x14ac:dyDescent="0.25">
      <c r="A1066" t="s">
        <v>5275</v>
      </c>
      <c r="B1066" t="s">
        <v>2824</v>
      </c>
      <c r="C1066">
        <v>25623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25623</v>
      </c>
      <c r="J1066">
        <v>24096.5</v>
      </c>
      <c r="K1066">
        <v>3329900</v>
      </c>
      <c r="L1066">
        <v>1411300</v>
      </c>
      <c r="M1066">
        <v>1273810</v>
      </c>
      <c r="O1066">
        <f t="shared" si="89"/>
        <v>-25623</v>
      </c>
      <c r="P1066">
        <f t="shared" si="89"/>
        <v>-25623</v>
      </c>
      <c r="Q1066">
        <f t="shared" si="89"/>
        <v>-25623</v>
      </c>
      <c r="R1066">
        <f t="shared" si="90"/>
        <v>0</v>
      </c>
      <c r="S1066">
        <f t="shared" si="91"/>
        <v>-1526.5</v>
      </c>
      <c r="T1066">
        <f t="shared" si="92"/>
        <v>-1918600</v>
      </c>
      <c r="U1066">
        <f t="shared" si="93"/>
        <v>-2056090</v>
      </c>
    </row>
    <row r="1067" spans="1:21" hidden="1" x14ac:dyDescent="0.25">
      <c r="A1067" t="s">
        <v>5276</v>
      </c>
      <c r="B1067" t="s">
        <v>620</v>
      </c>
      <c r="C1067">
        <v>2985571.6669999999</v>
      </c>
      <c r="D1067">
        <v>6152450</v>
      </c>
      <c r="E1067">
        <v>68223000</v>
      </c>
      <c r="F1067">
        <v>47877000</v>
      </c>
      <c r="G1067">
        <v>1972100</v>
      </c>
      <c r="H1067">
        <v>100385.5</v>
      </c>
      <c r="I1067">
        <v>167740</v>
      </c>
      <c r="J1067">
        <v>1420950</v>
      </c>
      <c r="K1067">
        <v>56180000</v>
      </c>
      <c r="L1067">
        <v>29064500</v>
      </c>
      <c r="M1067">
        <v>18703900</v>
      </c>
      <c r="O1067">
        <f t="shared" si="89"/>
        <v>3166878.3330000001</v>
      </c>
      <c r="P1067">
        <f t="shared" si="89"/>
        <v>65237428.332999997</v>
      </c>
      <c r="Q1067">
        <f t="shared" si="89"/>
        <v>44891428.332999997</v>
      </c>
      <c r="R1067">
        <f t="shared" si="90"/>
        <v>-1871714.5</v>
      </c>
      <c r="S1067">
        <f t="shared" si="91"/>
        <v>1253210</v>
      </c>
      <c r="T1067">
        <f t="shared" si="92"/>
        <v>-27115500</v>
      </c>
      <c r="U1067">
        <f t="shared" si="93"/>
        <v>-37476100</v>
      </c>
    </row>
    <row r="1068" spans="1:21" hidden="1" x14ac:dyDescent="0.25">
      <c r="A1068" t="s">
        <v>5277</v>
      </c>
      <c r="B1068" t="s">
        <v>621</v>
      </c>
      <c r="C1068">
        <v>0</v>
      </c>
      <c r="D1068">
        <v>284130</v>
      </c>
      <c r="E1068">
        <v>0</v>
      </c>
      <c r="F1068">
        <v>297510</v>
      </c>
      <c r="G1068">
        <v>96625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O1068">
        <f t="shared" si="89"/>
        <v>284130</v>
      </c>
      <c r="P1068">
        <f t="shared" si="89"/>
        <v>0</v>
      </c>
      <c r="Q1068">
        <f t="shared" si="89"/>
        <v>297510</v>
      </c>
      <c r="R1068">
        <f t="shared" si="90"/>
        <v>-96625</v>
      </c>
      <c r="S1068">
        <f t="shared" si="91"/>
        <v>0</v>
      </c>
      <c r="T1068">
        <f t="shared" si="92"/>
        <v>0</v>
      </c>
      <c r="U1068">
        <f t="shared" si="93"/>
        <v>0</v>
      </c>
    </row>
    <row r="1069" spans="1:21" hidden="1" x14ac:dyDescent="0.25">
      <c r="A1069" t="s">
        <v>5278</v>
      </c>
      <c r="B1069" t="s">
        <v>2825</v>
      </c>
      <c r="C1069">
        <v>0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439455</v>
      </c>
      <c r="L1069">
        <v>155315</v>
      </c>
      <c r="M1069">
        <v>120290</v>
      </c>
      <c r="O1069">
        <f t="shared" si="89"/>
        <v>0</v>
      </c>
      <c r="P1069">
        <f t="shared" si="89"/>
        <v>0</v>
      </c>
      <c r="Q1069">
        <f t="shared" si="89"/>
        <v>0</v>
      </c>
      <c r="R1069">
        <f t="shared" si="90"/>
        <v>0</v>
      </c>
      <c r="S1069">
        <f t="shared" si="91"/>
        <v>0</v>
      </c>
      <c r="T1069">
        <f t="shared" si="92"/>
        <v>-284140</v>
      </c>
      <c r="U1069">
        <f t="shared" si="93"/>
        <v>-319165</v>
      </c>
    </row>
    <row r="1070" spans="1:21" hidden="1" x14ac:dyDescent="0.25">
      <c r="A1070" t="s">
        <v>5279</v>
      </c>
      <c r="B1070" t="s">
        <v>622</v>
      </c>
      <c r="C1070">
        <v>3474454.6669999999</v>
      </c>
      <c r="D1070">
        <v>20468.5</v>
      </c>
      <c r="E1070">
        <v>160115</v>
      </c>
      <c r="F1070">
        <v>8403</v>
      </c>
      <c r="G1070">
        <v>560110</v>
      </c>
      <c r="H1070">
        <v>38603</v>
      </c>
      <c r="I1070">
        <v>0</v>
      </c>
      <c r="J1070">
        <v>7673</v>
      </c>
      <c r="K1070">
        <v>548105</v>
      </c>
      <c r="L1070">
        <v>442085</v>
      </c>
      <c r="M1070">
        <v>442315</v>
      </c>
      <c r="O1070">
        <f t="shared" si="89"/>
        <v>-3453986.1669999999</v>
      </c>
      <c r="P1070">
        <f t="shared" si="89"/>
        <v>-3314339.6669999999</v>
      </c>
      <c r="Q1070">
        <f t="shared" si="89"/>
        <v>-3466051.6669999999</v>
      </c>
      <c r="R1070">
        <f t="shared" si="90"/>
        <v>-521507</v>
      </c>
      <c r="S1070">
        <f t="shared" si="91"/>
        <v>7673</v>
      </c>
      <c r="T1070">
        <f t="shared" si="92"/>
        <v>-106020</v>
      </c>
      <c r="U1070">
        <f t="shared" si="93"/>
        <v>-105790</v>
      </c>
    </row>
    <row r="1071" spans="1:21" hidden="1" x14ac:dyDescent="0.25">
      <c r="A1071" t="s">
        <v>5280</v>
      </c>
      <c r="B1071" t="s">
        <v>623</v>
      </c>
      <c r="C1071">
        <v>121030</v>
      </c>
      <c r="D1071">
        <v>3910100</v>
      </c>
      <c r="E1071">
        <v>30492500</v>
      </c>
      <c r="F1071">
        <v>3586250</v>
      </c>
      <c r="G1071">
        <v>1593200</v>
      </c>
      <c r="H1071">
        <v>111830</v>
      </c>
      <c r="I1071">
        <v>121030</v>
      </c>
      <c r="J1071">
        <v>281795</v>
      </c>
      <c r="K1071">
        <v>884000000</v>
      </c>
      <c r="L1071">
        <v>643105000</v>
      </c>
      <c r="M1071">
        <v>531225000</v>
      </c>
      <c r="O1071">
        <f t="shared" si="89"/>
        <v>3789070</v>
      </c>
      <c r="P1071">
        <f t="shared" si="89"/>
        <v>30371470</v>
      </c>
      <c r="Q1071">
        <f t="shared" si="89"/>
        <v>3465220</v>
      </c>
      <c r="R1071">
        <f t="shared" si="90"/>
        <v>-1481370</v>
      </c>
      <c r="S1071">
        <f t="shared" si="91"/>
        <v>160765</v>
      </c>
      <c r="T1071">
        <f t="shared" si="92"/>
        <v>-240895000</v>
      </c>
      <c r="U1071">
        <f t="shared" si="93"/>
        <v>-352775000</v>
      </c>
    </row>
    <row r="1072" spans="1:21" hidden="1" x14ac:dyDescent="0.25">
      <c r="A1072" t="s">
        <v>5281</v>
      </c>
      <c r="B1072" t="s">
        <v>624</v>
      </c>
      <c r="C1072">
        <v>4091391.3330000001</v>
      </c>
      <c r="D1072">
        <v>43266500</v>
      </c>
      <c r="E1072">
        <v>141390000</v>
      </c>
      <c r="F1072">
        <v>37945500</v>
      </c>
      <c r="G1072">
        <v>18575000</v>
      </c>
      <c r="H1072">
        <v>1461100</v>
      </c>
      <c r="I1072">
        <v>3456900</v>
      </c>
      <c r="J1072">
        <v>11586550</v>
      </c>
      <c r="K1072">
        <v>4458700000</v>
      </c>
      <c r="L1072">
        <v>3583750000</v>
      </c>
      <c r="M1072">
        <v>2786350000</v>
      </c>
      <c r="O1072">
        <f t="shared" si="89"/>
        <v>39175108.667000003</v>
      </c>
      <c r="P1072">
        <f t="shared" si="89"/>
        <v>137298608.667</v>
      </c>
      <c r="Q1072">
        <f t="shared" si="89"/>
        <v>33854108.667000003</v>
      </c>
      <c r="R1072">
        <f t="shared" si="90"/>
        <v>-17113900</v>
      </c>
      <c r="S1072">
        <f t="shared" si="91"/>
        <v>8129650</v>
      </c>
      <c r="T1072">
        <f t="shared" si="92"/>
        <v>-874950000</v>
      </c>
      <c r="U1072">
        <f t="shared" si="93"/>
        <v>-1672350000</v>
      </c>
    </row>
    <row r="1073" spans="1:21" hidden="1" x14ac:dyDescent="0.25">
      <c r="A1073" t="s">
        <v>6239</v>
      </c>
      <c r="B1073" t="s">
        <v>625</v>
      </c>
      <c r="C1073">
        <v>757173</v>
      </c>
      <c r="D1073">
        <v>0</v>
      </c>
      <c r="E1073">
        <v>457000</v>
      </c>
      <c r="F1073">
        <v>0</v>
      </c>
      <c r="G1073">
        <v>0</v>
      </c>
      <c r="H1073">
        <v>0</v>
      </c>
      <c r="I1073">
        <v>79638</v>
      </c>
      <c r="J1073">
        <v>1988220</v>
      </c>
      <c r="K1073">
        <v>0</v>
      </c>
      <c r="L1073">
        <v>218985</v>
      </c>
      <c r="M1073">
        <v>299900</v>
      </c>
      <c r="O1073">
        <f t="shared" si="89"/>
        <v>-757173</v>
      </c>
      <c r="P1073">
        <f t="shared" si="89"/>
        <v>-300173</v>
      </c>
      <c r="Q1073">
        <f t="shared" si="89"/>
        <v>-757173</v>
      </c>
      <c r="R1073">
        <f t="shared" si="90"/>
        <v>0</v>
      </c>
      <c r="S1073">
        <f t="shared" si="91"/>
        <v>1908582</v>
      </c>
      <c r="T1073">
        <f t="shared" si="92"/>
        <v>218985</v>
      </c>
      <c r="U1073">
        <f t="shared" si="93"/>
        <v>299900</v>
      </c>
    </row>
    <row r="1074" spans="1:21" hidden="1" x14ac:dyDescent="0.25">
      <c r="A1074" t="s">
        <v>5283</v>
      </c>
      <c r="B1074" t="s">
        <v>626</v>
      </c>
      <c r="C1074">
        <v>0</v>
      </c>
      <c r="D1074">
        <v>0</v>
      </c>
      <c r="E1074">
        <v>418595</v>
      </c>
      <c r="F1074">
        <v>103060</v>
      </c>
      <c r="G1074">
        <v>288140</v>
      </c>
      <c r="H1074">
        <v>14847.5</v>
      </c>
      <c r="I1074">
        <v>0</v>
      </c>
      <c r="J1074">
        <v>0</v>
      </c>
      <c r="K1074">
        <v>0</v>
      </c>
      <c r="L1074">
        <v>0</v>
      </c>
      <c r="M1074">
        <v>0</v>
      </c>
      <c r="O1074">
        <f t="shared" si="89"/>
        <v>0</v>
      </c>
      <c r="P1074">
        <f t="shared" si="89"/>
        <v>418595</v>
      </c>
      <c r="Q1074">
        <f t="shared" si="89"/>
        <v>103060</v>
      </c>
      <c r="R1074">
        <f t="shared" si="90"/>
        <v>-273292.5</v>
      </c>
      <c r="S1074">
        <f t="shared" si="91"/>
        <v>0</v>
      </c>
      <c r="T1074">
        <f t="shared" si="92"/>
        <v>0</v>
      </c>
      <c r="U1074">
        <f t="shared" si="93"/>
        <v>0</v>
      </c>
    </row>
    <row r="1075" spans="1:21" hidden="1" x14ac:dyDescent="0.25">
      <c r="A1075" t="s">
        <v>5284</v>
      </c>
      <c r="B1075" t="s">
        <v>627</v>
      </c>
      <c r="C1075">
        <v>1089263</v>
      </c>
      <c r="D1075">
        <v>2123300</v>
      </c>
      <c r="E1075">
        <v>617500</v>
      </c>
      <c r="F1075">
        <v>320105</v>
      </c>
      <c r="G1075">
        <v>4424900</v>
      </c>
      <c r="H1075">
        <v>220495</v>
      </c>
      <c r="I1075">
        <v>55113</v>
      </c>
      <c r="J1075">
        <v>102853.5</v>
      </c>
      <c r="K1075">
        <v>0</v>
      </c>
      <c r="L1075">
        <v>0</v>
      </c>
      <c r="M1075">
        <v>0</v>
      </c>
      <c r="O1075">
        <f t="shared" si="89"/>
        <v>1034037</v>
      </c>
      <c r="P1075">
        <f t="shared" si="89"/>
        <v>-471763</v>
      </c>
      <c r="Q1075">
        <f t="shared" si="89"/>
        <v>-769158</v>
      </c>
      <c r="R1075">
        <f t="shared" si="90"/>
        <v>-4204405</v>
      </c>
      <c r="S1075">
        <f t="shared" si="91"/>
        <v>47740.5</v>
      </c>
      <c r="T1075">
        <f t="shared" si="92"/>
        <v>0</v>
      </c>
      <c r="U1075">
        <f t="shared" si="93"/>
        <v>0</v>
      </c>
    </row>
    <row r="1076" spans="1:21" hidden="1" x14ac:dyDescent="0.25">
      <c r="A1076" t="s">
        <v>5285</v>
      </c>
      <c r="B1076" t="s">
        <v>628</v>
      </c>
      <c r="C1076">
        <v>0</v>
      </c>
      <c r="D1076">
        <v>518190</v>
      </c>
      <c r="E1076">
        <v>544100</v>
      </c>
      <c r="F1076">
        <v>271275</v>
      </c>
      <c r="G1076">
        <v>1515700</v>
      </c>
      <c r="H1076">
        <v>84845.5</v>
      </c>
      <c r="I1076">
        <v>0</v>
      </c>
      <c r="J1076">
        <v>9161</v>
      </c>
      <c r="K1076">
        <v>17023000</v>
      </c>
      <c r="L1076">
        <v>9620350</v>
      </c>
      <c r="M1076">
        <v>8123650</v>
      </c>
      <c r="O1076">
        <f t="shared" si="89"/>
        <v>518190</v>
      </c>
      <c r="P1076">
        <f t="shared" si="89"/>
        <v>544100</v>
      </c>
      <c r="Q1076">
        <f t="shared" si="89"/>
        <v>271275</v>
      </c>
      <c r="R1076">
        <f t="shared" si="90"/>
        <v>-1430854.5</v>
      </c>
      <c r="S1076">
        <f t="shared" si="91"/>
        <v>9161</v>
      </c>
      <c r="T1076">
        <f t="shared" si="92"/>
        <v>-7402650</v>
      </c>
      <c r="U1076">
        <f t="shared" si="93"/>
        <v>-8899350</v>
      </c>
    </row>
    <row r="1077" spans="1:21" hidden="1" x14ac:dyDescent="0.25">
      <c r="A1077" t="s">
        <v>5286</v>
      </c>
      <c r="B1077" t="s">
        <v>629</v>
      </c>
      <c r="C1077">
        <v>343490</v>
      </c>
      <c r="D1077">
        <v>23017500</v>
      </c>
      <c r="E1077">
        <v>16889500</v>
      </c>
      <c r="F1077">
        <v>12775100</v>
      </c>
      <c r="G1077">
        <v>3242400</v>
      </c>
      <c r="H1077">
        <v>616420</v>
      </c>
      <c r="I1077">
        <v>343490</v>
      </c>
      <c r="J1077">
        <v>2388100</v>
      </c>
      <c r="K1077">
        <v>209375</v>
      </c>
      <c r="L1077">
        <v>0</v>
      </c>
      <c r="M1077">
        <v>64700</v>
      </c>
      <c r="O1077">
        <f t="shared" si="89"/>
        <v>22674010</v>
      </c>
      <c r="P1077">
        <f t="shared" si="89"/>
        <v>16546010</v>
      </c>
      <c r="Q1077">
        <f t="shared" si="89"/>
        <v>12431610</v>
      </c>
      <c r="R1077">
        <f t="shared" si="90"/>
        <v>-2625980</v>
      </c>
      <c r="S1077">
        <f t="shared" si="91"/>
        <v>2044610</v>
      </c>
      <c r="T1077">
        <f t="shared" si="92"/>
        <v>-209375</v>
      </c>
      <c r="U1077">
        <f t="shared" si="93"/>
        <v>-144675</v>
      </c>
    </row>
    <row r="1078" spans="1:21" hidden="1" x14ac:dyDescent="0.25">
      <c r="A1078" t="s">
        <v>5287</v>
      </c>
      <c r="B1078" t="s">
        <v>630</v>
      </c>
      <c r="C1078">
        <v>41952743.329999998</v>
      </c>
      <c r="D1078">
        <v>2804200</v>
      </c>
      <c r="E1078">
        <v>2540350</v>
      </c>
      <c r="F1078">
        <v>3044550</v>
      </c>
      <c r="G1078">
        <v>6229100</v>
      </c>
      <c r="H1078">
        <v>515085</v>
      </c>
      <c r="I1078">
        <v>109940</v>
      </c>
      <c r="J1078">
        <v>359330</v>
      </c>
      <c r="K1078">
        <v>178305000</v>
      </c>
      <c r="L1078">
        <v>119940000</v>
      </c>
      <c r="M1078">
        <v>103601500</v>
      </c>
      <c r="O1078">
        <f t="shared" si="89"/>
        <v>-39148543.329999998</v>
      </c>
      <c r="P1078">
        <f t="shared" si="89"/>
        <v>-39412393.329999998</v>
      </c>
      <c r="Q1078">
        <f t="shared" si="89"/>
        <v>-38908193.329999998</v>
      </c>
      <c r="R1078">
        <f t="shared" si="90"/>
        <v>-5714015</v>
      </c>
      <c r="S1078">
        <f t="shared" si="91"/>
        <v>249390</v>
      </c>
      <c r="T1078">
        <f t="shared" si="92"/>
        <v>-58365000</v>
      </c>
      <c r="U1078">
        <f t="shared" si="93"/>
        <v>-74703500</v>
      </c>
    </row>
    <row r="1079" spans="1:21" hidden="1" x14ac:dyDescent="0.25">
      <c r="A1079" t="s">
        <v>5288</v>
      </c>
      <c r="B1079" t="s">
        <v>2826</v>
      </c>
      <c r="C1079">
        <v>199660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199660</v>
      </c>
      <c r="J1079">
        <v>392870</v>
      </c>
      <c r="K1079">
        <v>33573500</v>
      </c>
      <c r="L1079">
        <v>27393500</v>
      </c>
      <c r="M1079">
        <v>21288000</v>
      </c>
      <c r="O1079">
        <f t="shared" si="89"/>
        <v>-199660</v>
      </c>
      <c r="P1079">
        <f t="shared" si="89"/>
        <v>-199660</v>
      </c>
      <c r="Q1079">
        <f t="shared" si="89"/>
        <v>-199660</v>
      </c>
      <c r="R1079">
        <f t="shared" si="90"/>
        <v>0</v>
      </c>
      <c r="S1079">
        <f t="shared" si="91"/>
        <v>193210</v>
      </c>
      <c r="T1079">
        <f t="shared" si="92"/>
        <v>-6180000</v>
      </c>
      <c r="U1079">
        <f t="shared" si="93"/>
        <v>-12285500</v>
      </c>
    </row>
    <row r="1080" spans="1:21" hidden="1" x14ac:dyDescent="0.25">
      <c r="A1080" t="s">
        <v>5289</v>
      </c>
      <c r="B1080" t="s">
        <v>631</v>
      </c>
      <c r="C1080">
        <v>88177</v>
      </c>
      <c r="D1080">
        <v>0</v>
      </c>
      <c r="E1080">
        <v>651450</v>
      </c>
      <c r="F1080">
        <v>0</v>
      </c>
      <c r="G1080">
        <v>0</v>
      </c>
      <c r="H1080">
        <v>0</v>
      </c>
      <c r="I1080">
        <v>88177</v>
      </c>
      <c r="J1080">
        <v>26757.5</v>
      </c>
      <c r="K1080">
        <v>8777250</v>
      </c>
      <c r="L1080">
        <v>4826100</v>
      </c>
      <c r="M1080">
        <v>1878800</v>
      </c>
      <c r="O1080">
        <f t="shared" si="89"/>
        <v>-88177</v>
      </c>
      <c r="P1080">
        <f t="shared" si="89"/>
        <v>563273</v>
      </c>
      <c r="Q1080">
        <f t="shared" si="89"/>
        <v>-88177</v>
      </c>
      <c r="R1080">
        <f t="shared" si="90"/>
        <v>0</v>
      </c>
      <c r="S1080">
        <f t="shared" si="91"/>
        <v>-61419.5</v>
      </c>
      <c r="T1080">
        <f t="shared" si="92"/>
        <v>-3951150</v>
      </c>
      <c r="U1080">
        <f t="shared" si="93"/>
        <v>-6898450</v>
      </c>
    </row>
    <row r="1081" spans="1:21" hidden="1" x14ac:dyDescent="0.25">
      <c r="A1081" t="s">
        <v>5290</v>
      </c>
      <c r="B1081" t="s">
        <v>632</v>
      </c>
      <c r="C1081">
        <v>0</v>
      </c>
      <c r="D1081">
        <v>0</v>
      </c>
      <c r="E1081">
        <v>0</v>
      </c>
      <c r="F1081">
        <v>0</v>
      </c>
      <c r="G1081">
        <v>334870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O1081">
        <f t="shared" si="89"/>
        <v>0</v>
      </c>
      <c r="P1081">
        <f t="shared" si="89"/>
        <v>0</v>
      </c>
      <c r="Q1081">
        <f t="shared" si="89"/>
        <v>0</v>
      </c>
      <c r="R1081">
        <f t="shared" si="90"/>
        <v>-334870</v>
      </c>
      <c r="S1081">
        <f t="shared" si="91"/>
        <v>0</v>
      </c>
      <c r="T1081">
        <f t="shared" si="92"/>
        <v>0</v>
      </c>
      <c r="U1081">
        <f t="shared" si="93"/>
        <v>0</v>
      </c>
    </row>
    <row r="1082" spans="1:21" hidden="1" x14ac:dyDescent="0.25">
      <c r="A1082" t="s">
        <v>7584</v>
      </c>
      <c r="B1082" t="s">
        <v>2827</v>
      </c>
      <c r="C1082">
        <v>0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36862.5</v>
      </c>
      <c r="M1082">
        <v>12665</v>
      </c>
      <c r="O1082">
        <f t="shared" si="89"/>
        <v>0</v>
      </c>
      <c r="P1082">
        <f t="shared" si="89"/>
        <v>0</v>
      </c>
      <c r="Q1082">
        <f t="shared" si="89"/>
        <v>0</v>
      </c>
      <c r="R1082">
        <f t="shared" si="90"/>
        <v>0</v>
      </c>
      <c r="S1082">
        <f t="shared" si="91"/>
        <v>0</v>
      </c>
      <c r="T1082">
        <f t="shared" si="92"/>
        <v>36862.5</v>
      </c>
      <c r="U1082">
        <f t="shared" si="93"/>
        <v>12665</v>
      </c>
    </row>
    <row r="1083" spans="1:21" hidden="1" x14ac:dyDescent="0.25">
      <c r="A1083" t="s">
        <v>5292</v>
      </c>
      <c r="B1083" t="s">
        <v>2828</v>
      </c>
      <c r="C1083">
        <v>0</v>
      </c>
      <c r="D1083">
        <v>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5557500</v>
      </c>
      <c r="L1083">
        <v>4773850</v>
      </c>
      <c r="M1083">
        <v>2470300</v>
      </c>
      <c r="O1083">
        <f t="shared" si="89"/>
        <v>0</v>
      </c>
      <c r="P1083">
        <f t="shared" si="89"/>
        <v>0</v>
      </c>
      <c r="Q1083">
        <f t="shared" si="89"/>
        <v>0</v>
      </c>
      <c r="R1083">
        <f t="shared" si="90"/>
        <v>0</v>
      </c>
      <c r="S1083">
        <f t="shared" si="91"/>
        <v>0</v>
      </c>
      <c r="T1083">
        <f t="shared" si="92"/>
        <v>-783650</v>
      </c>
      <c r="U1083">
        <f t="shared" si="93"/>
        <v>-3087200</v>
      </c>
    </row>
    <row r="1084" spans="1:21" hidden="1" x14ac:dyDescent="0.25">
      <c r="A1084" t="s">
        <v>5293</v>
      </c>
      <c r="B1084" t="s">
        <v>2829</v>
      </c>
      <c r="C1084">
        <v>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10746.5</v>
      </c>
      <c r="K1084">
        <v>163871.5</v>
      </c>
      <c r="L1084">
        <v>121024</v>
      </c>
      <c r="M1084">
        <v>51120.5</v>
      </c>
      <c r="O1084">
        <f t="shared" si="89"/>
        <v>0</v>
      </c>
      <c r="P1084">
        <f t="shared" si="89"/>
        <v>0</v>
      </c>
      <c r="Q1084">
        <f t="shared" si="89"/>
        <v>0</v>
      </c>
      <c r="R1084">
        <f t="shared" si="90"/>
        <v>0</v>
      </c>
      <c r="S1084">
        <f t="shared" si="91"/>
        <v>10746.5</v>
      </c>
      <c r="T1084">
        <f t="shared" si="92"/>
        <v>-42847.5</v>
      </c>
      <c r="U1084">
        <f t="shared" si="93"/>
        <v>-112751</v>
      </c>
    </row>
    <row r="1085" spans="1:21" hidden="1" x14ac:dyDescent="0.25">
      <c r="A1085" t="s">
        <v>5294</v>
      </c>
      <c r="B1085" t="s">
        <v>2830</v>
      </c>
      <c r="C1085">
        <v>0</v>
      </c>
      <c r="D1085">
        <v>0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47889500</v>
      </c>
      <c r="L1085">
        <v>40501500</v>
      </c>
      <c r="M1085">
        <v>31542500</v>
      </c>
      <c r="O1085">
        <f t="shared" si="89"/>
        <v>0</v>
      </c>
      <c r="P1085">
        <f t="shared" si="89"/>
        <v>0</v>
      </c>
      <c r="Q1085">
        <f t="shared" si="89"/>
        <v>0</v>
      </c>
      <c r="R1085">
        <f t="shared" si="90"/>
        <v>0</v>
      </c>
      <c r="S1085">
        <f t="shared" si="91"/>
        <v>0</v>
      </c>
      <c r="T1085">
        <f t="shared" si="92"/>
        <v>-7388000</v>
      </c>
      <c r="U1085">
        <f t="shared" si="93"/>
        <v>-16347000</v>
      </c>
    </row>
    <row r="1086" spans="1:21" hidden="1" x14ac:dyDescent="0.25">
      <c r="A1086" t="s">
        <v>5295</v>
      </c>
      <c r="B1086" t="s">
        <v>633</v>
      </c>
      <c r="C1086">
        <v>3764660.6669999999</v>
      </c>
      <c r="D1086">
        <v>42592500</v>
      </c>
      <c r="E1086">
        <v>8569000</v>
      </c>
      <c r="F1086">
        <v>13531500</v>
      </c>
      <c r="G1086">
        <v>218560</v>
      </c>
      <c r="H1086">
        <v>0</v>
      </c>
      <c r="I1086">
        <v>900580</v>
      </c>
      <c r="J1086">
        <v>4251750</v>
      </c>
      <c r="K1086">
        <v>21745000</v>
      </c>
      <c r="L1086">
        <v>15330000</v>
      </c>
      <c r="M1086">
        <v>9677200</v>
      </c>
      <c r="O1086">
        <f t="shared" si="89"/>
        <v>38827839.332999997</v>
      </c>
      <c r="P1086">
        <f t="shared" si="89"/>
        <v>4804339.3330000006</v>
      </c>
      <c r="Q1086">
        <f t="shared" si="89"/>
        <v>9766839.3330000006</v>
      </c>
      <c r="R1086">
        <f t="shared" si="90"/>
        <v>-218560</v>
      </c>
      <c r="S1086">
        <f t="shared" si="91"/>
        <v>3351170</v>
      </c>
      <c r="T1086">
        <f t="shared" si="92"/>
        <v>-6415000</v>
      </c>
      <c r="U1086">
        <f t="shared" si="93"/>
        <v>-12067800</v>
      </c>
    </row>
    <row r="1087" spans="1:21" hidden="1" x14ac:dyDescent="0.25">
      <c r="A1087" t="s">
        <v>5296</v>
      </c>
      <c r="B1087" t="s">
        <v>634</v>
      </c>
      <c r="C1087">
        <v>3056825.6669999999</v>
      </c>
      <c r="D1087">
        <v>65555</v>
      </c>
      <c r="E1087">
        <v>216475</v>
      </c>
      <c r="F1087">
        <v>285240</v>
      </c>
      <c r="G1087">
        <v>18238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O1087">
        <f t="shared" si="89"/>
        <v>-2991270.6669999999</v>
      </c>
      <c r="P1087">
        <f t="shared" si="89"/>
        <v>-2840350.6669999999</v>
      </c>
      <c r="Q1087">
        <f t="shared" si="89"/>
        <v>-2771585.6669999999</v>
      </c>
      <c r="R1087">
        <f t="shared" si="90"/>
        <v>-18238</v>
      </c>
      <c r="S1087">
        <f t="shared" si="91"/>
        <v>0</v>
      </c>
      <c r="T1087">
        <f t="shared" si="92"/>
        <v>0</v>
      </c>
      <c r="U1087">
        <f t="shared" si="93"/>
        <v>0</v>
      </c>
    </row>
    <row r="1088" spans="1:21" hidden="1" x14ac:dyDescent="0.25">
      <c r="A1088" t="s">
        <v>7339</v>
      </c>
      <c r="B1088" t="s">
        <v>2451</v>
      </c>
      <c r="C1088">
        <v>283833.3333</v>
      </c>
      <c r="D1088">
        <v>37094.5</v>
      </c>
      <c r="E1088">
        <v>0</v>
      </c>
      <c r="F1088">
        <v>34458.5</v>
      </c>
      <c r="G1088">
        <v>121450</v>
      </c>
      <c r="H1088" t="e">
        <v>#DIV/0!</v>
      </c>
      <c r="I1088">
        <v>0</v>
      </c>
      <c r="J1088">
        <v>0</v>
      </c>
      <c r="K1088">
        <v>112600</v>
      </c>
      <c r="L1088">
        <v>170035</v>
      </c>
      <c r="M1088">
        <v>171457.5</v>
      </c>
      <c r="O1088">
        <f t="shared" si="89"/>
        <v>-246738.8333</v>
      </c>
      <c r="P1088">
        <f t="shared" si="89"/>
        <v>-283833.3333</v>
      </c>
      <c r="Q1088">
        <f t="shared" si="89"/>
        <v>-249374.8333</v>
      </c>
      <c r="R1088" t="e">
        <f t="shared" si="90"/>
        <v>#DIV/0!</v>
      </c>
      <c r="S1088">
        <f t="shared" si="91"/>
        <v>0</v>
      </c>
      <c r="T1088">
        <f t="shared" si="92"/>
        <v>57435</v>
      </c>
      <c r="U1088">
        <f t="shared" si="93"/>
        <v>58857.5</v>
      </c>
    </row>
    <row r="1089" spans="1:21" hidden="1" x14ac:dyDescent="0.25">
      <c r="A1089" t="s">
        <v>5298</v>
      </c>
      <c r="B1089" t="s">
        <v>635</v>
      </c>
      <c r="C1089">
        <v>2933850</v>
      </c>
      <c r="D1089">
        <v>3300450000</v>
      </c>
      <c r="E1089">
        <v>1503400000</v>
      </c>
      <c r="F1089">
        <v>2864090000</v>
      </c>
      <c r="G1089">
        <v>906790</v>
      </c>
      <c r="H1089">
        <v>99475.5</v>
      </c>
      <c r="I1089">
        <v>1225600</v>
      </c>
      <c r="J1089">
        <v>1618150000</v>
      </c>
      <c r="K1089">
        <v>54832500</v>
      </c>
      <c r="L1089">
        <v>38163500</v>
      </c>
      <c r="M1089">
        <v>33696000</v>
      </c>
      <c r="O1089">
        <f t="shared" si="89"/>
        <v>3297516150</v>
      </c>
      <c r="P1089">
        <f t="shared" si="89"/>
        <v>1500466150</v>
      </c>
      <c r="Q1089">
        <f t="shared" si="89"/>
        <v>2861156150</v>
      </c>
      <c r="R1089">
        <f t="shared" si="90"/>
        <v>-807314.5</v>
      </c>
      <c r="S1089">
        <f t="shared" si="91"/>
        <v>1616924400</v>
      </c>
      <c r="T1089">
        <f t="shared" si="92"/>
        <v>-16669000</v>
      </c>
      <c r="U1089">
        <f t="shared" si="93"/>
        <v>-21136500</v>
      </c>
    </row>
    <row r="1090" spans="1:21" hidden="1" x14ac:dyDescent="0.25">
      <c r="A1090" t="s">
        <v>6120</v>
      </c>
      <c r="B1090" t="s">
        <v>636</v>
      </c>
      <c r="C1090">
        <v>183993</v>
      </c>
      <c r="D1090">
        <v>727835</v>
      </c>
      <c r="E1090">
        <v>0</v>
      </c>
      <c r="F1090">
        <v>121715</v>
      </c>
      <c r="G1090">
        <v>987830</v>
      </c>
      <c r="H1090">
        <v>18155</v>
      </c>
      <c r="I1090">
        <v>0</v>
      </c>
      <c r="J1090">
        <v>0</v>
      </c>
      <c r="K1090">
        <v>0</v>
      </c>
      <c r="L1090">
        <v>250325</v>
      </c>
      <c r="M1090">
        <v>415530</v>
      </c>
      <c r="O1090">
        <f t="shared" si="89"/>
        <v>543842</v>
      </c>
      <c r="P1090">
        <f t="shared" si="89"/>
        <v>-183993</v>
      </c>
      <c r="Q1090">
        <f t="shared" si="89"/>
        <v>-62278</v>
      </c>
      <c r="R1090">
        <f t="shared" si="90"/>
        <v>-969675</v>
      </c>
      <c r="S1090">
        <f t="shared" si="91"/>
        <v>0</v>
      </c>
      <c r="T1090">
        <f t="shared" si="92"/>
        <v>250325</v>
      </c>
      <c r="U1090">
        <f t="shared" si="93"/>
        <v>415530</v>
      </c>
    </row>
    <row r="1091" spans="1:21" hidden="1" x14ac:dyDescent="0.25">
      <c r="A1091" t="s">
        <v>5300</v>
      </c>
      <c r="B1091" t="s">
        <v>2831</v>
      </c>
      <c r="C1091">
        <v>0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275320000</v>
      </c>
      <c r="L1091">
        <v>216795000</v>
      </c>
      <c r="M1091">
        <v>207290000</v>
      </c>
      <c r="O1091">
        <f t="shared" ref="O1091:Q1154" si="94">D1091-$C1091</f>
        <v>0</v>
      </c>
      <c r="P1091">
        <f t="shared" si="94"/>
        <v>0</v>
      </c>
      <c r="Q1091">
        <f t="shared" si="94"/>
        <v>0</v>
      </c>
      <c r="R1091">
        <f t="shared" ref="R1091:R1154" si="95">H1091-G1091</f>
        <v>0</v>
      </c>
      <c r="S1091">
        <f t="shared" ref="S1091:S1154" si="96">J1091-I1091</f>
        <v>0</v>
      </c>
      <c r="T1091">
        <f t="shared" ref="T1091:T1154" si="97">L1091-K1091</f>
        <v>-58525000</v>
      </c>
      <c r="U1091">
        <f t="shared" ref="U1091:U1154" si="98">M1091-K1091</f>
        <v>-68030000</v>
      </c>
    </row>
    <row r="1092" spans="1:21" hidden="1" x14ac:dyDescent="0.25">
      <c r="A1092" t="s">
        <v>5301</v>
      </c>
      <c r="B1092" t="s">
        <v>2832</v>
      </c>
      <c r="C1092">
        <v>0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16431000</v>
      </c>
      <c r="L1092">
        <v>10907650</v>
      </c>
      <c r="M1092">
        <v>7594600</v>
      </c>
      <c r="O1092">
        <f t="shared" si="94"/>
        <v>0</v>
      </c>
      <c r="P1092">
        <f t="shared" si="94"/>
        <v>0</v>
      </c>
      <c r="Q1092">
        <f t="shared" si="94"/>
        <v>0</v>
      </c>
      <c r="R1092">
        <f t="shared" si="95"/>
        <v>0</v>
      </c>
      <c r="S1092">
        <f t="shared" si="96"/>
        <v>0</v>
      </c>
      <c r="T1092">
        <f t="shared" si="97"/>
        <v>-5523350</v>
      </c>
      <c r="U1092">
        <f t="shared" si="98"/>
        <v>-8836400</v>
      </c>
    </row>
    <row r="1093" spans="1:21" hidden="1" x14ac:dyDescent="0.25">
      <c r="A1093" t="s">
        <v>5302</v>
      </c>
      <c r="B1093" t="s">
        <v>637</v>
      </c>
      <c r="C1093">
        <v>0</v>
      </c>
      <c r="D1093">
        <v>193924.5</v>
      </c>
      <c r="E1093">
        <v>0</v>
      </c>
      <c r="F1093">
        <v>43428.5</v>
      </c>
      <c r="G1093">
        <v>955440</v>
      </c>
      <c r="H1093">
        <v>75707.5</v>
      </c>
      <c r="I1093">
        <v>0</v>
      </c>
      <c r="J1093">
        <v>0</v>
      </c>
      <c r="K1093">
        <v>23731500</v>
      </c>
      <c r="L1093">
        <v>16669500</v>
      </c>
      <c r="M1093">
        <v>10686550</v>
      </c>
      <c r="O1093">
        <f t="shared" si="94"/>
        <v>193924.5</v>
      </c>
      <c r="P1093">
        <f t="shared" si="94"/>
        <v>0</v>
      </c>
      <c r="Q1093">
        <f t="shared" si="94"/>
        <v>43428.5</v>
      </c>
      <c r="R1093">
        <f t="shared" si="95"/>
        <v>-879732.5</v>
      </c>
      <c r="S1093">
        <f t="shared" si="96"/>
        <v>0</v>
      </c>
      <c r="T1093">
        <f t="shared" si="97"/>
        <v>-7062000</v>
      </c>
      <c r="U1093">
        <f t="shared" si="98"/>
        <v>-13044950</v>
      </c>
    </row>
    <row r="1094" spans="1:21" hidden="1" x14ac:dyDescent="0.25">
      <c r="A1094" t="s">
        <v>5303</v>
      </c>
      <c r="B1094" t="s">
        <v>638</v>
      </c>
      <c r="C1094">
        <v>4209705</v>
      </c>
      <c r="D1094">
        <v>101340</v>
      </c>
      <c r="E1094">
        <v>0</v>
      </c>
      <c r="F1094">
        <v>0</v>
      </c>
      <c r="G1094">
        <v>151920</v>
      </c>
      <c r="H1094">
        <v>0</v>
      </c>
      <c r="I1094">
        <v>0</v>
      </c>
      <c r="J1094">
        <v>0</v>
      </c>
      <c r="K1094">
        <v>26135000</v>
      </c>
      <c r="L1094">
        <v>21443500</v>
      </c>
      <c r="M1094">
        <v>15175000</v>
      </c>
      <c r="O1094">
        <f t="shared" si="94"/>
        <v>-4108365</v>
      </c>
      <c r="P1094">
        <f t="shared" si="94"/>
        <v>-4209705</v>
      </c>
      <c r="Q1094">
        <f t="shared" si="94"/>
        <v>-4209705</v>
      </c>
      <c r="R1094">
        <f t="shared" si="95"/>
        <v>-151920</v>
      </c>
      <c r="S1094">
        <f t="shared" si="96"/>
        <v>0</v>
      </c>
      <c r="T1094">
        <f t="shared" si="97"/>
        <v>-4691500</v>
      </c>
      <c r="U1094">
        <f t="shared" si="98"/>
        <v>-10960000</v>
      </c>
    </row>
    <row r="1095" spans="1:21" hidden="1" x14ac:dyDescent="0.25">
      <c r="A1095" t="s">
        <v>5304</v>
      </c>
      <c r="B1095" t="s">
        <v>639</v>
      </c>
      <c r="C1095">
        <v>7343</v>
      </c>
      <c r="D1095">
        <v>243190</v>
      </c>
      <c r="E1095">
        <v>191715</v>
      </c>
      <c r="F1095">
        <v>53225</v>
      </c>
      <c r="G1095">
        <v>614590</v>
      </c>
      <c r="H1095">
        <v>44368.5</v>
      </c>
      <c r="I1095">
        <v>7343</v>
      </c>
      <c r="J1095">
        <v>13561.5</v>
      </c>
      <c r="K1095">
        <v>28534000</v>
      </c>
      <c r="L1095">
        <v>19452500</v>
      </c>
      <c r="M1095">
        <v>14039150</v>
      </c>
      <c r="O1095">
        <f t="shared" si="94"/>
        <v>235847</v>
      </c>
      <c r="P1095">
        <f t="shared" si="94"/>
        <v>184372</v>
      </c>
      <c r="Q1095">
        <f t="shared" si="94"/>
        <v>45882</v>
      </c>
      <c r="R1095">
        <f t="shared" si="95"/>
        <v>-570221.5</v>
      </c>
      <c r="S1095">
        <f t="shared" si="96"/>
        <v>6218.5</v>
      </c>
      <c r="T1095">
        <f t="shared" si="97"/>
        <v>-9081500</v>
      </c>
      <c r="U1095">
        <f t="shared" si="98"/>
        <v>-14494850</v>
      </c>
    </row>
    <row r="1096" spans="1:21" hidden="1" x14ac:dyDescent="0.25">
      <c r="A1096" t="s">
        <v>5305</v>
      </c>
      <c r="B1096" t="s">
        <v>2833</v>
      </c>
      <c r="C1096">
        <v>0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422410</v>
      </c>
      <c r="L1096">
        <v>373560</v>
      </c>
      <c r="M1096">
        <v>679685</v>
      </c>
      <c r="O1096">
        <f t="shared" si="94"/>
        <v>0</v>
      </c>
      <c r="P1096">
        <f t="shared" si="94"/>
        <v>0</v>
      </c>
      <c r="Q1096">
        <f t="shared" si="94"/>
        <v>0</v>
      </c>
      <c r="R1096">
        <f t="shared" si="95"/>
        <v>0</v>
      </c>
      <c r="S1096">
        <f t="shared" si="96"/>
        <v>0</v>
      </c>
      <c r="T1096">
        <f t="shared" si="97"/>
        <v>-48850</v>
      </c>
      <c r="U1096">
        <f t="shared" si="98"/>
        <v>257275</v>
      </c>
    </row>
    <row r="1097" spans="1:21" hidden="1" x14ac:dyDescent="0.25">
      <c r="A1097" t="s">
        <v>5306</v>
      </c>
      <c r="B1097" t="s">
        <v>640</v>
      </c>
      <c r="C1097">
        <v>1687136.6669999999</v>
      </c>
      <c r="D1097">
        <v>97065</v>
      </c>
      <c r="E1097">
        <v>0</v>
      </c>
      <c r="F1097">
        <v>21408.5</v>
      </c>
      <c r="G1097">
        <v>305090</v>
      </c>
      <c r="H1097">
        <v>24017</v>
      </c>
      <c r="I1097">
        <v>0</v>
      </c>
      <c r="J1097">
        <v>0</v>
      </c>
      <c r="K1097">
        <v>27346000</v>
      </c>
      <c r="L1097">
        <v>18693000</v>
      </c>
      <c r="M1097">
        <v>13605900</v>
      </c>
      <c r="O1097">
        <f t="shared" si="94"/>
        <v>-1590071.6669999999</v>
      </c>
      <c r="P1097">
        <f t="shared" si="94"/>
        <v>-1687136.6669999999</v>
      </c>
      <c r="Q1097">
        <f t="shared" si="94"/>
        <v>-1665728.1669999999</v>
      </c>
      <c r="R1097">
        <f t="shared" si="95"/>
        <v>-281073</v>
      </c>
      <c r="S1097">
        <f t="shared" si="96"/>
        <v>0</v>
      </c>
      <c r="T1097">
        <f t="shared" si="97"/>
        <v>-8653000</v>
      </c>
      <c r="U1097">
        <f t="shared" si="98"/>
        <v>-13740100</v>
      </c>
    </row>
    <row r="1098" spans="1:21" hidden="1" x14ac:dyDescent="0.25">
      <c r="A1098" t="s">
        <v>5307</v>
      </c>
      <c r="B1098" t="s">
        <v>641</v>
      </c>
      <c r="C1098">
        <v>270624</v>
      </c>
      <c r="D1098">
        <v>0</v>
      </c>
      <c r="E1098">
        <v>0</v>
      </c>
      <c r="F1098">
        <v>0</v>
      </c>
      <c r="G1098">
        <v>15579</v>
      </c>
      <c r="H1098">
        <v>0</v>
      </c>
      <c r="I1098">
        <v>0</v>
      </c>
      <c r="J1098">
        <v>0</v>
      </c>
      <c r="K1098">
        <v>8200800</v>
      </c>
      <c r="L1098">
        <v>5291350</v>
      </c>
      <c r="M1098">
        <v>4780000</v>
      </c>
      <c r="O1098">
        <f t="shared" si="94"/>
        <v>-270624</v>
      </c>
      <c r="P1098">
        <f t="shared" si="94"/>
        <v>-270624</v>
      </c>
      <c r="Q1098">
        <f t="shared" si="94"/>
        <v>-270624</v>
      </c>
      <c r="R1098">
        <f t="shared" si="95"/>
        <v>-15579</v>
      </c>
      <c r="S1098">
        <f t="shared" si="96"/>
        <v>0</v>
      </c>
      <c r="T1098">
        <f t="shared" si="97"/>
        <v>-2909450</v>
      </c>
      <c r="U1098">
        <f t="shared" si="98"/>
        <v>-3420800</v>
      </c>
    </row>
    <row r="1099" spans="1:21" hidden="1" x14ac:dyDescent="0.25">
      <c r="A1099" t="s">
        <v>5308</v>
      </c>
      <c r="B1099" t="s">
        <v>642</v>
      </c>
      <c r="C1099">
        <v>0</v>
      </c>
      <c r="D1099">
        <v>0</v>
      </c>
      <c r="E1099">
        <v>753705</v>
      </c>
      <c r="F1099">
        <v>988795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O1099">
        <f t="shared" si="94"/>
        <v>0</v>
      </c>
      <c r="P1099">
        <f t="shared" si="94"/>
        <v>753705</v>
      </c>
      <c r="Q1099">
        <f t="shared" si="94"/>
        <v>988795</v>
      </c>
      <c r="R1099">
        <f t="shared" si="95"/>
        <v>0</v>
      </c>
      <c r="S1099">
        <f t="shared" si="96"/>
        <v>0</v>
      </c>
      <c r="T1099">
        <f t="shared" si="97"/>
        <v>0</v>
      </c>
      <c r="U1099">
        <f t="shared" si="98"/>
        <v>0</v>
      </c>
    </row>
    <row r="1100" spans="1:21" hidden="1" x14ac:dyDescent="0.25">
      <c r="A1100" t="s">
        <v>5309</v>
      </c>
      <c r="B1100" t="s">
        <v>643</v>
      </c>
      <c r="C1100">
        <v>0</v>
      </c>
      <c r="D1100">
        <v>300445</v>
      </c>
      <c r="E1100">
        <v>0</v>
      </c>
      <c r="F1100">
        <v>56920</v>
      </c>
      <c r="G1100">
        <v>535580</v>
      </c>
      <c r="H1100">
        <v>55488</v>
      </c>
      <c r="I1100">
        <v>0</v>
      </c>
      <c r="J1100">
        <v>0</v>
      </c>
      <c r="K1100">
        <v>0</v>
      </c>
      <c r="L1100">
        <v>0</v>
      </c>
      <c r="M1100">
        <v>0</v>
      </c>
      <c r="O1100">
        <f t="shared" si="94"/>
        <v>300445</v>
      </c>
      <c r="P1100">
        <f t="shared" si="94"/>
        <v>0</v>
      </c>
      <c r="Q1100">
        <f t="shared" si="94"/>
        <v>56920</v>
      </c>
      <c r="R1100">
        <f t="shared" si="95"/>
        <v>-480092</v>
      </c>
      <c r="S1100">
        <f t="shared" si="96"/>
        <v>0</v>
      </c>
      <c r="T1100">
        <f t="shared" si="97"/>
        <v>0</v>
      </c>
      <c r="U1100">
        <f t="shared" si="98"/>
        <v>0</v>
      </c>
    </row>
    <row r="1101" spans="1:21" hidden="1" x14ac:dyDescent="0.25">
      <c r="A1101" t="s">
        <v>5310</v>
      </c>
      <c r="B1101" t="s">
        <v>644</v>
      </c>
      <c r="C1101">
        <v>928788.66669999994</v>
      </c>
      <c r="D1101">
        <v>1468670</v>
      </c>
      <c r="E1101">
        <v>780650</v>
      </c>
      <c r="F1101">
        <v>262485</v>
      </c>
      <c r="G1101">
        <v>1693000</v>
      </c>
      <c r="H1101">
        <v>229810</v>
      </c>
      <c r="I1101">
        <v>0</v>
      </c>
      <c r="J1101">
        <v>0</v>
      </c>
      <c r="K1101">
        <v>0</v>
      </c>
      <c r="L1101">
        <v>0</v>
      </c>
      <c r="M1101">
        <v>0</v>
      </c>
      <c r="O1101">
        <f t="shared" si="94"/>
        <v>539881.33330000006</v>
      </c>
      <c r="P1101">
        <f t="shared" si="94"/>
        <v>-148138.66669999994</v>
      </c>
      <c r="Q1101">
        <f t="shared" si="94"/>
        <v>-666303.66669999994</v>
      </c>
      <c r="R1101">
        <f t="shared" si="95"/>
        <v>-1463190</v>
      </c>
      <c r="S1101">
        <f t="shared" si="96"/>
        <v>0</v>
      </c>
      <c r="T1101">
        <f t="shared" si="97"/>
        <v>0</v>
      </c>
      <c r="U1101">
        <f t="shared" si="98"/>
        <v>0</v>
      </c>
    </row>
    <row r="1102" spans="1:21" hidden="1" x14ac:dyDescent="0.25">
      <c r="A1102" t="s">
        <v>5311</v>
      </c>
      <c r="B1102" t="s">
        <v>2834</v>
      </c>
      <c r="C1102">
        <v>0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23240500</v>
      </c>
      <c r="L1102">
        <v>16251000</v>
      </c>
      <c r="M1102">
        <v>12725900</v>
      </c>
      <c r="O1102">
        <f t="shared" si="94"/>
        <v>0</v>
      </c>
      <c r="P1102">
        <f t="shared" si="94"/>
        <v>0</v>
      </c>
      <c r="Q1102">
        <f t="shared" si="94"/>
        <v>0</v>
      </c>
      <c r="R1102">
        <f t="shared" si="95"/>
        <v>0</v>
      </c>
      <c r="S1102">
        <f t="shared" si="96"/>
        <v>0</v>
      </c>
      <c r="T1102">
        <f t="shared" si="97"/>
        <v>-6989500</v>
      </c>
      <c r="U1102">
        <f t="shared" si="98"/>
        <v>-10514600</v>
      </c>
    </row>
    <row r="1103" spans="1:21" hidden="1" x14ac:dyDescent="0.25">
      <c r="A1103" t="s">
        <v>5312</v>
      </c>
      <c r="B1103" t="s">
        <v>2835</v>
      </c>
      <c r="C1103">
        <v>0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29157000</v>
      </c>
      <c r="L1103">
        <v>26590500</v>
      </c>
      <c r="M1103">
        <v>16591050</v>
      </c>
      <c r="O1103">
        <f t="shared" si="94"/>
        <v>0</v>
      </c>
      <c r="P1103">
        <f t="shared" si="94"/>
        <v>0</v>
      </c>
      <c r="Q1103">
        <f t="shared" si="94"/>
        <v>0</v>
      </c>
      <c r="R1103">
        <f t="shared" si="95"/>
        <v>0</v>
      </c>
      <c r="S1103">
        <f t="shared" si="96"/>
        <v>0</v>
      </c>
      <c r="T1103">
        <f t="shared" si="97"/>
        <v>-2566500</v>
      </c>
      <c r="U1103">
        <f t="shared" si="98"/>
        <v>-12565950</v>
      </c>
    </row>
    <row r="1104" spans="1:21" hidden="1" x14ac:dyDescent="0.25">
      <c r="A1104" t="s">
        <v>5313</v>
      </c>
      <c r="B1104" t="s">
        <v>2452</v>
      </c>
      <c r="C1104">
        <v>164576.6667</v>
      </c>
      <c r="D1104">
        <v>83090</v>
      </c>
      <c r="E1104">
        <v>57150</v>
      </c>
      <c r="F1104">
        <v>23905</v>
      </c>
      <c r="G1104">
        <v>111040</v>
      </c>
      <c r="H1104">
        <v>6449.5</v>
      </c>
      <c r="I1104">
        <v>0</v>
      </c>
      <c r="J1104">
        <v>14379.5</v>
      </c>
      <c r="K1104">
        <v>24393500</v>
      </c>
      <c r="L1104">
        <v>14413500</v>
      </c>
      <c r="M1104">
        <v>11248900</v>
      </c>
      <c r="O1104">
        <f t="shared" si="94"/>
        <v>-81486.666700000002</v>
      </c>
      <c r="P1104">
        <f t="shared" si="94"/>
        <v>-107426.6667</v>
      </c>
      <c r="Q1104">
        <f t="shared" si="94"/>
        <v>-140671.6667</v>
      </c>
      <c r="R1104">
        <f t="shared" si="95"/>
        <v>-104590.5</v>
      </c>
      <c r="S1104">
        <f t="shared" si="96"/>
        <v>14379.5</v>
      </c>
      <c r="T1104">
        <f t="shared" si="97"/>
        <v>-9980000</v>
      </c>
      <c r="U1104">
        <f t="shared" si="98"/>
        <v>-13144600</v>
      </c>
    </row>
    <row r="1105" spans="1:21" hidden="1" x14ac:dyDescent="0.25">
      <c r="A1105" t="s">
        <v>5314</v>
      </c>
      <c r="B1105" t="s">
        <v>645</v>
      </c>
      <c r="C1105">
        <v>77534.333329999994</v>
      </c>
      <c r="D1105">
        <v>781200</v>
      </c>
      <c r="E1105">
        <v>188695</v>
      </c>
      <c r="F1105">
        <v>826715</v>
      </c>
      <c r="G1105">
        <v>289410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O1105">
        <f t="shared" si="94"/>
        <v>703665.66666999995</v>
      </c>
      <c r="P1105">
        <f t="shared" si="94"/>
        <v>111160.66667000001</v>
      </c>
      <c r="Q1105">
        <f t="shared" si="94"/>
        <v>749180.66666999995</v>
      </c>
      <c r="R1105">
        <f t="shared" si="95"/>
        <v>-289410</v>
      </c>
      <c r="S1105">
        <f t="shared" si="96"/>
        <v>0</v>
      </c>
      <c r="T1105">
        <f t="shared" si="97"/>
        <v>0</v>
      </c>
      <c r="U1105">
        <f t="shared" si="98"/>
        <v>0</v>
      </c>
    </row>
    <row r="1106" spans="1:21" hidden="1" x14ac:dyDescent="0.25">
      <c r="A1106" t="s">
        <v>5315</v>
      </c>
      <c r="B1106" t="s">
        <v>646</v>
      </c>
      <c r="C1106">
        <v>0</v>
      </c>
      <c r="D1106">
        <v>101080</v>
      </c>
      <c r="E1106">
        <v>139905</v>
      </c>
      <c r="F1106">
        <v>57160</v>
      </c>
      <c r="G1106">
        <v>268470</v>
      </c>
      <c r="H1106">
        <v>28447</v>
      </c>
      <c r="I1106">
        <v>0</v>
      </c>
      <c r="J1106">
        <v>0</v>
      </c>
      <c r="K1106">
        <v>0</v>
      </c>
      <c r="L1106">
        <v>0</v>
      </c>
      <c r="M1106">
        <v>0</v>
      </c>
      <c r="O1106">
        <f t="shared" si="94"/>
        <v>101080</v>
      </c>
      <c r="P1106">
        <f t="shared" si="94"/>
        <v>139905</v>
      </c>
      <c r="Q1106">
        <f t="shared" si="94"/>
        <v>57160</v>
      </c>
      <c r="R1106">
        <f t="shared" si="95"/>
        <v>-240023</v>
      </c>
      <c r="S1106">
        <f t="shared" si="96"/>
        <v>0</v>
      </c>
      <c r="T1106">
        <f t="shared" si="97"/>
        <v>0</v>
      </c>
      <c r="U1106">
        <f t="shared" si="98"/>
        <v>0</v>
      </c>
    </row>
    <row r="1107" spans="1:21" hidden="1" x14ac:dyDescent="0.25">
      <c r="A1107" t="s">
        <v>5316</v>
      </c>
      <c r="B1107" t="s">
        <v>647</v>
      </c>
      <c r="C1107">
        <v>151280</v>
      </c>
      <c r="D1107">
        <v>225065</v>
      </c>
      <c r="E1107">
        <v>0</v>
      </c>
      <c r="F1107">
        <v>49391</v>
      </c>
      <c r="G1107">
        <v>1765000</v>
      </c>
      <c r="H1107">
        <v>88058.5</v>
      </c>
      <c r="I1107">
        <v>0</v>
      </c>
      <c r="J1107">
        <v>34934.5</v>
      </c>
      <c r="K1107">
        <v>13336500</v>
      </c>
      <c r="L1107">
        <v>7651700</v>
      </c>
      <c r="M1107">
        <v>7269500</v>
      </c>
      <c r="O1107">
        <f t="shared" si="94"/>
        <v>73785</v>
      </c>
      <c r="P1107">
        <f t="shared" si="94"/>
        <v>-151280</v>
      </c>
      <c r="Q1107">
        <f t="shared" si="94"/>
        <v>-101889</v>
      </c>
      <c r="R1107">
        <f t="shared" si="95"/>
        <v>-1676941.5</v>
      </c>
      <c r="S1107">
        <f t="shared" si="96"/>
        <v>34934.5</v>
      </c>
      <c r="T1107">
        <f t="shared" si="97"/>
        <v>-5684800</v>
      </c>
      <c r="U1107">
        <f t="shared" si="98"/>
        <v>-6067000</v>
      </c>
    </row>
    <row r="1108" spans="1:21" hidden="1" x14ac:dyDescent="0.25">
      <c r="A1108" t="s">
        <v>5317</v>
      </c>
      <c r="B1108" t="s">
        <v>648</v>
      </c>
      <c r="C1108">
        <v>2115600</v>
      </c>
      <c r="D1108">
        <v>0</v>
      </c>
      <c r="E1108">
        <v>583700</v>
      </c>
      <c r="F1108">
        <v>217610</v>
      </c>
      <c r="G1108">
        <v>257290</v>
      </c>
      <c r="H1108">
        <v>18890.5</v>
      </c>
      <c r="I1108">
        <v>0</v>
      </c>
      <c r="J1108">
        <v>0</v>
      </c>
      <c r="K1108">
        <v>28944500</v>
      </c>
      <c r="L1108">
        <v>18229500</v>
      </c>
      <c r="M1108">
        <v>8402750</v>
      </c>
      <c r="O1108">
        <f t="shared" si="94"/>
        <v>-2115600</v>
      </c>
      <c r="P1108">
        <f t="shared" si="94"/>
        <v>-1531900</v>
      </c>
      <c r="Q1108">
        <f t="shared" si="94"/>
        <v>-1897990</v>
      </c>
      <c r="R1108">
        <f t="shared" si="95"/>
        <v>-238399.5</v>
      </c>
      <c r="S1108">
        <f t="shared" si="96"/>
        <v>0</v>
      </c>
      <c r="T1108">
        <f t="shared" si="97"/>
        <v>-10715000</v>
      </c>
      <c r="U1108">
        <f t="shared" si="98"/>
        <v>-20541750</v>
      </c>
    </row>
    <row r="1109" spans="1:21" hidden="1" x14ac:dyDescent="0.25">
      <c r="A1109" t="s">
        <v>5318</v>
      </c>
      <c r="B1109" t="s">
        <v>649</v>
      </c>
      <c r="C1109">
        <v>315020</v>
      </c>
      <c r="D1109">
        <v>8900100</v>
      </c>
      <c r="E1109">
        <v>5469000</v>
      </c>
      <c r="F1109">
        <v>5581700</v>
      </c>
      <c r="G1109">
        <v>1345700</v>
      </c>
      <c r="H1109">
        <v>124238.5</v>
      </c>
      <c r="I1109">
        <v>315020</v>
      </c>
      <c r="J1109">
        <v>752495</v>
      </c>
      <c r="K1109">
        <v>18124000</v>
      </c>
      <c r="L1109">
        <v>14389500</v>
      </c>
      <c r="M1109">
        <v>9141050</v>
      </c>
      <c r="O1109">
        <f t="shared" si="94"/>
        <v>8585080</v>
      </c>
      <c r="P1109">
        <f t="shared" si="94"/>
        <v>5153980</v>
      </c>
      <c r="Q1109">
        <f t="shared" si="94"/>
        <v>5266680</v>
      </c>
      <c r="R1109">
        <f t="shared" si="95"/>
        <v>-1221461.5</v>
      </c>
      <c r="S1109">
        <f t="shared" si="96"/>
        <v>437475</v>
      </c>
      <c r="T1109">
        <f t="shared" si="97"/>
        <v>-3734500</v>
      </c>
      <c r="U1109">
        <f t="shared" si="98"/>
        <v>-8982950</v>
      </c>
    </row>
    <row r="1110" spans="1:21" hidden="1" x14ac:dyDescent="0.25">
      <c r="A1110" t="s">
        <v>5319</v>
      </c>
      <c r="B1110" t="s">
        <v>650</v>
      </c>
      <c r="C1110">
        <v>1334050</v>
      </c>
      <c r="D1110">
        <v>12615000</v>
      </c>
      <c r="E1110">
        <v>7687500</v>
      </c>
      <c r="F1110">
        <v>7731500</v>
      </c>
      <c r="G1110">
        <v>837970</v>
      </c>
      <c r="H1110">
        <v>52785</v>
      </c>
      <c r="I1110">
        <v>190250</v>
      </c>
      <c r="J1110">
        <v>1127390</v>
      </c>
      <c r="K1110">
        <v>12756500</v>
      </c>
      <c r="L1110">
        <v>9915000</v>
      </c>
      <c r="M1110">
        <v>8739250</v>
      </c>
      <c r="O1110">
        <f t="shared" si="94"/>
        <v>11280950</v>
      </c>
      <c r="P1110">
        <f t="shared" si="94"/>
        <v>6353450</v>
      </c>
      <c r="Q1110">
        <f t="shared" si="94"/>
        <v>6397450</v>
      </c>
      <c r="R1110">
        <f t="shared" si="95"/>
        <v>-785185</v>
      </c>
      <c r="S1110">
        <f t="shared" si="96"/>
        <v>937140</v>
      </c>
      <c r="T1110">
        <f t="shared" si="97"/>
        <v>-2841500</v>
      </c>
      <c r="U1110">
        <f t="shared" si="98"/>
        <v>-4017250</v>
      </c>
    </row>
    <row r="1111" spans="1:21" hidden="1" x14ac:dyDescent="0.25">
      <c r="A1111" t="s">
        <v>5320</v>
      </c>
      <c r="B1111" t="s">
        <v>651</v>
      </c>
      <c r="C1111">
        <v>533455</v>
      </c>
      <c r="D1111">
        <v>6311250</v>
      </c>
      <c r="E1111">
        <v>2613550</v>
      </c>
      <c r="F1111">
        <v>3064150</v>
      </c>
      <c r="G1111">
        <v>137220</v>
      </c>
      <c r="H1111" t="e">
        <v>#DIV/0!</v>
      </c>
      <c r="I1111">
        <v>309990</v>
      </c>
      <c r="J1111">
        <v>498565</v>
      </c>
      <c r="K1111">
        <v>6435100</v>
      </c>
      <c r="L1111">
        <v>4837400</v>
      </c>
      <c r="M1111">
        <v>4431650</v>
      </c>
      <c r="O1111">
        <f t="shared" si="94"/>
        <v>5777795</v>
      </c>
      <c r="P1111">
        <f t="shared" si="94"/>
        <v>2080095</v>
      </c>
      <c r="Q1111">
        <f t="shared" si="94"/>
        <v>2530695</v>
      </c>
      <c r="R1111" t="e">
        <f t="shared" si="95"/>
        <v>#DIV/0!</v>
      </c>
      <c r="S1111">
        <f t="shared" si="96"/>
        <v>188575</v>
      </c>
      <c r="T1111">
        <f t="shared" si="97"/>
        <v>-1597700</v>
      </c>
      <c r="U1111">
        <f t="shared" si="98"/>
        <v>-2003450</v>
      </c>
    </row>
    <row r="1112" spans="1:21" hidden="1" x14ac:dyDescent="0.25">
      <c r="A1112" t="s">
        <v>4708</v>
      </c>
      <c r="B1112" t="s">
        <v>2453</v>
      </c>
      <c r="C1112">
        <v>4910400</v>
      </c>
      <c r="D1112">
        <v>127700000</v>
      </c>
      <c r="E1112">
        <v>120636500</v>
      </c>
      <c r="F1112">
        <v>72735000</v>
      </c>
      <c r="G1112">
        <v>3589900</v>
      </c>
      <c r="H1112">
        <v>804520</v>
      </c>
      <c r="I1112">
        <v>4910400</v>
      </c>
      <c r="J1112">
        <v>11349700</v>
      </c>
      <c r="K1112">
        <v>24255500</v>
      </c>
      <c r="L1112">
        <v>25245000</v>
      </c>
      <c r="M1112">
        <v>22027300</v>
      </c>
      <c r="O1112">
        <f t="shared" si="94"/>
        <v>122789600</v>
      </c>
      <c r="P1112">
        <f t="shared" si="94"/>
        <v>115726100</v>
      </c>
      <c r="Q1112">
        <f t="shared" si="94"/>
        <v>67824600</v>
      </c>
      <c r="R1112">
        <f t="shared" si="95"/>
        <v>-2785380</v>
      </c>
      <c r="S1112">
        <f t="shared" si="96"/>
        <v>6439300</v>
      </c>
      <c r="T1112">
        <f t="shared" si="97"/>
        <v>989500</v>
      </c>
      <c r="U1112">
        <f t="shared" si="98"/>
        <v>-2228200</v>
      </c>
    </row>
    <row r="1113" spans="1:21" hidden="1" x14ac:dyDescent="0.25">
      <c r="A1113" t="s">
        <v>5322</v>
      </c>
      <c r="B1113" t="s">
        <v>652</v>
      </c>
      <c r="C1113">
        <v>1597817</v>
      </c>
      <c r="D1113">
        <v>173315</v>
      </c>
      <c r="E1113">
        <v>0</v>
      </c>
      <c r="F1113">
        <v>95165</v>
      </c>
      <c r="G1113">
        <v>657410</v>
      </c>
      <c r="H1113">
        <v>21657</v>
      </c>
      <c r="I1113">
        <v>0</v>
      </c>
      <c r="J1113">
        <v>0</v>
      </c>
      <c r="K1113">
        <v>91445500</v>
      </c>
      <c r="L1113">
        <v>67933500</v>
      </c>
      <c r="M1113">
        <v>54526000</v>
      </c>
      <c r="O1113">
        <f t="shared" si="94"/>
        <v>-1424502</v>
      </c>
      <c r="P1113">
        <f t="shared" si="94"/>
        <v>-1597817</v>
      </c>
      <c r="Q1113">
        <f t="shared" si="94"/>
        <v>-1502652</v>
      </c>
      <c r="R1113">
        <f t="shared" si="95"/>
        <v>-635753</v>
      </c>
      <c r="S1113">
        <f t="shared" si="96"/>
        <v>0</v>
      </c>
      <c r="T1113">
        <f t="shared" si="97"/>
        <v>-23512000</v>
      </c>
      <c r="U1113">
        <f t="shared" si="98"/>
        <v>-36919500</v>
      </c>
    </row>
    <row r="1114" spans="1:21" hidden="1" x14ac:dyDescent="0.25">
      <c r="A1114" t="s">
        <v>4249</v>
      </c>
      <c r="B1114" t="s">
        <v>4089</v>
      </c>
      <c r="C1114">
        <v>40064423.329999998</v>
      </c>
      <c r="D1114">
        <v>10621600</v>
      </c>
      <c r="E1114">
        <v>164196800</v>
      </c>
      <c r="F1114">
        <v>25346500</v>
      </c>
      <c r="G1114">
        <v>4511700</v>
      </c>
      <c r="H1114">
        <v>54426.5</v>
      </c>
      <c r="I1114">
        <v>25277000</v>
      </c>
      <c r="J1114">
        <v>117940000</v>
      </c>
      <c r="K1114">
        <v>20670500</v>
      </c>
      <c r="L1114">
        <v>34599000</v>
      </c>
      <c r="M1114">
        <v>11725500</v>
      </c>
      <c r="O1114">
        <f t="shared" si="94"/>
        <v>-29442823.329999998</v>
      </c>
      <c r="P1114">
        <f t="shared" si="94"/>
        <v>124132376.67</v>
      </c>
      <c r="Q1114">
        <f t="shared" si="94"/>
        <v>-14717923.329999998</v>
      </c>
      <c r="R1114">
        <f t="shared" si="95"/>
        <v>-4457273.5</v>
      </c>
      <c r="S1114">
        <f t="shared" si="96"/>
        <v>92663000</v>
      </c>
      <c r="T1114">
        <f t="shared" si="97"/>
        <v>13928500</v>
      </c>
      <c r="U1114">
        <f t="shared" si="98"/>
        <v>-8945000</v>
      </c>
    </row>
    <row r="1115" spans="1:21" hidden="1" x14ac:dyDescent="0.25">
      <c r="A1115" t="s">
        <v>7620</v>
      </c>
      <c r="B1115" t="s">
        <v>2836</v>
      </c>
      <c r="C1115">
        <v>0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19246</v>
      </c>
      <c r="L1115">
        <v>54499</v>
      </c>
      <c r="M1115">
        <v>296445.5</v>
      </c>
      <c r="O1115">
        <f t="shared" si="94"/>
        <v>0</v>
      </c>
      <c r="P1115">
        <f t="shared" si="94"/>
        <v>0</v>
      </c>
      <c r="Q1115">
        <f t="shared" si="94"/>
        <v>0</v>
      </c>
      <c r="R1115">
        <f t="shared" si="95"/>
        <v>0</v>
      </c>
      <c r="S1115">
        <f t="shared" si="96"/>
        <v>0</v>
      </c>
      <c r="T1115">
        <f t="shared" si="97"/>
        <v>35253</v>
      </c>
      <c r="U1115">
        <f t="shared" si="98"/>
        <v>277199.5</v>
      </c>
    </row>
    <row r="1116" spans="1:21" hidden="1" x14ac:dyDescent="0.25">
      <c r="A1116" t="s">
        <v>5325</v>
      </c>
      <c r="B1116" t="s">
        <v>653</v>
      </c>
      <c r="C1116">
        <v>2443</v>
      </c>
      <c r="D1116">
        <v>1961200</v>
      </c>
      <c r="E1116">
        <v>750595</v>
      </c>
      <c r="F1116">
        <v>6133810</v>
      </c>
      <c r="G1116">
        <v>833730</v>
      </c>
      <c r="H1116">
        <v>32455</v>
      </c>
      <c r="I1116">
        <v>2443</v>
      </c>
      <c r="J1116">
        <v>66148.5</v>
      </c>
      <c r="K1116">
        <v>108210</v>
      </c>
      <c r="L1116">
        <v>70236</v>
      </c>
      <c r="M1116">
        <v>91858.5</v>
      </c>
      <c r="O1116">
        <f t="shared" si="94"/>
        <v>1958757</v>
      </c>
      <c r="P1116">
        <f t="shared" si="94"/>
        <v>748152</v>
      </c>
      <c r="Q1116">
        <f t="shared" si="94"/>
        <v>6131367</v>
      </c>
      <c r="R1116">
        <f t="shared" si="95"/>
        <v>-801275</v>
      </c>
      <c r="S1116">
        <f t="shared" si="96"/>
        <v>63705.5</v>
      </c>
      <c r="T1116">
        <f t="shared" si="97"/>
        <v>-37974</v>
      </c>
      <c r="U1116">
        <f t="shared" si="98"/>
        <v>-16351.5</v>
      </c>
    </row>
    <row r="1117" spans="1:21" hidden="1" x14ac:dyDescent="0.25">
      <c r="A1117" t="s">
        <v>5326</v>
      </c>
      <c r="B1117" t="s">
        <v>654</v>
      </c>
      <c r="C1117">
        <v>1276836.6669999999</v>
      </c>
      <c r="D1117">
        <v>2217850</v>
      </c>
      <c r="E1117">
        <v>369555</v>
      </c>
      <c r="F1117">
        <v>39832575</v>
      </c>
      <c r="G1117">
        <v>1487800</v>
      </c>
      <c r="H1117">
        <v>22090.5</v>
      </c>
      <c r="I1117">
        <v>609120</v>
      </c>
      <c r="J1117">
        <v>555095</v>
      </c>
      <c r="K1117">
        <v>732175</v>
      </c>
      <c r="L1117">
        <v>170145</v>
      </c>
      <c r="M1117">
        <v>103646</v>
      </c>
      <c r="O1117">
        <f t="shared" si="94"/>
        <v>941013.3330000001</v>
      </c>
      <c r="P1117">
        <f t="shared" si="94"/>
        <v>-907281.6669999999</v>
      </c>
      <c r="Q1117">
        <f t="shared" si="94"/>
        <v>38555738.332999997</v>
      </c>
      <c r="R1117">
        <f t="shared" si="95"/>
        <v>-1465709.5</v>
      </c>
      <c r="S1117">
        <f t="shared" si="96"/>
        <v>-54025</v>
      </c>
      <c r="T1117">
        <f t="shared" si="97"/>
        <v>-562030</v>
      </c>
      <c r="U1117">
        <f t="shared" si="98"/>
        <v>-628529</v>
      </c>
    </row>
    <row r="1118" spans="1:21" hidden="1" x14ac:dyDescent="0.25">
      <c r="A1118" t="s">
        <v>5327</v>
      </c>
      <c r="B1118" t="s">
        <v>655</v>
      </c>
      <c r="C1118">
        <v>767199.66669999994</v>
      </c>
      <c r="D1118">
        <v>2097150</v>
      </c>
      <c r="E1118">
        <v>93950</v>
      </c>
      <c r="F1118">
        <v>480568</v>
      </c>
      <c r="G1118">
        <v>1711200</v>
      </c>
      <c r="H1118">
        <v>120717.5</v>
      </c>
      <c r="I1118">
        <v>18465</v>
      </c>
      <c r="J1118">
        <v>12253</v>
      </c>
      <c r="K1118">
        <v>351280</v>
      </c>
      <c r="L1118">
        <v>334360</v>
      </c>
      <c r="M1118">
        <v>262970</v>
      </c>
      <c r="O1118">
        <f t="shared" si="94"/>
        <v>1329950.3333000001</v>
      </c>
      <c r="P1118">
        <f t="shared" si="94"/>
        <v>-673249.66669999994</v>
      </c>
      <c r="Q1118">
        <f t="shared" si="94"/>
        <v>-286631.66669999994</v>
      </c>
      <c r="R1118">
        <f t="shared" si="95"/>
        <v>-1590482.5</v>
      </c>
      <c r="S1118">
        <f t="shared" si="96"/>
        <v>-6212</v>
      </c>
      <c r="T1118">
        <f t="shared" si="97"/>
        <v>-16920</v>
      </c>
      <c r="U1118">
        <f t="shared" si="98"/>
        <v>-88310</v>
      </c>
    </row>
    <row r="1119" spans="1:21" hidden="1" x14ac:dyDescent="0.25">
      <c r="A1119" t="s">
        <v>5328</v>
      </c>
      <c r="B1119" t="s">
        <v>656</v>
      </c>
      <c r="C1119">
        <v>350984.3333</v>
      </c>
      <c r="D1119">
        <v>4385100</v>
      </c>
      <c r="E1119">
        <v>0</v>
      </c>
      <c r="F1119">
        <v>3369700</v>
      </c>
      <c r="G1119">
        <v>1803200</v>
      </c>
      <c r="H1119">
        <v>51916.5</v>
      </c>
      <c r="I1119">
        <v>16741</v>
      </c>
      <c r="J1119">
        <v>807990</v>
      </c>
      <c r="K1119">
        <v>0</v>
      </c>
      <c r="L1119">
        <v>0</v>
      </c>
      <c r="M1119">
        <v>0</v>
      </c>
      <c r="O1119">
        <f t="shared" si="94"/>
        <v>4034115.6666999999</v>
      </c>
      <c r="P1119">
        <f t="shared" si="94"/>
        <v>-350984.3333</v>
      </c>
      <c r="Q1119">
        <f t="shared" si="94"/>
        <v>3018715.6666999999</v>
      </c>
      <c r="R1119">
        <f t="shared" si="95"/>
        <v>-1751283.5</v>
      </c>
      <c r="S1119">
        <f t="shared" si="96"/>
        <v>791249</v>
      </c>
      <c r="T1119">
        <f t="shared" si="97"/>
        <v>0</v>
      </c>
      <c r="U1119">
        <f t="shared" si="98"/>
        <v>0</v>
      </c>
    </row>
    <row r="1120" spans="1:21" hidden="1" x14ac:dyDescent="0.25">
      <c r="A1120" t="s">
        <v>5329</v>
      </c>
      <c r="B1120" t="s">
        <v>657</v>
      </c>
      <c r="C1120">
        <v>31184710.670000002</v>
      </c>
      <c r="D1120">
        <v>131330000</v>
      </c>
      <c r="E1120">
        <v>553770000</v>
      </c>
      <c r="F1120">
        <v>46650000</v>
      </c>
      <c r="G1120">
        <v>26301000</v>
      </c>
      <c r="H1120">
        <v>2109000</v>
      </c>
      <c r="I1120">
        <v>334170</v>
      </c>
      <c r="J1120">
        <v>4068750</v>
      </c>
      <c r="K1120">
        <v>435350000</v>
      </c>
      <c r="L1120">
        <v>362305000</v>
      </c>
      <c r="M1120">
        <v>303435000</v>
      </c>
      <c r="O1120">
        <f t="shared" si="94"/>
        <v>100145289.33</v>
      </c>
      <c r="P1120">
        <f t="shared" si="94"/>
        <v>522585289.32999998</v>
      </c>
      <c r="Q1120">
        <f t="shared" si="94"/>
        <v>15465289.329999998</v>
      </c>
      <c r="R1120">
        <f t="shared" si="95"/>
        <v>-24192000</v>
      </c>
      <c r="S1120">
        <f t="shared" si="96"/>
        <v>3734580</v>
      </c>
      <c r="T1120">
        <f t="shared" si="97"/>
        <v>-73045000</v>
      </c>
      <c r="U1120">
        <f t="shared" si="98"/>
        <v>-131915000</v>
      </c>
    </row>
    <row r="1121" spans="1:21" hidden="1" x14ac:dyDescent="0.25">
      <c r="A1121" t="s">
        <v>5330</v>
      </c>
      <c r="B1121" t="s">
        <v>658</v>
      </c>
      <c r="C1121">
        <v>1334572</v>
      </c>
      <c r="D1121">
        <v>178675</v>
      </c>
      <c r="E1121">
        <v>0</v>
      </c>
      <c r="F1121">
        <v>90235</v>
      </c>
      <c r="G1121">
        <v>23866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O1121">
        <f t="shared" si="94"/>
        <v>-1155897</v>
      </c>
      <c r="P1121">
        <f t="shared" si="94"/>
        <v>-1334572</v>
      </c>
      <c r="Q1121">
        <f t="shared" si="94"/>
        <v>-1244337</v>
      </c>
      <c r="R1121">
        <f t="shared" si="95"/>
        <v>-23866</v>
      </c>
      <c r="S1121">
        <f t="shared" si="96"/>
        <v>0</v>
      </c>
      <c r="T1121">
        <f t="shared" si="97"/>
        <v>0</v>
      </c>
      <c r="U1121">
        <f t="shared" si="98"/>
        <v>0</v>
      </c>
    </row>
    <row r="1122" spans="1:21" hidden="1" x14ac:dyDescent="0.25">
      <c r="A1122" t="s">
        <v>5331</v>
      </c>
      <c r="B1122" t="s">
        <v>659</v>
      </c>
      <c r="C1122">
        <v>112530</v>
      </c>
      <c r="D1122">
        <v>4733400</v>
      </c>
      <c r="E1122">
        <v>2356700</v>
      </c>
      <c r="F1122">
        <v>1858800</v>
      </c>
      <c r="G1122">
        <v>1273800</v>
      </c>
      <c r="H1122">
        <v>102420</v>
      </c>
      <c r="I1122">
        <v>112530</v>
      </c>
      <c r="J1122">
        <v>622160</v>
      </c>
      <c r="K1122">
        <v>1930250</v>
      </c>
      <c r="L1122">
        <v>912465</v>
      </c>
      <c r="M1122">
        <v>575115</v>
      </c>
      <c r="O1122">
        <f t="shared" si="94"/>
        <v>4620870</v>
      </c>
      <c r="P1122">
        <f t="shared" si="94"/>
        <v>2244170</v>
      </c>
      <c r="Q1122">
        <f t="shared" si="94"/>
        <v>1746270</v>
      </c>
      <c r="R1122">
        <f t="shared" si="95"/>
        <v>-1171380</v>
      </c>
      <c r="S1122">
        <f t="shared" si="96"/>
        <v>509630</v>
      </c>
      <c r="T1122">
        <f t="shared" si="97"/>
        <v>-1017785</v>
      </c>
      <c r="U1122">
        <f t="shared" si="98"/>
        <v>-1355135</v>
      </c>
    </row>
    <row r="1123" spans="1:21" hidden="1" x14ac:dyDescent="0.25">
      <c r="A1123" t="s">
        <v>5332</v>
      </c>
      <c r="B1123" t="s">
        <v>2837</v>
      </c>
      <c r="C1123">
        <v>0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1587850</v>
      </c>
      <c r="L1123">
        <v>983095</v>
      </c>
      <c r="M1123">
        <v>561250</v>
      </c>
      <c r="O1123">
        <f t="shared" si="94"/>
        <v>0</v>
      </c>
      <c r="P1123">
        <f t="shared" si="94"/>
        <v>0</v>
      </c>
      <c r="Q1123">
        <f t="shared" si="94"/>
        <v>0</v>
      </c>
      <c r="R1123">
        <f t="shared" si="95"/>
        <v>0</v>
      </c>
      <c r="S1123">
        <f t="shared" si="96"/>
        <v>0</v>
      </c>
      <c r="T1123">
        <f t="shared" si="97"/>
        <v>-604755</v>
      </c>
      <c r="U1123">
        <f t="shared" si="98"/>
        <v>-1026600</v>
      </c>
    </row>
    <row r="1124" spans="1:21" hidden="1" x14ac:dyDescent="0.25">
      <c r="A1124" t="s">
        <v>5333</v>
      </c>
      <c r="B1124" t="s">
        <v>2838</v>
      </c>
      <c r="C1124">
        <v>0</v>
      </c>
      <c r="D1124">
        <v>0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10487500</v>
      </c>
      <c r="L1124">
        <v>9034100</v>
      </c>
      <c r="M1124">
        <v>7043900</v>
      </c>
      <c r="O1124">
        <f t="shared" si="94"/>
        <v>0</v>
      </c>
      <c r="P1124">
        <f t="shared" si="94"/>
        <v>0</v>
      </c>
      <c r="Q1124">
        <f t="shared" si="94"/>
        <v>0</v>
      </c>
      <c r="R1124">
        <f t="shared" si="95"/>
        <v>0</v>
      </c>
      <c r="S1124">
        <f t="shared" si="96"/>
        <v>0</v>
      </c>
      <c r="T1124">
        <f t="shared" si="97"/>
        <v>-1453400</v>
      </c>
      <c r="U1124">
        <f t="shared" si="98"/>
        <v>-3443600</v>
      </c>
    </row>
    <row r="1125" spans="1:21" hidden="1" x14ac:dyDescent="0.25">
      <c r="A1125" t="s">
        <v>5334</v>
      </c>
      <c r="B1125" t="s">
        <v>2839</v>
      </c>
      <c r="C1125">
        <v>0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9242000</v>
      </c>
      <c r="L1125">
        <v>5690850</v>
      </c>
      <c r="M1125">
        <v>4595300</v>
      </c>
      <c r="O1125">
        <f t="shared" si="94"/>
        <v>0</v>
      </c>
      <c r="P1125">
        <f t="shared" si="94"/>
        <v>0</v>
      </c>
      <c r="Q1125">
        <f t="shared" si="94"/>
        <v>0</v>
      </c>
      <c r="R1125">
        <f t="shared" si="95"/>
        <v>0</v>
      </c>
      <c r="S1125">
        <f t="shared" si="96"/>
        <v>0</v>
      </c>
      <c r="T1125">
        <f t="shared" si="97"/>
        <v>-3551150</v>
      </c>
      <c r="U1125">
        <f t="shared" si="98"/>
        <v>-4646700</v>
      </c>
    </row>
    <row r="1126" spans="1:21" hidden="1" x14ac:dyDescent="0.25">
      <c r="A1126" t="s">
        <v>4263</v>
      </c>
      <c r="B1126" t="s">
        <v>660</v>
      </c>
      <c r="C1126">
        <v>0</v>
      </c>
      <c r="D1126">
        <v>171970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90848.5</v>
      </c>
      <c r="K1126">
        <v>109675</v>
      </c>
      <c r="L1126">
        <v>255550</v>
      </c>
      <c r="M1126">
        <v>153155</v>
      </c>
      <c r="O1126">
        <f t="shared" si="94"/>
        <v>171970</v>
      </c>
      <c r="P1126">
        <f t="shared" si="94"/>
        <v>0</v>
      </c>
      <c r="Q1126">
        <f t="shared" si="94"/>
        <v>0</v>
      </c>
      <c r="R1126">
        <f t="shared" si="95"/>
        <v>0</v>
      </c>
      <c r="S1126">
        <f t="shared" si="96"/>
        <v>90848.5</v>
      </c>
      <c r="T1126">
        <f t="shared" si="97"/>
        <v>145875</v>
      </c>
      <c r="U1126">
        <f t="shared" si="98"/>
        <v>43480</v>
      </c>
    </row>
    <row r="1127" spans="1:21" hidden="1" x14ac:dyDescent="0.25">
      <c r="A1127" t="s">
        <v>5336</v>
      </c>
      <c r="B1127" t="s">
        <v>661</v>
      </c>
      <c r="C1127">
        <v>12391178</v>
      </c>
      <c r="D1127">
        <v>150165</v>
      </c>
      <c r="E1127">
        <v>0</v>
      </c>
      <c r="F1127">
        <v>99805</v>
      </c>
      <c r="G1127">
        <v>175170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O1127">
        <f t="shared" si="94"/>
        <v>-12241013</v>
      </c>
      <c r="P1127">
        <f t="shared" si="94"/>
        <v>-12391178</v>
      </c>
      <c r="Q1127">
        <f t="shared" si="94"/>
        <v>-12291373</v>
      </c>
      <c r="R1127">
        <f t="shared" si="95"/>
        <v>-175170</v>
      </c>
      <c r="S1127">
        <f t="shared" si="96"/>
        <v>0</v>
      </c>
      <c r="T1127">
        <f t="shared" si="97"/>
        <v>0</v>
      </c>
      <c r="U1127">
        <f t="shared" si="98"/>
        <v>0</v>
      </c>
    </row>
    <row r="1128" spans="1:21" hidden="1" x14ac:dyDescent="0.25">
      <c r="A1128" t="s">
        <v>5337</v>
      </c>
      <c r="B1128" t="s">
        <v>662</v>
      </c>
      <c r="C1128">
        <v>0</v>
      </c>
      <c r="D1128">
        <v>0</v>
      </c>
      <c r="E1128">
        <v>0</v>
      </c>
      <c r="F1128">
        <v>0</v>
      </c>
      <c r="G1128">
        <v>31237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O1128">
        <f t="shared" si="94"/>
        <v>0</v>
      </c>
      <c r="P1128">
        <f t="shared" si="94"/>
        <v>0</v>
      </c>
      <c r="Q1128">
        <f t="shared" si="94"/>
        <v>0</v>
      </c>
      <c r="R1128">
        <f t="shared" si="95"/>
        <v>-31237</v>
      </c>
      <c r="S1128">
        <f t="shared" si="96"/>
        <v>0</v>
      </c>
      <c r="T1128">
        <f t="shared" si="97"/>
        <v>0</v>
      </c>
      <c r="U1128">
        <f t="shared" si="98"/>
        <v>0</v>
      </c>
    </row>
    <row r="1129" spans="1:21" hidden="1" x14ac:dyDescent="0.25">
      <c r="A1129" t="s">
        <v>5338</v>
      </c>
      <c r="B1129" t="s">
        <v>663</v>
      </c>
      <c r="C1129">
        <v>321455</v>
      </c>
      <c r="D1129">
        <v>0</v>
      </c>
      <c r="E1129">
        <v>0</v>
      </c>
      <c r="F1129">
        <v>0</v>
      </c>
      <c r="G1129">
        <v>168630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O1129">
        <f t="shared" si="94"/>
        <v>-321455</v>
      </c>
      <c r="P1129">
        <f t="shared" si="94"/>
        <v>-321455</v>
      </c>
      <c r="Q1129">
        <f t="shared" si="94"/>
        <v>-321455</v>
      </c>
      <c r="R1129">
        <f t="shared" si="95"/>
        <v>-168630</v>
      </c>
      <c r="S1129">
        <f t="shared" si="96"/>
        <v>0</v>
      </c>
      <c r="T1129">
        <f t="shared" si="97"/>
        <v>0</v>
      </c>
      <c r="U1129">
        <f t="shared" si="98"/>
        <v>0</v>
      </c>
    </row>
    <row r="1130" spans="1:21" hidden="1" x14ac:dyDescent="0.25">
      <c r="A1130" t="s">
        <v>5339</v>
      </c>
      <c r="B1130" t="s">
        <v>664</v>
      </c>
      <c r="C1130">
        <v>3773300</v>
      </c>
      <c r="D1130">
        <v>886450</v>
      </c>
      <c r="E1130">
        <v>0</v>
      </c>
      <c r="F1130">
        <v>1293880</v>
      </c>
      <c r="G1130">
        <v>336800</v>
      </c>
      <c r="H1130">
        <v>30707</v>
      </c>
      <c r="I1130">
        <v>0</v>
      </c>
      <c r="J1130">
        <v>0</v>
      </c>
      <c r="K1130">
        <v>0</v>
      </c>
      <c r="L1130">
        <v>0</v>
      </c>
      <c r="M1130">
        <v>0</v>
      </c>
      <c r="O1130">
        <f t="shared" si="94"/>
        <v>-2886850</v>
      </c>
      <c r="P1130">
        <f t="shared" si="94"/>
        <v>-3773300</v>
      </c>
      <c r="Q1130">
        <f t="shared" si="94"/>
        <v>-2479420</v>
      </c>
      <c r="R1130">
        <f t="shared" si="95"/>
        <v>-306093</v>
      </c>
      <c r="S1130">
        <f t="shared" si="96"/>
        <v>0</v>
      </c>
      <c r="T1130">
        <f t="shared" si="97"/>
        <v>0</v>
      </c>
      <c r="U1130">
        <f t="shared" si="98"/>
        <v>0</v>
      </c>
    </row>
    <row r="1131" spans="1:21" hidden="1" x14ac:dyDescent="0.25">
      <c r="A1131" t="s">
        <v>5340</v>
      </c>
      <c r="B1131" t="s">
        <v>2840</v>
      </c>
      <c r="C1131">
        <v>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6627450</v>
      </c>
      <c r="L1131">
        <v>4862700</v>
      </c>
      <c r="M1131">
        <v>4294000</v>
      </c>
      <c r="O1131">
        <f t="shared" si="94"/>
        <v>0</v>
      </c>
      <c r="P1131">
        <f t="shared" si="94"/>
        <v>0</v>
      </c>
      <c r="Q1131">
        <f t="shared" si="94"/>
        <v>0</v>
      </c>
      <c r="R1131">
        <f t="shared" si="95"/>
        <v>0</v>
      </c>
      <c r="S1131">
        <f t="shared" si="96"/>
        <v>0</v>
      </c>
      <c r="T1131">
        <f t="shared" si="97"/>
        <v>-1764750</v>
      </c>
      <c r="U1131">
        <f t="shared" si="98"/>
        <v>-2333450</v>
      </c>
    </row>
    <row r="1132" spans="1:21" hidden="1" x14ac:dyDescent="0.25">
      <c r="A1132" t="s">
        <v>5341</v>
      </c>
      <c r="B1132" t="s">
        <v>665</v>
      </c>
      <c r="C1132">
        <v>6127353.3329999996</v>
      </c>
      <c r="D1132">
        <v>121160000</v>
      </c>
      <c r="E1132">
        <v>64883000</v>
      </c>
      <c r="F1132">
        <v>68582000</v>
      </c>
      <c r="G1132">
        <v>3045300</v>
      </c>
      <c r="H1132">
        <v>118488.5</v>
      </c>
      <c r="I1132">
        <v>6027200</v>
      </c>
      <c r="J1132">
        <v>15872500</v>
      </c>
      <c r="K1132">
        <v>16962000</v>
      </c>
      <c r="L1132">
        <v>12175500</v>
      </c>
      <c r="M1132">
        <v>9121750</v>
      </c>
      <c r="O1132">
        <f t="shared" si="94"/>
        <v>115032646.667</v>
      </c>
      <c r="P1132">
        <f t="shared" si="94"/>
        <v>58755646.667000003</v>
      </c>
      <c r="Q1132">
        <f t="shared" si="94"/>
        <v>62454646.667000003</v>
      </c>
      <c r="R1132">
        <f t="shared" si="95"/>
        <v>-2926811.5</v>
      </c>
      <c r="S1132">
        <f t="shared" si="96"/>
        <v>9845300</v>
      </c>
      <c r="T1132">
        <f t="shared" si="97"/>
        <v>-4786500</v>
      </c>
      <c r="U1132">
        <f t="shared" si="98"/>
        <v>-7840250</v>
      </c>
    </row>
    <row r="1133" spans="1:21" hidden="1" x14ac:dyDescent="0.25">
      <c r="A1133" t="s">
        <v>5342</v>
      </c>
      <c r="B1133" t="s">
        <v>666</v>
      </c>
      <c r="C1133">
        <v>62716</v>
      </c>
      <c r="D1133">
        <v>133247</v>
      </c>
      <c r="E1133">
        <v>52822000</v>
      </c>
      <c r="F1133">
        <v>585675</v>
      </c>
      <c r="G1133">
        <v>95876</v>
      </c>
      <c r="H1133">
        <v>0</v>
      </c>
      <c r="I1133">
        <v>0</v>
      </c>
      <c r="J1133">
        <v>53925.5</v>
      </c>
      <c r="K1133">
        <v>2595500</v>
      </c>
      <c r="L1133">
        <v>1561100</v>
      </c>
      <c r="M1133">
        <v>1416565</v>
      </c>
      <c r="O1133">
        <f t="shared" si="94"/>
        <v>70531</v>
      </c>
      <c r="P1133">
        <f t="shared" si="94"/>
        <v>52759284</v>
      </c>
      <c r="Q1133">
        <f t="shared" si="94"/>
        <v>522959</v>
      </c>
      <c r="R1133">
        <f t="shared" si="95"/>
        <v>-95876</v>
      </c>
      <c r="S1133">
        <f t="shared" si="96"/>
        <v>53925.5</v>
      </c>
      <c r="T1133">
        <f t="shared" si="97"/>
        <v>-1034400</v>
      </c>
      <c r="U1133">
        <f t="shared" si="98"/>
        <v>-1178935</v>
      </c>
    </row>
    <row r="1134" spans="1:21" hidden="1" x14ac:dyDescent="0.25">
      <c r="A1134" t="s">
        <v>5343</v>
      </c>
      <c r="B1134" t="s">
        <v>667</v>
      </c>
      <c r="C1134">
        <v>84377</v>
      </c>
      <c r="D1134">
        <v>0</v>
      </c>
      <c r="E1134">
        <v>0</v>
      </c>
      <c r="F1134">
        <v>0</v>
      </c>
      <c r="G1134">
        <v>236720</v>
      </c>
      <c r="H1134">
        <v>17783.5</v>
      </c>
      <c r="I1134">
        <v>84377</v>
      </c>
      <c r="J1134">
        <v>20777.5</v>
      </c>
      <c r="K1134">
        <v>62207000</v>
      </c>
      <c r="L1134">
        <v>41624000</v>
      </c>
      <c r="M1134">
        <v>31775000</v>
      </c>
      <c r="O1134">
        <f t="shared" si="94"/>
        <v>-84377</v>
      </c>
      <c r="P1134">
        <f t="shared" si="94"/>
        <v>-84377</v>
      </c>
      <c r="Q1134">
        <f t="shared" si="94"/>
        <v>-84377</v>
      </c>
      <c r="R1134">
        <f t="shared" si="95"/>
        <v>-218936.5</v>
      </c>
      <c r="S1134">
        <f t="shared" si="96"/>
        <v>-63599.5</v>
      </c>
      <c r="T1134">
        <f t="shared" si="97"/>
        <v>-20583000</v>
      </c>
      <c r="U1134">
        <f t="shared" si="98"/>
        <v>-30432000</v>
      </c>
    </row>
    <row r="1135" spans="1:21" hidden="1" x14ac:dyDescent="0.25">
      <c r="A1135" t="s">
        <v>5344</v>
      </c>
      <c r="B1135" t="s">
        <v>668</v>
      </c>
      <c r="C1135">
        <v>459180</v>
      </c>
      <c r="D1135">
        <v>1764400</v>
      </c>
      <c r="E1135">
        <v>1187800</v>
      </c>
      <c r="F1135">
        <v>1330050</v>
      </c>
      <c r="G1135">
        <v>495350</v>
      </c>
      <c r="H1135">
        <v>7876.5</v>
      </c>
      <c r="I1135">
        <v>141740</v>
      </c>
      <c r="J1135">
        <v>1044530</v>
      </c>
      <c r="K1135">
        <v>14308000</v>
      </c>
      <c r="L1135">
        <v>7369750</v>
      </c>
      <c r="M1135">
        <v>13970500</v>
      </c>
      <c r="O1135">
        <f t="shared" si="94"/>
        <v>1305220</v>
      </c>
      <c r="P1135">
        <f t="shared" si="94"/>
        <v>728620</v>
      </c>
      <c r="Q1135">
        <f t="shared" si="94"/>
        <v>870870</v>
      </c>
      <c r="R1135">
        <f t="shared" si="95"/>
        <v>-487473.5</v>
      </c>
      <c r="S1135">
        <f t="shared" si="96"/>
        <v>902790</v>
      </c>
      <c r="T1135">
        <f t="shared" si="97"/>
        <v>-6938250</v>
      </c>
      <c r="U1135">
        <f t="shared" si="98"/>
        <v>-337500</v>
      </c>
    </row>
    <row r="1136" spans="1:21" hidden="1" x14ac:dyDescent="0.25">
      <c r="A1136" t="s">
        <v>5345</v>
      </c>
      <c r="B1136" t="s">
        <v>2841</v>
      </c>
      <c r="C1136">
        <v>0</v>
      </c>
      <c r="D1136">
        <v>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31541500</v>
      </c>
      <c r="L1136">
        <v>19791500</v>
      </c>
      <c r="M1136">
        <v>15644500</v>
      </c>
      <c r="O1136">
        <f t="shared" si="94"/>
        <v>0</v>
      </c>
      <c r="P1136">
        <f t="shared" si="94"/>
        <v>0</v>
      </c>
      <c r="Q1136">
        <f t="shared" si="94"/>
        <v>0</v>
      </c>
      <c r="R1136">
        <f t="shared" si="95"/>
        <v>0</v>
      </c>
      <c r="S1136">
        <f t="shared" si="96"/>
        <v>0</v>
      </c>
      <c r="T1136">
        <f t="shared" si="97"/>
        <v>-11750000</v>
      </c>
      <c r="U1136">
        <f t="shared" si="98"/>
        <v>-15897000</v>
      </c>
    </row>
    <row r="1137" spans="1:21" hidden="1" x14ac:dyDescent="0.25">
      <c r="A1137" t="s">
        <v>5238</v>
      </c>
      <c r="B1137" t="s">
        <v>669</v>
      </c>
      <c r="C1137">
        <v>0</v>
      </c>
      <c r="D1137">
        <v>876385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175145</v>
      </c>
      <c r="L1137">
        <v>759575</v>
      </c>
      <c r="M1137">
        <v>278810</v>
      </c>
      <c r="O1137">
        <f t="shared" si="94"/>
        <v>876385</v>
      </c>
      <c r="P1137">
        <f t="shared" si="94"/>
        <v>0</v>
      </c>
      <c r="Q1137">
        <f t="shared" si="94"/>
        <v>0</v>
      </c>
      <c r="R1137">
        <f t="shared" si="95"/>
        <v>0</v>
      </c>
      <c r="S1137">
        <f t="shared" si="96"/>
        <v>0</v>
      </c>
      <c r="T1137">
        <f t="shared" si="97"/>
        <v>584430</v>
      </c>
      <c r="U1137">
        <f t="shared" si="98"/>
        <v>103665</v>
      </c>
    </row>
    <row r="1138" spans="1:21" hidden="1" x14ac:dyDescent="0.25">
      <c r="A1138" t="s">
        <v>5347</v>
      </c>
      <c r="B1138" t="s">
        <v>670</v>
      </c>
      <c r="C1138">
        <v>1416400</v>
      </c>
      <c r="D1138">
        <v>36254500</v>
      </c>
      <c r="E1138">
        <v>106980000</v>
      </c>
      <c r="F1138">
        <v>41052500</v>
      </c>
      <c r="G1138">
        <v>5689200</v>
      </c>
      <c r="H1138">
        <v>285180</v>
      </c>
      <c r="I1138">
        <v>1416400</v>
      </c>
      <c r="J1138">
        <v>9869300</v>
      </c>
      <c r="K1138">
        <v>51873500</v>
      </c>
      <c r="L1138">
        <v>36427500</v>
      </c>
      <c r="M1138">
        <v>29257500</v>
      </c>
      <c r="O1138">
        <f t="shared" si="94"/>
        <v>34838100</v>
      </c>
      <c r="P1138">
        <f t="shared" si="94"/>
        <v>105563600</v>
      </c>
      <c r="Q1138">
        <f t="shared" si="94"/>
        <v>39636100</v>
      </c>
      <c r="R1138">
        <f t="shared" si="95"/>
        <v>-5404020</v>
      </c>
      <c r="S1138">
        <f t="shared" si="96"/>
        <v>8452900</v>
      </c>
      <c r="T1138">
        <f t="shared" si="97"/>
        <v>-15446000</v>
      </c>
      <c r="U1138">
        <f t="shared" si="98"/>
        <v>-22616000</v>
      </c>
    </row>
    <row r="1139" spans="1:21" hidden="1" x14ac:dyDescent="0.25">
      <c r="A1139" t="s">
        <v>5348</v>
      </c>
      <c r="B1139" t="s">
        <v>4170</v>
      </c>
      <c r="C1139">
        <v>0</v>
      </c>
      <c r="D1139">
        <v>0</v>
      </c>
      <c r="E1139">
        <v>0</v>
      </c>
      <c r="F1139">
        <v>0</v>
      </c>
      <c r="G1139">
        <v>61046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O1139">
        <f t="shared" si="94"/>
        <v>0</v>
      </c>
      <c r="P1139">
        <f t="shared" si="94"/>
        <v>0</v>
      </c>
      <c r="Q1139">
        <f t="shared" si="94"/>
        <v>0</v>
      </c>
      <c r="R1139">
        <f t="shared" si="95"/>
        <v>-61046</v>
      </c>
      <c r="S1139">
        <f t="shared" si="96"/>
        <v>0</v>
      </c>
      <c r="T1139">
        <f t="shared" si="97"/>
        <v>0</v>
      </c>
      <c r="U1139">
        <f t="shared" si="98"/>
        <v>0</v>
      </c>
    </row>
    <row r="1140" spans="1:21" hidden="1" x14ac:dyDescent="0.25">
      <c r="A1140" t="s">
        <v>5349</v>
      </c>
      <c r="B1140" t="s">
        <v>671</v>
      </c>
      <c r="C1140">
        <v>129070</v>
      </c>
      <c r="D1140">
        <v>1916035</v>
      </c>
      <c r="E1140">
        <v>783630</v>
      </c>
      <c r="F1140">
        <v>1068860</v>
      </c>
      <c r="G1140">
        <v>159130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O1140">
        <f t="shared" si="94"/>
        <v>1786965</v>
      </c>
      <c r="P1140">
        <f t="shared" si="94"/>
        <v>654560</v>
      </c>
      <c r="Q1140">
        <f t="shared" si="94"/>
        <v>939790</v>
      </c>
      <c r="R1140">
        <f t="shared" si="95"/>
        <v>-159130</v>
      </c>
      <c r="S1140">
        <f t="shared" si="96"/>
        <v>0</v>
      </c>
      <c r="T1140">
        <f t="shared" si="97"/>
        <v>0</v>
      </c>
      <c r="U1140">
        <f t="shared" si="98"/>
        <v>0</v>
      </c>
    </row>
    <row r="1141" spans="1:21" hidden="1" x14ac:dyDescent="0.25">
      <c r="A1141" t="s">
        <v>5350</v>
      </c>
      <c r="B1141" t="s">
        <v>2454</v>
      </c>
      <c r="C1141">
        <v>766186.66669999994</v>
      </c>
      <c r="D1141">
        <v>7604150</v>
      </c>
      <c r="E1141">
        <v>9265950</v>
      </c>
      <c r="F1141">
        <v>2072400</v>
      </c>
      <c r="G1141">
        <v>7956600</v>
      </c>
      <c r="H1141">
        <v>603640</v>
      </c>
      <c r="I1141">
        <v>120020</v>
      </c>
      <c r="J1141">
        <v>1039995</v>
      </c>
      <c r="K1141">
        <v>0</v>
      </c>
      <c r="L1141">
        <v>0</v>
      </c>
      <c r="M1141">
        <v>0</v>
      </c>
      <c r="O1141">
        <f t="shared" si="94"/>
        <v>6837963.3333000001</v>
      </c>
      <c r="P1141">
        <f t="shared" si="94"/>
        <v>8499763.3333000001</v>
      </c>
      <c r="Q1141">
        <f t="shared" si="94"/>
        <v>1306213.3333000001</v>
      </c>
      <c r="R1141">
        <f t="shared" si="95"/>
        <v>-7352960</v>
      </c>
      <c r="S1141">
        <f t="shared" si="96"/>
        <v>919975</v>
      </c>
      <c r="T1141">
        <f t="shared" si="97"/>
        <v>0</v>
      </c>
      <c r="U1141">
        <f t="shared" si="98"/>
        <v>0</v>
      </c>
    </row>
    <row r="1142" spans="1:21" hidden="1" x14ac:dyDescent="0.25">
      <c r="A1142" t="s">
        <v>5351</v>
      </c>
      <c r="B1142" t="s">
        <v>672</v>
      </c>
      <c r="C1142">
        <v>148735</v>
      </c>
      <c r="D1142">
        <v>597205</v>
      </c>
      <c r="E1142">
        <v>0</v>
      </c>
      <c r="F1142">
        <v>162880</v>
      </c>
      <c r="G1142">
        <v>1239000</v>
      </c>
      <c r="H1142">
        <v>722790</v>
      </c>
      <c r="I1142">
        <v>0</v>
      </c>
      <c r="J1142">
        <v>0</v>
      </c>
      <c r="K1142">
        <v>62508.5</v>
      </c>
      <c r="L1142">
        <v>55097</v>
      </c>
      <c r="M1142">
        <v>30294</v>
      </c>
      <c r="O1142">
        <f t="shared" si="94"/>
        <v>448470</v>
      </c>
      <c r="P1142">
        <f t="shared" si="94"/>
        <v>-148735</v>
      </c>
      <c r="Q1142">
        <f t="shared" si="94"/>
        <v>14145</v>
      </c>
      <c r="R1142">
        <f t="shared" si="95"/>
        <v>-516210</v>
      </c>
      <c r="S1142">
        <f t="shared" si="96"/>
        <v>0</v>
      </c>
      <c r="T1142">
        <f t="shared" si="97"/>
        <v>-7411.5</v>
      </c>
      <c r="U1142">
        <f t="shared" si="98"/>
        <v>-32214.5</v>
      </c>
    </row>
    <row r="1143" spans="1:21" hidden="1" x14ac:dyDescent="0.25">
      <c r="A1143" t="s">
        <v>5352</v>
      </c>
      <c r="B1143" t="s">
        <v>673</v>
      </c>
      <c r="C1143">
        <v>687068</v>
      </c>
      <c r="D1143">
        <v>0</v>
      </c>
      <c r="E1143">
        <v>0</v>
      </c>
      <c r="F1143">
        <v>0</v>
      </c>
      <c r="G1143">
        <v>438520</v>
      </c>
      <c r="H1143">
        <v>32818.5</v>
      </c>
      <c r="I1143">
        <v>0</v>
      </c>
      <c r="J1143">
        <v>0</v>
      </c>
      <c r="K1143">
        <v>0</v>
      </c>
      <c r="L1143">
        <v>0</v>
      </c>
      <c r="M1143">
        <v>0</v>
      </c>
      <c r="O1143">
        <f t="shared" si="94"/>
        <v>-687068</v>
      </c>
      <c r="P1143">
        <f t="shared" si="94"/>
        <v>-687068</v>
      </c>
      <c r="Q1143">
        <f t="shared" si="94"/>
        <v>-687068</v>
      </c>
      <c r="R1143">
        <f t="shared" si="95"/>
        <v>-405701.5</v>
      </c>
      <c r="S1143">
        <f t="shared" si="96"/>
        <v>0</v>
      </c>
      <c r="T1143">
        <f t="shared" si="97"/>
        <v>0</v>
      </c>
      <c r="U1143">
        <f t="shared" si="98"/>
        <v>0</v>
      </c>
    </row>
    <row r="1144" spans="1:21" hidden="1" x14ac:dyDescent="0.25">
      <c r="A1144" t="s">
        <v>5353</v>
      </c>
      <c r="B1144" t="s">
        <v>2455</v>
      </c>
      <c r="C1144">
        <v>1219940</v>
      </c>
      <c r="D1144">
        <v>35778000</v>
      </c>
      <c r="E1144">
        <v>26241500</v>
      </c>
      <c r="F1144">
        <v>17969100</v>
      </c>
      <c r="G1144">
        <v>2146100</v>
      </c>
      <c r="H1144">
        <v>289845</v>
      </c>
      <c r="I1144">
        <v>1111300</v>
      </c>
      <c r="J1144">
        <v>4931450</v>
      </c>
      <c r="K1144">
        <v>119035000</v>
      </c>
      <c r="L1144">
        <v>97474000</v>
      </c>
      <c r="M1144">
        <v>78689000</v>
      </c>
      <c r="O1144">
        <f t="shared" si="94"/>
        <v>34558060</v>
      </c>
      <c r="P1144">
        <f t="shared" si="94"/>
        <v>25021560</v>
      </c>
      <c r="Q1144">
        <f t="shared" si="94"/>
        <v>16749160</v>
      </c>
      <c r="R1144">
        <f t="shared" si="95"/>
        <v>-1856255</v>
      </c>
      <c r="S1144">
        <f t="shared" si="96"/>
        <v>3820150</v>
      </c>
      <c r="T1144">
        <f t="shared" si="97"/>
        <v>-21561000</v>
      </c>
      <c r="U1144">
        <f t="shared" si="98"/>
        <v>-40346000</v>
      </c>
    </row>
    <row r="1145" spans="1:21" hidden="1" x14ac:dyDescent="0.25">
      <c r="A1145" t="s">
        <v>5354</v>
      </c>
      <c r="B1145" t="s">
        <v>2842</v>
      </c>
      <c r="C1145">
        <v>0</v>
      </c>
      <c r="D1145">
        <v>0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602250</v>
      </c>
      <c r="L1145">
        <v>0</v>
      </c>
      <c r="M1145">
        <v>0</v>
      </c>
      <c r="O1145">
        <f t="shared" si="94"/>
        <v>0</v>
      </c>
      <c r="P1145">
        <f t="shared" si="94"/>
        <v>0</v>
      </c>
      <c r="Q1145">
        <f t="shared" si="94"/>
        <v>0</v>
      </c>
      <c r="R1145">
        <f t="shared" si="95"/>
        <v>0</v>
      </c>
      <c r="S1145">
        <f t="shared" si="96"/>
        <v>0</v>
      </c>
      <c r="T1145">
        <f t="shared" si="97"/>
        <v>-602250</v>
      </c>
      <c r="U1145">
        <f t="shared" si="98"/>
        <v>-602250</v>
      </c>
    </row>
    <row r="1146" spans="1:21" hidden="1" x14ac:dyDescent="0.25">
      <c r="A1146" t="s">
        <v>5355</v>
      </c>
      <c r="B1146" t="s">
        <v>674</v>
      </c>
      <c r="C1146">
        <v>153723.3333</v>
      </c>
      <c r="D1146">
        <v>101725</v>
      </c>
      <c r="E1146">
        <v>0</v>
      </c>
      <c r="F1146">
        <v>160190</v>
      </c>
      <c r="G1146">
        <v>0</v>
      </c>
      <c r="H1146">
        <v>0</v>
      </c>
      <c r="I1146">
        <v>0</v>
      </c>
      <c r="J1146">
        <v>0</v>
      </c>
      <c r="K1146">
        <v>1282850</v>
      </c>
      <c r="L1146">
        <v>786610</v>
      </c>
      <c r="M1146">
        <v>502430</v>
      </c>
      <c r="O1146">
        <f t="shared" si="94"/>
        <v>-51998.333299999998</v>
      </c>
      <c r="P1146">
        <f t="shared" si="94"/>
        <v>-153723.3333</v>
      </c>
      <c r="Q1146">
        <f t="shared" si="94"/>
        <v>6466.6667000000016</v>
      </c>
      <c r="R1146">
        <f t="shared" si="95"/>
        <v>0</v>
      </c>
      <c r="S1146">
        <f t="shared" si="96"/>
        <v>0</v>
      </c>
      <c r="T1146">
        <f t="shared" si="97"/>
        <v>-496240</v>
      </c>
      <c r="U1146">
        <f t="shared" si="98"/>
        <v>-780420</v>
      </c>
    </row>
    <row r="1147" spans="1:21" hidden="1" x14ac:dyDescent="0.25">
      <c r="A1147" t="s">
        <v>5356</v>
      </c>
      <c r="B1147" t="s">
        <v>2843</v>
      </c>
      <c r="C1147">
        <v>0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4950500</v>
      </c>
      <c r="L1147">
        <v>3182800</v>
      </c>
      <c r="M1147">
        <v>2941200</v>
      </c>
      <c r="O1147">
        <f t="shared" si="94"/>
        <v>0</v>
      </c>
      <c r="P1147">
        <f t="shared" si="94"/>
        <v>0</v>
      </c>
      <c r="Q1147">
        <f t="shared" si="94"/>
        <v>0</v>
      </c>
      <c r="R1147">
        <f t="shared" si="95"/>
        <v>0</v>
      </c>
      <c r="S1147">
        <f t="shared" si="96"/>
        <v>0</v>
      </c>
      <c r="T1147">
        <f t="shared" si="97"/>
        <v>-1767700</v>
      </c>
      <c r="U1147">
        <f t="shared" si="98"/>
        <v>-2009300</v>
      </c>
    </row>
    <row r="1148" spans="1:21" hidden="1" x14ac:dyDescent="0.25">
      <c r="A1148" t="s">
        <v>5357</v>
      </c>
      <c r="B1148" t="s">
        <v>675</v>
      </c>
      <c r="C1148">
        <v>0</v>
      </c>
      <c r="D1148">
        <v>271350</v>
      </c>
      <c r="E1148">
        <v>0</v>
      </c>
      <c r="F1148">
        <v>10764</v>
      </c>
      <c r="G1148">
        <v>79034</v>
      </c>
      <c r="H1148">
        <v>0</v>
      </c>
      <c r="I1148">
        <v>0</v>
      </c>
      <c r="J1148">
        <v>0</v>
      </c>
      <c r="K1148">
        <v>899130</v>
      </c>
      <c r="L1148">
        <v>455900</v>
      </c>
      <c r="M1148">
        <v>302150</v>
      </c>
      <c r="O1148">
        <f t="shared" si="94"/>
        <v>271350</v>
      </c>
      <c r="P1148">
        <f t="shared" si="94"/>
        <v>0</v>
      </c>
      <c r="Q1148">
        <f t="shared" si="94"/>
        <v>10764</v>
      </c>
      <c r="R1148">
        <f t="shared" si="95"/>
        <v>-79034</v>
      </c>
      <c r="S1148">
        <f t="shared" si="96"/>
        <v>0</v>
      </c>
      <c r="T1148">
        <f t="shared" si="97"/>
        <v>-443230</v>
      </c>
      <c r="U1148">
        <f t="shared" si="98"/>
        <v>-596980</v>
      </c>
    </row>
    <row r="1149" spans="1:21" hidden="1" x14ac:dyDescent="0.25">
      <c r="A1149" t="s">
        <v>5358</v>
      </c>
      <c r="B1149" t="s">
        <v>676</v>
      </c>
      <c r="C1149">
        <v>2720037</v>
      </c>
      <c r="D1149">
        <v>5884700</v>
      </c>
      <c r="E1149">
        <v>17678500</v>
      </c>
      <c r="F1149">
        <v>15613500</v>
      </c>
      <c r="G1149">
        <v>1991900</v>
      </c>
      <c r="H1149">
        <v>253530</v>
      </c>
      <c r="I1149">
        <v>13696</v>
      </c>
      <c r="J1149">
        <v>40907</v>
      </c>
      <c r="K1149">
        <v>84155</v>
      </c>
      <c r="L1149">
        <v>0</v>
      </c>
      <c r="M1149">
        <v>0</v>
      </c>
      <c r="O1149">
        <f t="shared" si="94"/>
        <v>3164663</v>
      </c>
      <c r="P1149">
        <f t="shared" si="94"/>
        <v>14958463</v>
      </c>
      <c r="Q1149">
        <f t="shared" si="94"/>
        <v>12893463</v>
      </c>
      <c r="R1149">
        <f t="shared" si="95"/>
        <v>-1738370</v>
      </c>
      <c r="S1149">
        <f t="shared" si="96"/>
        <v>27211</v>
      </c>
      <c r="T1149">
        <f t="shared" si="97"/>
        <v>-84155</v>
      </c>
      <c r="U1149">
        <f t="shared" si="98"/>
        <v>-84155</v>
      </c>
    </row>
    <row r="1150" spans="1:21" hidden="1" x14ac:dyDescent="0.25">
      <c r="A1150" t="s">
        <v>5359</v>
      </c>
      <c r="B1150" t="s">
        <v>677</v>
      </c>
      <c r="C1150">
        <v>5170086.6670000004</v>
      </c>
      <c r="D1150">
        <v>6551100</v>
      </c>
      <c r="E1150">
        <v>16723500</v>
      </c>
      <c r="F1150">
        <v>10702100</v>
      </c>
      <c r="G1150">
        <v>652020</v>
      </c>
      <c r="H1150">
        <v>44944.5</v>
      </c>
      <c r="I1150">
        <v>117840</v>
      </c>
      <c r="J1150">
        <v>792170</v>
      </c>
      <c r="K1150">
        <v>6151700</v>
      </c>
      <c r="L1150">
        <v>4750950</v>
      </c>
      <c r="M1150">
        <v>3921000</v>
      </c>
      <c r="O1150">
        <f t="shared" si="94"/>
        <v>1381013.3329999996</v>
      </c>
      <c r="P1150">
        <f t="shared" si="94"/>
        <v>11553413.333000001</v>
      </c>
      <c r="Q1150">
        <f t="shared" si="94"/>
        <v>5532013.3329999996</v>
      </c>
      <c r="R1150">
        <f t="shared" si="95"/>
        <v>-607075.5</v>
      </c>
      <c r="S1150">
        <f t="shared" si="96"/>
        <v>674330</v>
      </c>
      <c r="T1150">
        <f t="shared" si="97"/>
        <v>-1400750</v>
      </c>
      <c r="U1150">
        <f t="shared" si="98"/>
        <v>-2230700</v>
      </c>
    </row>
    <row r="1151" spans="1:21" hidden="1" x14ac:dyDescent="0.25">
      <c r="A1151" t="s">
        <v>5360</v>
      </c>
      <c r="B1151" t="s">
        <v>2844</v>
      </c>
      <c r="C1151">
        <v>0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64160</v>
      </c>
      <c r="O1151">
        <f t="shared" si="94"/>
        <v>0</v>
      </c>
      <c r="P1151">
        <f t="shared" si="94"/>
        <v>0</v>
      </c>
      <c r="Q1151">
        <f t="shared" si="94"/>
        <v>0</v>
      </c>
      <c r="R1151">
        <f t="shared" si="95"/>
        <v>0</v>
      </c>
      <c r="S1151">
        <f t="shared" si="96"/>
        <v>0</v>
      </c>
      <c r="T1151">
        <f t="shared" si="97"/>
        <v>0</v>
      </c>
      <c r="U1151">
        <f t="shared" si="98"/>
        <v>64160</v>
      </c>
    </row>
    <row r="1152" spans="1:21" hidden="1" x14ac:dyDescent="0.25">
      <c r="A1152" t="s">
        <v>5361</v>
      </c>
      <c r="B1152" t="s">
        <v>678</v>
      </c>
      <c r="C1152">
        <v>7748862.6670000004</v>
      </c>
      <c r="D1152">
        <v>53908000</v>
      </c>
      <c r="E1152">
        <v>61348500</v>
      </c>
      <c r="F1152">
        <v>39061000</v>
      </c>
      <c r="G1152">
        <v>6734300</v>
      </c>
      <c r="H1152">
        <v>416590</v>
      </c>
      <c r="I1152">
        <v>5209300</v>
      </c>
      <c r="J1152">
        <v>21251500</v>
      </c>
      <c r="K1152">
        <v>33297000</v>
      </c>
      <c r="L1152">
        <v>22674500</v>
      </c>
      <c r="M1152">
        <v>18579000</v>
      </c>
      <c r="O1152">
        <f t="shared" si="94"/>
        <v>46159137.332999997</v>
      </c>
      <c r="P1152">
        <f t="shared" si="94"/>
        <v>53599637.332999997</v>
      </c>
      <c r="Q1152">
        <f t="shared" si="94"/>
        <v>31312137.333000001</v>
      </c>
      <c r="R1152">
        <f t="shared" si="95"/>
        <v>-6317710</v>
      </c>
      <c r="S1152">
        <f t="shared" si="96"/>
        <v>16042200</v>
      </c>
      <c r="T1152">
        <f t="shared" si="97"/>
        <v>-10622500</v>
      </c>
      <c r="U1152">
        <f t="shared" si="98"/>
        <v>-14718000</v>
      </c>
    </row>
    <row r="1153" spans="1:21" hidden="1" x14ac:dyDescent="0.25">
      <c r="A1153" t="s">
        <v>5362</v>
      </c>
      <c r="B1153" t="s">
        <v>2456</v>
      </c>
      <c r="C1153">
        <v>25969350</v>
      </c>
      <c r="D1153">
        <v>37343000</v>
      </c>
      <c r="E1153">
        <v>26555000</v>
      </c>
      <c r="F1153">
        <v>37108000</v>
      </c>
      <c r="G1153">
        <v>2401900</v>
      </c>
      <c r="H1153">
        <v>119642.5</v>
      </c>
      <c r="I1153">
        <v>905480</v>
      </c>
      <c r="J1153">
        <v>3528000</v>
      </c>
      <c r="K1153">
        <v>6392300</v>
      </c>
      <c r="L1153">
        <v>5579400</v>
      </c>
      <c r="M1153">
        <v>5016600</v>
      </c>
      <c r="O1153">
        <f t="shared" si="94"/>
        <v>11373650</v>
      </c>
      <c r="P1153">
        <f t="shared" si="94"/>
        <v>585650</v>
      </c>
      <c r="Q1153">
        <f t="shared" si="94"/>
        <v>11138650</v>
      </c>
      <c r="R1153">
        <f t="shared" si="95"/>
        <v>-2282257.5</v>
      </c>
      <c r="S1153">
        <f t="shared" si="96"/>
        <v>2622520</v>
      </c>
      <c r="T1153">
        <f t="shared" si="97"/>
        <v>-812900</v>
      </c>
      <c r="U1153">
        <f t="shared" si="98"/>
        <v>-1375700</v>
      </c>
    </row>
    <row r="1154" spans="1:21" hidden="1" x14ac:dyDescent="0.25">
      <c r="A1154" t="s">
        <v>5363</v>
      </c>
      <c r="B1154" t="s">
        <v>679</v>
      </c>
      <c r="C1154">
        <v>0</v>
      </c>
      <c r="D1154">
        <v>803715</v>
      </c>
      <c r="E1154">
        <v>245740</v>
      </c>
      <c r="F1154">
        <v>63800</v>
      </c>
      <c r="G1154">
        <v>168400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O1154">
        <f t="shared" si="94"/>
        <v>803715</v>
      </c>
      <c r="P1154">
        <f t="shared" si="94"/>
        <v>245740</v>
      </c>
      <c r="Q1154">
        <f t="shared" si="94"/>
        <v>63800</v>
      </c>
      <c r="R1154">
        <f t="shared" si="95"/>
        <v>-168400</v>
      </c>
      <c r="S1154">
        <f t="shared" si="96"/>
        <v>0</v>
      </c>
      <c r="T1154">
        <f t="shared" si="97"/>
        <v>0</v>
      </c>
      <c r="U1154">
        <f t="shared" si="98"/>
        <v>0</v>
      </c>
    </row>
    <row r="1155" spans="1:21" hidden="1" x14ac:dyDescent="0.25">
      <c r="A1155" t="s">
        <v>5364</v>
      </c>
      <c r="B1155" t="s">
        <v>2457</v>
      </c>
      <c r="C1155">
        <v>20802352.670000002</v>
      </c>
      <c r="D1155">
        <v>3179950</v>
      </c>
      <c r="E1155">
        <v>3111800</v>
      </c>
      <c r="F1155">
        <v>654650</v>
      </c>
      <c r="G1155">
        <v>5321600</v>
      </c>
      <c r="H1155">
        <v>607230</v>
      </c>
      <c r="I1155">
        <v>0</v>
      </c>
      <c r="J1155">
        <v>0</v>
      </c>
      <c r="K1155">
        <v>0</v>
      </c>
      <c r="L1155">
        <v>0</v>
      </c>
      <c r="M1155">
        <v>0</v>
      </c>
      <c r="O1155">
        <f t="shared" ref="O1155:Q1218" si="99">D1155-$C1155</f>
        <v>-17622402.670000002</v>
      </c>
      <c r="P1155">
        <f t="shared" si="99"/>
        <v>-17690552.670000002</v>
      </c>
      <c r="Q1155">
        <f t="shared" si="99"/>
        <v>-20147702.670000002</v>
      </c>
      <c r="R1155">
        <f t="shared" ref="R1155:R1218" si="100">H1155-G1155</f>
        <v>-4714370</v>
      </c>
      <c r="S1155">
        <f t="shared" ref="S1155:S1218" si="101">J1155-I1155</f>
        <v>0</v>
      </c>
      <c r="T1155">
        <f t="shared" ref="T1155:T1218" si="102">L1155-K1155</f>
        <v>0</v>
      </c>
      <c r="U1155">
        <f t="shared" ref="U1155:U1218" si="103">M1155-K1155</f>
        <v>0</v>
      </c>
    </row>
    <row r="1156" spans="1:21" hidden="1" x14ac:dyDescent="0.25">
      <c r="A1156" t="s">
        <v>5365</v>
      </c>
      <c r="B1156" t="s">
        <v>680</v>
      </c>
      <c r="C1156">
        <v>1337493.3330000001</v>
      </c>
      <c r="D1156">
        <v>3351800</v>
      </c>
      <c r="E1156">
        <v>1146400</v>
      </c>
      <c r="F1156">
        <v>1739120</v>
      </c>
      <c r="G1156">
        <v>2374000</v>
      </c>
      <c r="H1156">
        <v>277870</v>
      </c>
      <c r="I1156">
        <v>0</v>
      </c>
      <c r="J1156">
        <v>0</v>
      </c>
      <c r="K1156">
        <v>0</v>
      </c>
      <c r="L1156">
        <v>0</v>
      </c>
      <c r="M1156">
        <v>0</v>
      </c>
      <c r="O1156">
        <f t="shared" si="99"/>
        <v>2014306.6669999999</v>
      </c>
      <c r="P1156">
        <f t="shared" si="99"/>
        <v>-191093.3330000001</v>
      </c>
      <c r="Q1156">
        <f t="shared" si="99"/>
        <v>401626.6669999999</v>
      </c>
      <c r="R1156">
        <f t="shared" si="100"/>
        <v>-2096130</v>
      </c>
      <c r="S1156">
        <f t="shared" si="101"/>
        <v>0</v>
      </c>
      <c r="T1156">
        <f t="shared" si="102"/>
        <v>0</v>
      </c>
      <c r="U1156">
        <f t="shared" si="103"/>
        <v>0</v>
      </c>
    </row>
    <row r="1157" spans="1:21" hidden="1" x14ac:dyDescent="0.25">
      <c r="A1157" t="s">
        <v>5366</v>
      </c>
      <c r="B1157" t="s">
        <v>681</v>
      </c>
      <c r="C1157">
        <v>3500916.6669999999</v>
      </c>
      <c r="D1157">
        <v>3016750</v>
      </c>
      <c r="E1157">
        <v>172535</v>
      </c>
      <c r="F1157">
        <v>616150</v>
      </c>
      <c r="G1157">
        <v>5018100</v>
      </c>
      <c r="H1157">
        <v>133105</v>
      </c>
      <c r="I1157">
        <v>0</v>
      </c>
      <c r="J1157">
        <v>0</v>
      </c>
      <c r="K1157">
        <v>0</v>
      </c>
      <c r="L1157">
        <v>0</v>
      </c>
      <c r="M1157">
        <v>0</v>
      </c>
      <c r="O1157">
        <f t="shared" si="99"/>
        <v>-484166.6669999999</v>
      </c>
      <c r="P1157">
        <f t="shared" si="99"/>
        <v>-3328381.6669999999</v>
      </c>
      <c r="Q1157">
        <f t="shared" si="99"/>
        <v>-2884766.6669999999</v>
      </c>
      <c r="R1157">
        <f t="shared" si="100"/>
        <v>-4884995</v>
      </c>
      <c r="S1157">
        <f t="shared" si="101"/>
        <v>0</v>
      </c>
      <c r="T1157">
        <f t="shared" si="102"/>
        <v>0</v>
      </c>
      <c r="U1157">
        <f t="shared" si="103"/>
        <v>0</v>
      </c>
    </row>
    <row r="1158" spans="1:21" hidden="1" x14ac:dyDescent="0.25">
      <c r="A1158" t="s">
        <v>5367</v>
      </c>
      <c r="B1158" t="s">
        <v>682</v>
      </c>
      <c r="C1158">
        <v>772539</v>
      </c>
      <c r="D1158">
        <v>0</v>
      </c>
      <c r="E1158">
        <v>0</v>
      </c>
      <c r="F1158">
        <v>0</v>
      </c>
      <c r="G1158">
        <v>105050</v>
      </c>
      <c r="H1158">
        <v>0</v>
      </c>
      <c r="I1158">
        <v>52469</v>
      </c>
      <c r="J1158">
        <v>5454</v>
      </c>
      <c r="K1158">
        <v>1738950</v>
      </c>
      <c r="L1158">
        <v>1222200</v>
      </c>
      <c r="M1158">
        <v>816480</v>
      </c>
      <c r="O1158">
        <f t="shared" si="99"/>
        <v>-772539</v>
      </c>
      <c r="P1158">
        <f t="shared" si="99"/>
        <v>-772539</v>
      </c>
      <c r="Q1158">
        <f t="shared" si="99"/>
        <v>-772539</v>
      </c>
      <c r="R1158">
        <f t="shared" si="100"/>
        <v>-105050</v>
      </c>
      <c r="S1158">
        <f t="shared" si="101"/>
        <v>-47015</v>
      </c>
      <c r="T1158">
        <f t="shared" si="102"/>
        <v>-516750</v>
      </c>
      <c r="U1158">
        <f t="shared" si="103"/>
        <v>-922470</v>
      </c>
    </row>
    <row r="1159" spans="1:21" hidden="1" x14ac:dyDescent="0.25">
      <c r="A1159" t="s">
        <v>5368</v>
      </c>
      <c r="B1159" t="s">
        <v>683</v>
      </c>
      <c r="C1159">
        <v>3263050</v>
      </c>
      <c r="D1159">
        <v>3248600</v>
      </c>
      <c r="E1159">
        <v>1369050</v>
      </c>
      <c r="F1159">
        <v>1591350</v>
      </c>
      <c r="G1159">
        <v>3162400</v>
      </c>
      <c r="H1159">
        <v>387375</v>
      </c>
      <c r="I1159">
        <v>62115</v>
      </c>
      <c r="J1159">
        <v>90660</v>
      </c>
      <c r="K1159">
        <v>24398000</v>
      </c>
      <c r="L1159">
        <v>18377500</v>
      </c>
      <c r="M1159">
        <v>14299500</v>
      </c>
      <c r="O1159">
        <f t="shared" si="99"/>
        <v>-14450</v>
      </c>
      <c r="P1159">
        <f t="shared" si="99"/>
        <v>-1894000</v>
      </c>
      <c r="Q1159">
        <f t="shared" si="99"/>
        <v>-1671700</v>
      </c>
      <c r="R1159">
        <f t="shared" si="100"/>
        <v>-2775025</v>
      </c>
      <c r="S1159">
        <f t="shared" si="101"/>
        <v>28545</v>
      </c>
      <c r="T1159">
        <f t="shared" si="102"/>
        <v>-6020500</v>
      </c>
      <c r="U1159">
        <f t="shared" si="103"/>
        <v>-10098500</v>
      </c>
    </row>
    <row r="1160" spans="1:21" hidden="1" x14ac:dyDescent="0.25">
      <c r="A1160" t="s">
        <v>5369</v>
      </c>
      <c r="B1160" t="s">
        <v>2845</v>
      </c>
      <c r="C1160">
        <v>0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1265800</v>
      </c>
      <c r="L1160">
        <v>551520</v>
      </c>
      <c r="M1160">
        <v>980675</v>
      </c>
      <c r="O1160">
        <f t="shared" si="99"/>
        <v>0</v>
      </c>
      <c r="P1160">
        <f t="shared" si="99"/>
        <v>0</v>
      </c>
      <c r="Q1160">
        <f t="shared" si="99"/>
        <v>0</v>
      </c>
      <c r="R1160">
        <f t="shared" si="100"/>
        <v>0</v>
      </c>
      <c r="S1160">
        <f t="shared" si="101"/>
        <v>0</v>
      </c>
      <c r="T1160">
        <f t="shared" si="102"/>
        <v>-714280</v>
      </c>
      <c r="U1160">
        <f t="shared" si="103"/>
        <v>-285125</v>
      </c>
    </row>
    <row r="1161" spans="1:21" hidden="1" x14ac:dyDescent="0.25">
      <c r="A1161" t="s">
        <v>5370</v>
      </c>
      <c r="B1161" t="s">
        <v>2846</v>
      </c>
      <c r="C1161">
        <v>87598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87598</v>
      </c>
      <c r="J1161">
        <v>29452</v>
      </c>
      <c r="K1161">
        <v>10576050</v>
      </c>
      <c r="L1161">
        <v>8474300</v>
      </c>
      <c r="M1161">
        <v>6073900</v>
      </c>
      <c r="O1161">
        <f t="shared" si="99"/>
        <v>-87598</v>
      </c>
      <c r="P1161">
        <f t="shared" si="99"/>
        <v>-87598</v>
      </c>
      <c r="Q1161">
        <f t="shared" si="99"/>
        <v>-87598</v>
      </c>
      <c r="R1161">
        <f t="shared" si="100"/>
        <v>0</v>
      </c>
      <c r="S1161">
        <f t="shared" si="101"/>
        <v>-58146</v>
      </c>
      <c r="T1161">
        <f t="shared" si="102"/>
        <v>-2101750</v>
      </c>
      <c r="U1161">
        <f t="shared" si="103"/>
        <v>-4502150</v>
      </c>
    </row>
    <row r="1162" spans="1:21" hidden="1" x14ac:dyDescent="0.25">
      <c r="A1162" t="s">
        <v>5371</v>
      </c>
      <c r="B1162" t="s">
        <v>2847</v>
      </c>
      <c r="C1162">
        <v>0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3347100</v>
      </c>
      <c r="L1162">
        <v>1772400</v>
      </c>
      <c r="M1162">
        <v>757395</v>
      </c>
      <c r="O1162">
        <f t="shared" si="99"/>
        <v>0</v>
      </c>
      <c r="P1162">
        <f t="shared" si="99"/>
        <v>0</v>
      </c>
      <c r="Q1162">
        <f t="shared" si="99"/>
        <v>0</v>
      </c>
      <c r="R1162">
        <f t="shared" si="100"/>
        <v>0</v>
      </c>
      <c r="S1162">
        <f t="shared" si="101"/>
        <v>0</v>
      </c>
      <c r="T1162">
        <f t="shared" si="102"/>
        <v>-1574700</v>
      </c>
      <c r="U1162">
        <f t="shared" si="103"/>
        <v>-2589705</v>
      </c>
    </row>
    <row r="1163" spans="1:21" hidden="1" x14ac:dyDescent="0.25">
      <c r="A1163" t="s">
        <v>6777</v>
      </c>
      <c r="B1163" t="s">
        <v>4090</v>
      </c>
      <c r="C1163">
        <v>79863946.670000002</v>
      </c>
      <c r="D1163">
        <v>60090500</v>
      </c>
      <c r="E1163">
        <v>15889950</v>
      </c>
      <c r="F1163">
        <v>37681500</v>
      </c>
      <c r="G1163">
        <v>1352000</v>
      </c>
      <c r="H1163">
        <v>73751</v>
      </c>
      <c r="I1163">
        <v>5310600</v>
      </c>
      <c r="J1163">
        <v>12455000</v>
      </c>
      <c r="K1163">
        <v>313875</v>
      </c>
      <c r="L1163">
        <v>438595</v>
      </c>
      <c r="M1163">
        <v>286085</v>
      </c>
      <c r="O1163">
        <f t="shared" si="99"/>
        <v>-19773446.670000002</v>
      </c>
      <c r="P1163">
        <f t="shared" si="99"/>
        <v>-63973996.670000002</v>
      </c>
      <c r="Q1163">
        <f t="shared" si="99"/>
        <v>-42182446.670000002</v>
      </c>
      <c r="R1163">
        <f t="shared" si="100"/>
        <v>-1278249</v>
      </c>
      <c r="S1163">
        <f t="shared" si="101"/>
        <v>7144400</v>
      </c>
      <c r="T1163">
        <f t="shared" si="102"/>
        <v>124720</v>
      </c>
      <c r="U1163">
        <f t="shared" si="103"/>
        <v>-27790</v>
      </c>
    </row>
    <row r="1164" spans="1:21" hidden="1" x14ac:dyDescent="0.25">
      <c r="A1164" t="s">
        <v>5373</v>
      </c>
      <c r="B1164" t="s">
        <v>684</v>
      </c>
      <c r="C1164">
        <v>142436</v>
      </c>
      <c r="D1164">
        <v>414935</v>
      </c>
      <c r="E1164">
        <v>4815250</v>
      </c>
      <c r="F1164">
        <v>760870</v>
      </c>
      <c r="G1164">
        <v>26371</v>
      </c>
      <c r="H1164">
        <v>0</v>
      </c>
      <c r="I1164">
        <v>11171</v>
      </c>
      <c r="J1164">
        <v>100693.5</v>
      </c>
      <c r="K1164">
        <v>76905000</v>
      </c>
      <c r="L1164">
        <v>54128500</v>
      </c>
      <c r="M1164">
        <v>45458500</v>
      </c>
      <c r="O1164">
        <f t="shared" si="99"/>
        <v>272499</v>
      </c>
      <c r="P1164">
        <f t="shared" si="99"/>
        <v>4672814</v>
      </c>
      <c r="Q1164">
        <f t="shared" si="99"/>
        <v>618434</v>
      </c>
      <c r="R1164">
        <f t="shared" si="100"/>
        <v>-26371</v>
      </c>
      <c r="S1164">
        <f t="shared" si="101"/>
        <v>89522.5</v>
      </c>
      <c r="T1164">
        <f t="shared" si="102"/>
        <v>-22776500</v>
      </c>
      <c r="U1164">
        <f t="shared" si="103"/>
        <v>-31446500</v>
      </c>
    </row>
    <row r="1165" spans="1:21" hidden="1" x14ac:dyDescent="0.25">
      <c r="A1165" t="s">
        <v>5374</v>
      </c>
      <c r="B1165" t="s">
        <v>685</v>
      </c>
      <c r="C1165">
        <v>3127864</v>
      </c>
      <c r="D1165">
        <v>7201600</v>
      </c>
      <c r="E1165">
        <v>2505700</v>
      </c>
      <c r="F1165">
        <v>2052950</v>
      </c>
      <c r="G1165">
        <v>2749700</v>
      </c>
      <c r="H1165">
        <v>408385</v>
      </c>
      <c r="I1165">
        <v>0</v>
      </c>
      <c r="J1165">
        <v>0</v>
      </c>
      <c r="K1165">
        <v>0</v>
      </c>
      <c r="L1165">
        <v>0</v>
      </c>
      <c r="M1165">
        <v>0</v>
      </c>
      <c r="O1165">
        <f t="shared" si="99"/>
        <v>4073736</v>
      </c>
      <c r="P1165">
        <f t="shared" si="99"/>
        <v>-622164</v>
      </c>
      <c r="Q1165">
        <f t="shared" si="99"/>
        <v>-1074914</v>
      </c>
      <c r="R1165">
        <f t="shared" si="100"/>
        <v>-2341315</v>
      </c>
      <c r="S1165">
        <f t="shared" si="101"/>
        <v>0</v>
      </c>
      <c r="T1165">
        <f t="shared" si="102"/>
        <v>0</v>
      </c>
      <c r="U1165">
        <f t="shared" si="103"/>
        <v>0</v>
      </c>
    </row>
    <row r="1166" spans="1:21" hidden="1" x14ac:dyDescent="0.25">
      <c r="A1166" t="s">
        <v>5375</v>
      </c>
      <c r="B1166" t="s">
        <v>686</v>
      </c>
      <c r="C1166">
        <v>0</v>
      </c>
      <c r="D1166">
        <v>110850</v>
      </c>
      <c r="E1166">
        <v>0</v>
      </c>
      <c r="F1166">
        <v>307872.5</v>
      </c>
      <c r="G1166">
        <v>2127900</v>
      </c>
      <c r="H1166">
        <v>167250</v>
      </c>
      <c r="I1166">
        <v>0</v>
      </c>
      <c r="J1166">
        <v>0</v>
      </c>
      <c r="K1166">
        <v>0</v>
      </c>
      <c r="L1166">
        <v>0</v>
      </c>
      <c r="M1166">
        <v>0</v>
      </c>
      <c r="O1166">
        <f t="shared" si="99"/>
        <v>110850</v>
      </c>
      <c r="P1166">
        <f t="shared" si="99"/>
        <v>0</v>
      </c>
      <c r="Q1166">
        <f t="shared" si="99"/>
        <v>307872.5</v>
      </c>
      <c r="R1166">
        <f t="shared" si="100"/>
        <v>-1960650</v>
      </c>
      <c r="S1166">
        <f t="shared" si="101"/>
        <v>0</v>
      </c>
      <c r="T1166">
        <f t="shared" si="102"/>
        <v>0</v>
      </c>
      <c r="U1166">
        <f t="shared" si="103"/>
        <v>0</v>
      </c>
    </row>
    <row r="1167" spans="1:21" hidden="1" x14ac:dyDescent="0.25">
      <c r="A1167" t="s">
        <v>5376</v>
      </c>
      <c r="B1167" t="s">
        <v>687</v>
      </c>
      <c r="C1167">
        <v>82163</v>
      </c>
      <c r="D1167">
        <v>11102000</v>
      </c>
      <c r="E1167">
        <v>7591000</v>
      </c>
      <c r="F1167">
        <v>17624700</v>
      </c>
      <c r="G1167">
        <v>116340</v>
      </c>
      <c r="H1167">
        <v>26847</v>
      </c>
      <c r="I1167">
        <v>82163</v>
      </c>
      <c r="J1167">
        <v>675395</v>
      </c>
      <c r="K1167">
        <v>13137450</v>
      </c>
      <c r="L1167">
        <v>8331400</v>
      </c>
      <c r="M1167">
        <v>7187750</v>
      </c>
      <c r="O1167">
        <f t="shared" si="99"/>
        <v>11019837</v>
      </c>
      <c r="P1167">
        <f t="shared" si="99"/>
        <v>7508837</v>
      </c>
      <c r="Q1167">
        <f t="shared" si="99"/>
        <v>17542537</v>
      </c>
      <c r="R1167">
        <f t="shared" si="100"/>
        <v>-89493</v>
      </c>
      <c r="S1167">
        <f t="shared" si="101"/>
        <v>593232</v>
      </c>
      <c r="T1167">
        <f t="shared" si="102"/>
        <v>-4806050</v>
      </c>
      <c r="U1167">
        <f t="shared" si="103"/>
        <v>-5949700</v>
      </c>
    </row>
    <row r="1168" spans="1:21" hidden="1" x14ac:dyDescent="0.25">
      <c r="A1168" t="s">
        <v>5377</v>
      </c>
      <c r="B1168" t="s">
        <v>688</v>
      </c>
      <c r="C1168">
        <v>47465</v>
      </c>
      <c r="D1168">
        <v>10367200</v>
      </c>
      <c r="E1168">
        <v>15985650</v>
      </c>
      <c r="F1168">
        <v>7900250</v>
      </c>
      <c r="G1168">
        <v>252580</v>
      </c>
      <c r="H1168">
        <v>15236</v>
      </c>
      <c r="I1168">
        <v>47465</v>
      </c>
      <c r="J1168">
        <v>811150</v>
      </c>
      <c r="K1168">
        <v>15034500</v>
      </c>
      <c r="L1168">
        <v>8716750</v>
      </c>
      <c r="M1168">
        <v>6257550</v>
      </c>
      <c r="O1168">
        <f t="shared" si="99"/>
        <v>10319735</v>
      </c>
      <c r="P1168">
        <f t="shared" si="99"/>
        <v>15938185</v>
      </c>
      <c r="Q1168">
        <f t="shared" si="99"/>
        <v>7852785</v>
      </c>
      <c r="R1168">
        <f t="shared" si="100"/>
        <v>-237344</v>
      </c>
      <c r="S1168">
        <f t="shared" si="101"/>
        <v>763685</v>
      </c>
      <c r="T1168">
        <f t="shared" si="102"/>
        <v>-6317750</v>
      </c>
      <c r="U1168">
        <f t="shared" si="103"/>
        <v>-8776950</v>
      </c>
    </row>
    <row r="1169" spans="1:21" hidden="1" x14ac:dyDescent="0.25">
      <c r="A1169" t="s">
        <v>5378</v>
      </c>
      <c r="B1169" t="s">
        <v>689</v>
      </c>
      <c r="C1169">
        <v>117499.3333</v>
      </c>
      <c r="D1169">
        <v>0</v>
      </c>
      <c r="E1169">
        <v>645780</v>
      </c>
      <c r="F1169">
        <v>1030005</v>
      </c>
      <c r="G1169">
        <v>137440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O1169">
        <f t="shared" si="99"/>
        <v>-117499.3333</v>
      </c>
      <c r="P1169">
        <f t="shared" si="99"/>
        <v>528280.66669999994</v>
      </c>
      <c r="Q1169">
        <f t="shared" si="99"/>
        <v>912505.66669999994</v>
      </c>
      <c r="R1169">
        <f t="shared" si="100"/>
        <v>-137440</v>
      </c>
      <c r="S1169">
        <f t="shared" si="101"/>
        <v>0</v>
      </c>
      <c r="T1169">
        <f t="shared" si="102"/>
        <v>0</v>
      </c>
      <c r="U1169">
        <f t="shared" si="103"/>
        <v>0</v>
      </c>
    </row>
    <row r="1170" spans="1:21" hidden="1" x14ac:dyDescent="0.25">
      <c r="A1170" t="s">
        <v>5379</v>
      </c>
      <c r="B1170" t="s">
        <v>4091</v>
      </c>
      <c r="C1170">
        <v>722132</v>
      </c>
      <c r="D1170">
        <v>11470850</v>
      </c>
      <c r="E1170">
        <v>28344000</v>
      </c>
      <c r="F1170">
        <v>13597200</v>
      </c>
      <c r="G1170">
        <v>3189200</v>
      </c>
      <c r="H1170">
        <v>461710</v>
      </c>
      <c r="I1170">
        <v>381430</v>
      </c>
      <c r="J1170">
        <v>1959050</v>
      </c>
      <c r="K1170">
        <v>357715000</v>
      </c>
      <c r="L1170">
        <v>240695000</v>
      </c>
      <c r="M1170">
        <v>169195000</v>
      </c>
      <c r="O1170">
        <f t="shared" si="99"/>
        <v>10748718</v>
      </c>
      <c r="P1170">
        <f t="shared" si="99"/>
        <v>27621868</v>
      </c>
      <c r="Q1170">
        <f t="shared" si="99"/>
        <v>12875068</v>
      </c>
      <c r="R1170">
        <f t="shared" si="100"/>
        <v>-2727490</v>
      </c>
      <c r="S1170">
        <f t="shared" si="101"/>
        <v>1577620</v>
      </c>
      <c r="T1170">
        <f t="shared" si="102"/>
        <v>-117020000</v>
      </c>
      <c r="U1170">
        <f t="shared" si="103"/>
        <v>-188520000</v>
      </c>
    </row>
    <row r="1171" spans="1:21" hidden="1" x14ac:dyDescent="0.25">
      <c r="A1171" t="s">
        <v>5380</v>
      </c>
      <c r="B1171" t="s">
        <v>690</v>
      </c>
      <c r="C1171">
        <v>48205096.670000002</v>
      </c>
      <c r="D1171">
        <v>0</v>
      </c>
      <c r="E1171">
        <v>107985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O1171">
        <f t="shared" si="99"/>
        <v>-48205096.670000002</v>
      </c>
      <c r="P1171">
        <f t="shared" si="99"/>
        <v>-48097111.670000002</v>
      </c>
      <c r="Q1171">
        <f t="shared" si="99"/>
        <v>-48205096.670000002</v>
      </c>
      <c r="R1171">
        <f t="shared" si="100"/>
        <v>0</v>
      </c>
      <c r="S1171">
        <f t="shared" si="101"/>
        <v>0</v>
      </c>
      <c r="T1171">
        <f t="shared" si="102"/>
        <v>0</v>
      </c>
      <c r="U1171">
        <f t="shared" si="103"/>
        <v>0</v>
      </c>
    </row>
    <row r="1172" spans="1:21" hidden="1" x14ac:dyDescent="0.25">
      <c r="A1172" t="s">
        <v>5381</v>
      </c>
      <c r="B1172" t="s">
        <v>2848</v>
      </c>
      <c r="C1172">
        <v>0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5559050</v>
      </c>
      <c r="L1172">
        <v>4369700</v>
      </c>
      <c r="M1172">
        <v>3487000</v>
      </c>
      <c r="O1172">
        <f t="shared" si="99"/>
        <v>0</v>
      </c>
      <c r="P1172">
        <f t="shared" si="99"/>
        <v>0</v>
      </c>
      <c r="Q1172">
        <f t="shared" si="99"/>
        <v>0</v>
      </c>
      <c r="R1172">
        <f t="shared" si="100"/>
        <v>0</v>
      </c>
      <c r="S1172">
        <f t="shared" si="101"/>
        <v>0</v>
      </c>
      <c r="T1172">
        <f t="shared" si="102"/>
        <v>-1189350</v>
      </c>
      <c r="U1172">
        <f t="shared" si="103"/>
        <v>-2072050</v>
      </c>
    </row>
    <row r="1173" spans="1:21" hidden="1" x14ac:dyDescent="0.25">
      <c r="A1173" t="s">
        <v>5382</v>
      </c>
      <c r="B1173" t="s">
        <v>4092</v>
      </c>
      <c r="C1173">
        <v>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1569950</v>
      </c>
      <c r="L1173">
        <v>441800</v>
      </c>
      <c r="M1173">
        <v>140105</v>
      </c>
      <c r="O1173">
        <f t="shared" si="99"/>
        <v>0</v>
      </c>
      <c r="P1173">
        <f t="shared" si="99"/>
        <v>0</v>
      </c>
      <c r="Q1173">
        <f t="shared" si="99"/>
        <v>0</v>
      </c>
      <c r="R1173">
        <f t="shared" si="100"/>
        <v>0</v>
      </c>
      <c r="S1173">
        <f t="shared" si="101"/>
        <v>0</v>
      </c>
      <c r="T1173">
        <f t="shared" si="102"/>
        <v>-1128150</v>
      </c>
      <c r="U1173">
        <f t="shared" si="103"/>
        <v>-1429845</v>
      </c>
    </row>
    <row r="1174" spans="1:21" hidden="1" x14ac:dyDescent="0.25">
      <c r="A1174" t="s">
        <v>5383</v>
      </c>
      <c r="B1174" t="s">
        <v>691</v>
      </c>
      <c r="C1174">
        <v>0</v>
      </c>
      <c r="D1174">
        <v>235610</v>
      </c>
      <c r="E1174">
        <v>529835</v>
      </c>
      <c r="F1174">
        <v>288240</v>
      </c>
      <c r="G1174">
        <v>0</v>
      </c>
      <c r="H1174">
        <v>0</v>
      </c>
      <c r="I1174">
        <v>0</v>
      </c>
      <c r="J1174">
        <v>0</v>
      </c>
      <c r="K1174">
        <v>7704800</v>
      </c>
      <c r="L1174">
        <v>4866150</v>
      </c>
      <c r="M1174">
        <v>3895550</v>
      </c>
      <c r="O1174">
        <f t="shared" si="99"/>
        <v>235610</v>
      </c>
      <c r="P1174">
        <f t="shared" si="99"/>
        <v>529835</v>
      </c>
      <c r="Q1174">
        <f t="shared" si="99"/>
        <v>288240</v>
      </c>
      <c r="R1174">
        <f t="shared" si="100"/>
        <v>0</v>
      </c>
      <c r="S1174">
        <f t="shared" si="101"/>
        <v>0</v>
      </c>
      <c r="T1174">
        <f t="shared" si="102"/>
        <v>-2838650</v>
      </c>
      <c r="U1174">
        <f t="shared" si="103"/>
        <v>-3809250</v>
      </c>
    </row>
    <row r="1175" spans="1:21" hidden="1" x14ac:dyDescent="0.25">
      <c r="A1175" t="s">
        <v>5384</v>
      </c>
      <c r="B1175" t="s">
        <v>692</v>
      </c>
      <c r="C1175">
        <v>89230</v>
      </c>
      <c r="D1175">
        <v>593965</v>
      </c>
      <c r="E1175">
        <v>70185</v>
      </c>
      <c r="F1175">
        <v>0</v>
      </c>
      <c r="G1175">
        <v>37778</v>
      </c>
      <c r="H1175">
        <v>0</v>
      </c>
      <c r="I1175">
        <v>0</v>
      </c>
      <c r="J1175">
        <v>0</v>
      </c>
      <c r="K1175">
        <v>22459000</v>
      </c>
      <c r="L1175">
        <v>17637500</v>
      </c>
      <c r="M1175">
        <v>15014150</v>
      </c>
      <c r="O1175">
        <f t="shared" si="99"/>
        <v>504735</v>
      </c>
      <c r="P1175">
        <f t="shared" si="99"/>
        <v>-19045</v>
      </c>
      <c r="Q1175">
        <f t="shared" si="99"/>
        <v>-89230</v>
      </c>
      <c r="R1175">
        <f t="shared" si="100"/>
        <v>-37778</v>
      </c>
      <c r="S1175">
        <f t="shared" si="101"/>
        <v>0</v>
      </c>
      <c r="T1175">
        <f t="shared" si="102"/>
        <v>-4821500</v>
      </c>
      <c r="U1175">
        <f t="shared" si="103"/>
        <v>-7444850</v>
      </c>
    </row>
    <row r="1176" spans="1:21" hidden="1" x14ac:dyDescent="0.25">
      <c r="A1176" t="s">
        <v>5385</v>
      </c>
      <c r="B1176" t="s">
        <v>693</v>
      </c>
      <c r="C1176">
        <v>1232503.3330000001</v>
      </c>
      <c r="D1176">
        <v>589960</v>
      </c>
      <c r="E1176">
        <v>0</v>
      </c>
      <c r="F1176">
        <v>46993</v>
      </c>
      <c r="G1176">
        <v>304590</v>
      </c>
      <c r="H1176">
        <v>0</v>
      </c>
      <c r="I1176">
        <v>68091</v>
      </c>
      <c r="J1176">
        <v>20123.5</v>
      </c>
      <c r="K1176">
        <v>27396000</v>
      </c>
      <c r="L1176">
        <v>14799000</v>
      </c>
      <c r="M1176">
        <v>13935750</v>
      </c>
      <c r="O1176">
        <f t="shared" si="99"/>
        <v>-642543.3330000001</v>
      </c>
      <c r="P1176">
        <f t="shared" si="99"/>
        <v>-1232503.3330000001</v>
      </c>
      <c r="Q1176">
        <f t="shared" si="99"/>
        <v>-1185510.3330000001</v>
      </c>
      <c r="R1176">
        <f t="shared" si="100"/>
        <v>-304590</v>
      </c>
      <c r="S1176">
        <f t="shared" si="101"/>
        <v>-47967.5</v>
      </c>
      <c r="T1176">
        <f t="shared" si="102"/>
        <v>-12597000</v>
      </c>
      <c r="U1176">
        <f t="shared" si="103"/>
        <v>-13460250</v>
      </c>
    </row>
    <row r="1177" spans="1:21" hidden="1" x14ac:dyDescent="0.25">
      <c r="A1177" t="s">
        <v>5386</v>
      </c>
      <c r="B1177" t="s">
        <v>694</v>
      </c>
      <c r="C1177">
        <v>0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6513500</v>
      </c>
      <c r="L1177">
        <v>6071900</v>
      </c>
      <c r="M1177">
        <v>4623700</v>
      </c>
      <c r="O1177">
        <f t="shared" si="99"/>
        <v>0</v>
      </c>
      <c r="P1177">
        <f t="shared" si="99"/>
        <v>0</v>
      </c>
      <c r="Q1177">
        <f t="shared" si="99"/>
        <v>0</v>
      </c>
      <c r="R1177">
        <f t="shared" si="100"/>
        <v>0</v>
      </c>
      <c r="S1177">
        <f t="shared" si="101"/>
        <v>0</v>
      </c>
      <c r="T1177">
        <f t="shared" si="102"/>
        <v>-441600</v>
      </c>
      <c r="U1177">
        <f t="shared" si="103"/>
        <v>-1889800</v>
      </c>
    </row>
    <row r="1178" spans="1:21" hidden="1" x14ac:dyDescent="0.25">
      <c r="A1178" t="s">
        <v>5387</v>
      </c>
      <c r="B1178" t="s">
        <v>4171</v>
      </c>
      <c r="C1178">
        <v>13231913.33</v>
      </c>
      <c r="D1178">
        <v>0</v>
      </c>
      <c r="E1178">
        <v>511000</v>
      </c>
      <c r="F1178">
        <v>101035</v>
      </c>
      <c r="G1178">
        <v>767560</v>
      </c>
      <c r="H1178">
        <v>10951.5</v>
      </c>
      <c r="I1178">
        <v>0</v>
      </c>
      <c r="J1178">
        <v>0</v>
      </c>
      <c r="K1178">
        <v>0</v>
      </c>
      <c r="L1178">
        <v>0</v>
      </c>
      <c r="M1178">
        <v>0</v>
      </c>
      <c r="O1178">
        <f t="shared" si="99"/>
        <v>-13231913.33</v>
      </c>
      <c r="P1178">
        <f t="shared" si="99"/>
        <v>-12720913.33</v>
      </c>
      <c r="Q1178">
        <f t="shared" si="99"/>
        <v>-13130878.33</v>
      </c>
      <c r="R1178">
        <f t="shared" si="100"/>
        <v>-756608.5</v>
      </c>
      <c r="S1178">
        <f t="shared" si="101"/>
        <v>0</v>
      </c>
      <c r="T1178">
        <f t="shared" si="102"/>
        <v>0</v>
      </c>
      <c r="U1178">
        <f t="shared" si="103"/>
        <v>0</v>
      </c>
    </row>
    <row r="1179" spans="1:21" hidden="1" x14ac:dyDescent="0.25">
      <c r="A1179" t="s">
        <v>4943</v>
      </c>
      <c r="B1179" t="s">
        <v>2849</v>
      </c>
      <c r="C1179">
        <v>0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5987700</v>
      </c>
      <c r="L1179">
        <v>6724500</v>
      </c>
      <c r="M1179">
        <v>4855650</v>
      </c>
      <c r="O1179">
        <f t="shared" si="99"/>
        <v>0</v>
      </c>
      <c r="P1179">
        <f t="shared" si="99"/>
        <v>0</v>
      </c>
      <c r="Q1179">
        <f t="shared" si="99"/>
        <v>0</v>
      </c>
      <c r="R1179">
        <f t="shared" si="100"/>
        <v>0</v>
      </c>
      <c r="S1179">
        <f t="shared" si="101"/>
        <v>0</v>
      </c>
      <c r="T1179">
        <f t="shared" si="102"/>
        <v>736800</v>
      </c>
      <c r="U1179">
        <f t="shared" si="103"/>
        <v>-1132050</v>
      </c>
    </row>
    <row r="1180" spans="1:21" hidden="1" x14ac:dyDescent="0.25">
      <c r="A1180" t="s">
        <v>5389</v>
      </c>
      <c r="B1180" t="s">
        <v>2850</v>
      </c>
      <c r="C1180">
        <v>0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99390500</v>
      </c>
      <c r="L1180">
        <v>64510000</v>
      </c>
      <c r="M1180">
        <v>47708000</v>
      </c>
      <c r="O1180">
        <f t="shared" si="99"/>
        <v>0</v>
      </c>
      <c r="P1180">
        <f t="shared" si="99"/>
        <v>0</v>
      </c>
      <c r="Q1180">
        <f t="shared" si="99"/>
        <v>0</v>
      </c>
      <c r="R1180">
        <f t="shared" si="100"/>
        <v>0</v>
      </c>
      <c r="S1180">
        <f t="shared" si="101"/>
        <v>0</v>
      </c>
      <c r="T1180">
        <f t="shared" si="102"/>
        <v>-34880500</v>
      </c>
      <c r="U1180">
        <f t="shared" si="103"/>
        <v>-51682500</v>
      </c>
    </row>
    <row r="1181" spans="1:21" hidden="1" x14ac:dyDescent="0.25">
      <c r="A1181" t="s">
        <v>5390</v>
      </c>
      <c r="B1181" t="s">
        <v>695</v>
      </c>
      <c r="C1181">
        <v>0</v>
      </c>
      <c r="D1181">
        <v>42573.5</v>
      </c>
      <c r="E1181">
        <v>0</v>
      </c>
      <c r="F1181">
        <v>0</v>
      </c>
      <c r="G1181">
        <v>168270</v>
      </c>
      <c r="H1181">
        <v>22096</v>
      </c>
      <c r="I1181">
        <v>0</v>
      </c>
      <c r="J1181">
        <v>86785</v>
      </c>
      <c r="K1181">
        <v>9166050</v>
      </c>
      <c r="L1181">
        <v>6453150</v>
      </c>
      <c r="M1181">
        <v>4940300</v>
      </c>
      <c r="O1181">
        <f t="shared" si="99"/>
        <v>42573.5</v>
      </c>
      <c r="P1181">
        <f t="shared" si="99"/>
        <v>0</v>
      </c>
      <c r="Q1181">
        <f t="shared" si="99"/>
        <v>0</v>
      </c>
      <c r="R1181">
        <f t="shared" si="100"/>
        <v>-146174</v>
      </c>
      <c r="S1181">
        <f t="shared" si="101"/>
        <v>86785</v>
      </c>
      <c r="T1181">
        <f t="shared" si="102"/>
        <v>-2712900</v>
      </c>
      <c r="U1181">
        <f t="shared" si="103"/>
        <v>-4225750</v>
      </c>
    </row>
    <row r="1182" spans="1:21" hidden="1" x14ac:dyDescent="0.25">
      <c r="A1182" t="s">
        <v>5391</v>
      </c>
      <c r="B1182" t="s">
        <v>696</v>
      </c>
      <c r="C1182">
        <v>636903.33330000006</v>
      </c>
      <c r="D1182">
        <v>35292</v>
      </c>
      <c r="E1182">
        <v>0</v>
      </c>
      <c r="F1182">
        <v>11989.5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O1182">
        <f t="shared" si="99"/>
        <v>-601611.33330000006</v>
      </c>
      <c r="P1182">
        <f t="shared" si="99"/>
        <v>-636903.33330000006</v>
      </c>
      <c r="Q1182">
        <f t="shared" si="99"/>
        <v>-624913.83330000006</v>
      </c>
      <c r="R1182">
        <f t="shared" si="100"/>
        <v>0</v>
      </c>
      <c r="S1182">
        <f t="shared" si="101"/>
        <v>0</v>
      </c>
      <c r="T1182">
        <f t="shared" si="102"/>
        <v>0</v>
      </c>
      <c r="U1182">
        <f t="shared" si="103"/>
        <v>0</v>
      </c>
    </row>
    <row r="1183" spans="1:21" hidden="1" x14ac:dyDescent="0.25">
      <c r="A1183" t="s">
        <v>5392</v>
      </c>
      <c r="B1183" t="s">
        <v>2851</v>
      </c>
      <c r="C1183">
        <v>2439668</v>
      </c>
      <c r="D1183">
        <v>4869100</v>
      </c>
      <c r="E1183">
        <v>11414800</v>
      </c>
      <c r="F1183">
        <v>258745</v>
      </c>
      <c r="G1183">
        <v>4613100</v>
      </c>
      <c r="H1183">
        <v>815000</v>
      </c>
      <c r="I1183">
        <v>0</v>
      </c>
      <c r="J1183">
        <v>150110</v>
      </c>
      <c r="K1183">
        <v>711010000</v>
      </c>
      <c r="L1183">
        <v>356900000</v>
      </c>
      <c r="M1183">
        <v>411455000</v>
      </c>
      <c r="O1183">
        <f t="shared" si="99"/>
        <v>2429432</v>
      </c>
      <c r="P1183">
        <f t="shared" si="99"/>
        <v>8975132</v>
      </c>
      <c r="Q1183">
        <f t="shared" si="99"/>
        <v>-2180923</v>
      </c>
      <c r="R1183">
        <f t="shared" si="100"/>
        <v>-3798100</v>
      </c>
      <c r="S1183">
        <f t="shared" si="101"/>
        <v>150110</v>
      </c>
      <c r="T1183">
        <f t="shared" si="102"/>
        <v>-354110000</v>
      </c>
      <c r="U1183">
        <f t="shared" si="103"/>
        <v>-299555000</v>
      </c>
    </row>
    <row r="1184" spans="1:21" hidden="1" x14ac:dyDescent="0.25">
      <c r="A1184" t="s">
        <v>5393</v>
      </c>
      <c r="B1184" t="s">
        <v>697</v>
      </c>
      <c r="C1184">
        <v>346513.3333</v>
      </c>
      <c r="D1184">
        <v>0</v>
      </c>
      <c r="E1184">
        <v>0</v>
      </c>
      <c r="F1184">
        <v>39072</v>
      </c>
      <c r="G1184">
        <v>36932</v>
      </c>
      <c r="H1184">
        <v>0</v>
      </c>
      <c r="I1184">
        <v>0</v>
      </c>
      <c r="J1184">
        <v>0</v>
      </c>
      <c r="K1184">
        <v>47565500</v>
      </c>
      <c r="L1184">
        <v>30649000</v>
      </c>
      <c r="M1184">
        <v>20305550</v>
      </c>
      <c r="O1184">
        <f t="shared" si="99"/>
        <v>-346513.3333</v>
      </c>
      <c r="P1184">
        <f t="shared" si="99"/>
        <v>-346513.3333</v>
      </c>
      <c r="Q1184">
        <f t="shared" si="99"/>
        <v>-307441.3333</v>
      </c>
      <c r="R1184">
        <f t="shared" si="100"/>
        <v>-36932</v>
      </c>
      <c r="S1184">
        <f t="shared" si="101"/>
        <v>0</v>
      </c>
      <c r="T1184">
        <f t="shared" si="102"/>
        <v>-16916500</v>
      </c>
      <c r="U1184">
        <f t="shared" si="103"/>
        <v>-27259950</v>
      </c>
    </row>
    <row r="1185" spans="1:21" hidden="1" x14ac:dyDescent="0.25">
      <c r="A1185" t="s">
        <v>5394</v>
      </c>
      <c r="B1185" t="s">
        <v>698</v>
      </c>
      <c r="C1185">
        <v>0</v>
      </c>
      <c r="D1185">
        <v>0</v>
      </c>
      <c r="E1185">
        <v>0</v>
      </c>
      <c r="F1185">
        <v>0</v>
      </c>
      <c r="G1185">
        <v>49166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O1185">
        <f t="shared" si="99"/>
        <v>0</v>
      </c>
      <c r="P1185">
        <f t="shared" si="99"/>
        <v>0</v>
      </c>
      <c r="Q1185">
        <f t="shared" si="99"/>
        <v>0</v>
      </c>
      <c r="R1185">
        <f t="shared" si="100"/>
        <v>-49166</v>
      </c>
      <c r="S1185">
        <f t="shared" si="101"/>
        <v>0</v>
      </c>
      <c r="T1185">
        <f t="shared" si="102"/>
        <v>0</v>
      </c>
      <c r="U1185">
        <f t="shared" si="103"/>
        <v>0</v>
      </c>
    </row>
    <row r="1186" spans="1:21" hidden="1" x14ac:dyDescent="0.25">
      <c r="A1186" t="s">
        <v>5395</v>
      </c>
      <c r="B1186" t="s">
        <v>2852</v>
      </c>
      <c r="C1186">
        <v>0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907850</v>
      </c>
      <c r="L1186">
        <v>646365</v>
      </c>
      <c r="M1186">
        <v>21876.5</v>
      </c>
      <c r="O1186">
        <f t="shared" si="99"/>
        <v>0</v>
      </c>
      <c r="P1186">
        <f t="shared" si="99"/>
        <v>0</v>
      </c>
      <c r="Q1186">
        <f t="shared" si="99"/>
        <v>0</v>
      </c>
      <c r="R1186">
        <f t="shared" si="100"/>
        <v>0</v>
      </c>
      <c r="S1186">
        <f t="shared" si="101"/>
        <v>0</v>
      </c>
      <c r="T1186">
        <f t="shared" si="102"/>
        <v>-261485</v>
      </c>
      <c r="U1186">
        <f t="shared" si="103"/>
        <v>-885973.5</v>
      </c>
    </row>
    <row r="1187" spans="1:21" hidden="1" x14ac:dyDescent="0.25">
      <c r="A1187" t="s">
        <v>5396</v>
      </c>
      <c r="B1187" t="s">
        <v>699</v>
      </c>
      <c r="C1187">
        <v>5740965</v>
      </c>
      <c r="D1187">
        <v>2175600</v>
      </c>
      <c r="E1187">
        <v>761050</v>
      </c>
      <c r="F1187">
        <v>863195</v>
      </c>
      <c r="G1187">
        <v>2043300</v>
      </c>
      <c r="H1187">
        <v>145818.5</v>
      </c>
      <c r="I1187">
        <v>9435</v>
      </c>
      <c r="J1187">
        <v>73584</v>
      </c>
      <c r="K1187">
        <v>78514000</v>
      </c>
      <c r="L1187">
        <v>55623000</v>
      </c>
      <c r="M1187">
        <v>38459500</v>
      </c>
      <c r="O1187">
        <f t="shared" si="99"/>
        <v>-3565365</v>
      </c>
      <c r="P1187">
        <f t="shared" si="99"/>
        <v>-4979915</v>
      </c>
      <c r="Q1187">
        <f t="shared" si="99"/>
        <v>-4877770</v>
      </c>
      <c r="R1187">
        <f t="shared" si="100"/>
        <v>-1897481.5</v>
      </c>
      <c r="S1187">
        <f t="shared" si="101"/>
        <v>64149</v>
      </c>
      <c r="T1187">
        <f t="shared" si="102"/>
        <v>-22891000</v>
      </c>
      <c r="U1187">
        <f t="shared" si="103"/>
        <v>-40054500</v>
      </c>
    </row>
    <row r="1188" spans="1:21" hidden="1" x14ac:dyDescent="0.25">
      <c r="A1188" t="s">
        <v>5397</v>
      </c>
      <c r="B1188" t="s">
        <v>700</v>
      </c>
      <c r="C1188">
        <v>137836.6667</v>
      </c>
      <c r="D1188">
        <v>0</v>
      </c>
      <c r="E1188">
        <v>0</v>
      </c>
      <c r="F1188">
        <v>0</v>
      </c>
      <c r="G1188">
        <v>72579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O1188">
        <f t="shared" si="99"/>
        <v>-137836.6667</v>
      </c>
      <c r="P1188">
        <f t="shared" si="99"/>
        <v>-137836.6667</v>
      </c>
      <c r="Q1188">
        <f t="shared" si="99"/>
        <v>-137836.6667</v>
      </c>
      <c r="R1188">
        <f t="shared" si="100"/>
        <v>-72579</v>
      </c>
      <c r="S1188">
        <f t="shared" si="101"/>
        <v>0</v>
      </c>
      <c r="T1188">
        <f t="shared" si="102"/>
        <v>0</v>
      </c>
      <c r="U1188">
        <f t="shared" si="103"/>
        <v>0</v>
      </c>
    </row>
    <row r="1189" spans="1:21" hidden="1" x14ac:dyDescent="0.25">
      <c r="A1189" t="s">
        <v>5398</v>
      </c>
      <c r="B1189" t="s">
        <v>2853</v>
      </c>
      <c r="C1189">
        <v>68597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68597</v>
      </c>
      <c r="J1189">
        <v>25398</v>
      </c>
      <c r="K1189">
        <v>13678500</v>
      </c>
      <c r="L1189">
        <v>9840300</v>
      </c>
      <c r="M1189">
        <v>7129450</v>
      </c>
      <c r="O1189">
        <f t="shared" si="99"/>
        <v>-68597</v>
      </c>
      <c r="P1189">
        <f t="shared" si="99"/>
        <v>-68597</v>
      </c>
      <c r="Q1189">
        <f t="shared" si="99"/>
        <v>-68597</v>
      </c>
      <c r="R1189">
        <f t="shared" si="100"/>
        <v>0</v>
      </c>
      <c r="S1189">
        <f t="shared" si="101"/>
        <v>-43199</v>
      </c>
      <c r="T1189">
        <f t="shared" si="102"/>
        <v>-3838200</v>
      </c>
      <c r="U1189">
        <f t="shared" si="103"/>
        <v>-6549050</v>
      </c>
    </row>
    <row r="1190" spans="1:21" hidden="1" x14ac:dyDescent="0.25">
      <c r="A1190" t="s">
        <v>6035</v>
      </c>
      <c r="B1190" t="s">
        <v>2854</v>
      </c>
      <c r="C1190">
        <v>0</v>
      </c>
      <c r="D1190">
        <v>0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2451750</v>
      </c>
      <c r="L1190">
        <v>2715550</v>
      </c>
      <c r="M1190">
        <v>2214500</v>
      </c>
      <c r="O1190">
        <f t="shared" si="99"/>
        <v>0</v>
      </c>
      <c r="P1190">
        <f t="shared" si="99"/>
        <v>0</v>
      </c>
      <c r="Q1190">
        <f t="shared" si="99"/>
        <v>0</v>
      </c>
      <c r="R1190">
        <f t="shared" si="100"/>
        <v>0</v>
      </c>
      <c r="S1190">
        <f t="shared" si="101"/>
        <v>0</v>
      </c>
      <c r="T1190">
        <f t="shared" si="102"/>
        <v>263800</v>
      </c>
      <c r="U1190">
        <f t="shared" si="103"/>
        <v>-237250</v>
      </c>
    </row>
    <row r="1191" spans="1:21" hidden="1" x14ac:dyDescent="0.25">
      <c r="A1191" t="s">
        <v>5400</v>
      </c>
      <c r="B1191" t="s">
        <v>2855</v>
      </c>
      <c r="C1191">
        <v>0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338335</v>
      </c>
      <c r="L1191">
        <v>316695</v>
      </c>
      <c r="M1191">
        <v>260985</v>
      </c>
      <c r="O1191">
        <f t="shared" si="99"/>
        <v>0</v>
      </c>
      <c r="P1191">
        <f t="shared" si="99"/>
        <v>0</v>
      </c>
      <c r="Q1191">
        <f t="shared" si="99"/>
        <v>0</v>
      </c>
      <c r="R1191">
        <f t="shared" si="100"/>
        <v>0</v>
      </c>
      <c r="S1191">
        <f t="shared" si="101"/>
        <v>0</v>
      </c>
      <c r="T1191">
        <f t="shared" si="102"/>
        <v>-21640</v>
      </c>
      <c r="U1191">
        <f t="shared" si="103"/>
        <v>-77350</v>
      </c>
    </row>
    <row r="1192" spans="1:21" hidden="1" x14ac:dyDescent="0.25">
      <c r="A1192" t="s">
        <v>5401</v>
      </c>
      <c r="B1192" t="s">
        <v>701</v>
      </c>
      <c r="C1192">
        <v>132199</v>
      </c>
      <c r="D1192">
        <v>11454900</v>
      </c>
      <c r="E1192">
        <v>8649700</v>
      </c>
      <c r="F1192">
        <v>9619150</v>
      </c>
      <c r="G1192">
        <v>249730</v>
      </c>
      <c r="H1192">
        <v>20457</v>
      </c>
      <c r="I1192">
        <v>106630</v>
      </c>
      <c r="J1192">
        <v>593675</v>
      </c>
      <c r="K1192">
        <v>7019250</v>
      </c>
      <c r="L1192">
        <v>4893100</v>
      </c>
      <c r="M1192">
        <v>3962350</v>
      </c>
      <c r="O1192">
        <f t="shared" si="99"/>
        <v>11322701</v>
      </c>
      <c r="P1192">
        <f t="shared" si="99"/>
        <v>8517501</v>
      </c>
      <c r="Q1192">
        <f t="shared" si="99"/>
        <v>9486951</v>
      </c>
      <c r="R1192">
        <f t="shared" si="100"/>
        <v>-229273</v>
      </c>
      <c r="S1192">
        <f t="shared" si="101"/>
        <v>487045</v>
      </c>
      <c r="T1192">
        <f t="shared" si="102"/>
        <v>-2126150</v>
      </c>
      <c r="U1192">
        <f t="shared" si="103"/>
        <v>-3056900</v>
      </c>
    </row>
    <row r="1193" spans="1:21" hidden="1" x14ac:dyDescent="0.25">
      <c r="A1193" t="s">
        <v>5949</v>
      </c>
      <c r="B1193" t="s">
        <v>2458</v>
      </c>
      <c r="C1193">
        <v>2984765.3330000001</v>
      </c>
      <c r="D1193">
        <v>6489300</v>
      </c>
      <c r="E1193">
        <v>2477700</v>
      </c>
      <c r="F1193">
        <v>1212915</v>
      </c>
      <c r="G1193">
        <v>8023000</v>
      </c>
      <c r="H1193">
        <v>831320</v>
      </c>
      <c r="I1193">
        <v>0</v>
      </c>
      <c r="J1193">
        <v>0</v>
      </c>
      <c r="K1193">
        <v>0</v>
      </c>
      <c r="L1193">
        <v>292474.5</v>
      </c>
      <c r="M1193">
        <v>0</v>
      </c>
      <c r="O1193">
        <f t="shared" si="99"/>
        <v>3504534.6669999999</v>
      </c>
      <c r="P1193">
        <f t="shared" si="99"/>
        <v>-507065.3330000001</v>
      </c>
      <c r="Q1193">
        <f t="shared" si="99"/>
        <v>-1771850.3330000001</v>
      </c>
      <c r="R1193">
        <f t="shared" si="100"/>
        <v>-7191680</v>
      </c>
      <c r="S1193">
        <f t="shared" si="101"/>
        <v>0</v>
      </c>
      <c r="T1193">
        <f t="shared" si="102"/>
        <v>292474.5</v>
      </c>
      <c r="U1193">
        <f t="shared" si="103"/>
        <v>0</v>
      </c>
    </row>
    <row r="1194" spans="1:21" hidden="1" x14ac:dyDescent="0.25">
      <c r="A1194" t="s">
        <v>5403</v>
      </c>
      <c r="B1194" t="s">
        <v>702</v>
      </c>
      <c r="C1194">
        <v>904044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O1194">
        <f t="shared" si="99"/>
        <v>-904044</v>
      </c>
      <c r="P1194">
        <f t="shared" si="99"/>
        <v>-904044</v>
      </c>
      <c r="Q1194">
        <f t="shared" si="99"/>
        <v>-904044</v>
      </c>
      <c r="R1194">
        <f t="shared" si="100"/>
        <v>0</v>
      </c>
      <c r="S1194">
        <f t="shared" si="101"/>
        <v>0</v>
      </c>
      <c r="T1194">
        <f t="shared" si="102"/>
        <v>0</v>
      </c>
      <c r="U1194">
        <f t="shared" si="103"/>
        <v>0</v>
      </c>
    </row>
    <row r="1195" spans="1:21" hidden="1" x14ac:dyDescent="0.25">
      <c r="A1195" t="s">
        <v>5404</v>
      </c>
      <c r="B1195" t="s">
        <v>703</v>
      </c>
      <c r="C1195">
        <v>31392893.329999998</v>
      </c>
      <c r="D1195">
        <v>38868.5</v>
      </c>
      <c r="E1195">
        <v>34153.5</v>
      </c>
      <c r="F1195">
        <v>26854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O1195">
        <f t="shared" si="99"/>
        <v>-31354024.829999998</v>
      </c>
      <c r="P1195">
        <f t="shared" si="99"/>
        <v>-31358739.829999998</v>
      </c>
      <c r="Q1195">
        <f t="shared" si="99"/>
        <v>-31366039.329999998</v>
      </c>
      <c r="R1195">
        <f t="shared" si="100"/>
        <v>0</v>
      </c>
      <c r="S1195">
        <f t="shared" si="101"/>
        <v>0</v>
      </c>
      <c r="T1195">
        <f t="shared" si="102"/>
        <v>0</v>
      </c>
      <c r="U1195">
        <f t="shared" si="103"/>
        <v>0</v>
      </c>
    </row>
    <row r="1196" spans="1:21" hidden="1" x14ac:dyDescent="0.25">
      <c r="A1196" t="s">
        <v>5405</v>
      </c>
      <c r="B1196" t="s">
        <v>2856</v>
      </c>
      <c r="C1196">
        <v>0</v>
      </c>
      <c r="D1196">
        <v>0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388130</v>
      </c>
      <c r="L1196">
        <v>353145</v>
      </c>
      <c r="M1196">
        <v>219230</v>
      </c>
      <c r="O1196">
        <f t="shared" si="99"/>
        <v>0</v>
      </c>
      <c r="P1196">
        <f t="shared" si="99"/>
        <v>0</v>
      </c>
      <c r="Q1196">
        <f t="shared" si="99"/>
        <v>0</v>
      </c>
      <c r="R1196">
        <f t="shared" si="100"/>
        <v>0</v>
      </c>
      <c r="S1196">
        <f t="shared" si="101"/>
        <v>0</v>
      </c>
      <c r="T1196">
        <f t="shared" si="102"/>
        <v>-34985</v>
      </c>
      <c r="U1196">
        <f t="shared" si="103"/>
        <v>-168900</v>
      </c>
    </row>
    <row r="1197" spans="1:21" hidden="1" x14ac:dyDescent="0.25">
      <c r="A1197" t="s">
        <v>5406</v>
      </c>
      <c r="B1197" t="s">
        <v>2857</v>
      </c>
      <c r="C1197">
        <v>0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5232400</v>
      </c>
      <c r="L1197">
        <v>2581900</v>
      </c>
      <c r="M1197">
        <v>2191450</v>
      </c>
      <c r="O1197">
        <f t="shared" si="99"/>
        <v>0</v>
      </c>
      <c r="P1197">
        <f t="shared" si="99"/>
        <v>0</v>
      </c>
      <c r="Q1197">
        <f t="shared" si="99"/>
        <v>0</v>
      </c>
      <c r="R1197">
        <f t="shared" si="100"/>
        <v>0</v>
      </c>
      <c r="S1197">
        <f t="shared" si="101"/>
        <v>0</v>
      </c>
      <c r="T1197">
        <f t="shared" si="102"/>
        <v>-2650500</v>
      </c>
      <c r="U1197">
        <f t="shared" si="103"/>
        <v>-3040950</v>
      </c>
    </row>
    <row r="1198" spans="1:21" hidden="1" x14ac:dyDescent="0.25">
      <c r="A1198" t="s">
        <v>5407</v>
      </c>
      <c r="B1198" t="s">
        <v>2858</v>
      </c>
      <c r="C1198">
        <v>0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1814600</v>
      </c>
      <c r="L1198">
        <v>1460100</v>
      </c>
      <c r="M1198">
        <v>1097040</v>
      </c>
      <c r="O1198">
        <f t="shared" si="99"/>
        <v>0</v>
      </c>
      <c r="P1198">
        <f t="shared" si="99"/>
        <v>0</v>
      </c>
      <c r="Q1198">
        <f t="shared" si="99"/>
        <v>0</v>
      </c>
      <c r="R1198">
        <f t="shared" si="100"/>
        <v>0</v>
      </c>
      <c r="S1198">
        <f t="shared" si="101"/>
        <v>0</v>
      </c>
      <c r="T1198">
        <f t="shared" si="102"/>
        <v>-354500</v>
      </c>
      <c r="U1198">
        <f t="shared" si="103"/>
        <v>-717560</v>
      </c>
    </row>
    <row r="1199" spans="1:21" hidden="1" x14ac:dyDescent="0.25">
      <c r="A1199" t="s">
        <v>5408</v>
      </c>
      <c r="B1199" t="s">
        <v>2859</v>
      </c>
      <c r="C1199">
        <v>0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43750000</v>
      </c>
      <c r="L1199">
        <v>31401000</v>
      </c>
      <c r="M1199">
        <v>21551500</v>
      </c>
      <c r="O1199">
        <f t="shared" si="99"/>
        <v>0</v>
      </c>
      <c r="P1199">
        <f t="shared" si="99"/>
        <v>0</v>
      </c>
      <c r="Q1199">
        <f t="shared" si="99"/>
        <v>0</v>
      </c>
      <c r="R1199">
        <f t="shared" si="100"/>
        <v>0</v>
      </c>
      <c r="S1199">
        <f t="shared" si="101"/>
        <v>0</v>
      </c>
      <c r="T1199">
        <f t="shared" si="102"/>
        <v>-12349000</v>
      </c>
      <c r="U1199">
        <f t="shared" si="103"/>
        <v>-22198500</v>
      </c>
    </row>
    <row r="1200" spans="1:21" hidden="1" x14ac:dyDescent="0.25">
      <c r="A1200" t="s">
        <v>5409</v>
      </c>
      <c r="B1200" t="s">
        <v>704</v>
      </c>
      <c r="C1200">
        <v>20333967</v>
      </c>
      <c r="D1200">
        <v>71683500</v>
      </c>
      <c r="E1200">
        <v>32303500</v>
      </c>
      <c r="F1200">
        <v>18547500</v>
      </c>
      <c r="G1200">
        <v>7133200</v>
      </c>
      <c r="H1200">
        <v>155795</v>
      </c>
      <c r="I1200">
        <v>2322100</v>
      </c>
      <c r="J1200">
        <v>5603100</v>
      </c>
      <c r="K1200">
        <v>90275000</v>
      </c>
      <c r="L1200">
        <v>78755500</v>
      </c>
      <c r="M1200">
        <v>70807500</v>
      </c>
      <c r="O1200">
        <f t="shared" si="99"/>
        <v>51349533</v>
      </c>
      <c r="P1200">
        <f t="shared" si="99"/>
        <v>11969533</v>
      </c>
      <c r="Q1200">
        <f t="shared" si="99"/>
        <v>-1786467</v>
      </c>
      <c r="R1200">
        <f t="shared" si="100"/>
        <v>-6977405</v>
      </c>
      <c r="S1200">
        <f t="shared" si="101"/>
        <v>3281000</v>
      </c>
      <c r="T1200">
        <f t="shared" si="102"/>
        <v>-11519500</v>
      </c>
      <c r="U1200">
        <f t="shared" si="103"/>
        <v>-19467500</v>
      </c>
    </row>
    <row r="1201" spans="1:21" hidden="1" x14ac:dyDescent="0.25">
      <c r="A1201" t="s">
        <v>5410</v>
      </c>
      <c r="B1201" t="s">
        <v>2860</v>
      </c>
      <c r="C1201">
        <v>0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20178000</v>
      </c>
      <c r="L1201">
        <v>16536500</v>
      </c>
      <c r="M1201">
        <v>12514200</v>
      </c>
      <c r="O1201">
        <f t="shared" si="99"/>
        <v>0</v>
      </c>
      <c r="P1201">
        <f t="shared" si="99"/>
        <v>0</v>
      </c>
      <c r="Q1201">
        <f t="shared" si="99"/>
        <v>0</v>
      </c>
      <c r="R1201">
        <f t="shared" si="100"/>
        <v>0</v>
      </c>
      <c r="S1201">
        <f t="shared" si="101"/>
        <v>0</v>
      </c>
      <c r="T1201">
        <f t="shared" si="102"/>
        <v>-3641500</v>
      </c>
      <c r="U1201">
        <f t="shared" si="103"/>
        <v>-7663800</v>
      </c>
    </row>
    <row r="1202" spans="1:21" hidden="1" x14ac:dyDescent="0.25">
      <c r="A1202" t="s">
        <v>5411</v>
      </c>
      <c r="B1202" t="s">
        <v>2861</v>
      </c>
      <c r="C1202">
        <v>0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1054890</v>
      </c>
      <c r="L1202">
        <v>624420</v>
      </c>
      <c r="M1202">
        <v>424220</v>
      </c>
      <c r="O1202">
        <f t="shared" si="99"/>
        <v>0</v>
      </c>
      <c r="P1202">
        <f t="shared" si="99"/>
        <v>0</v>
      </c>
      <c r="Q1202">
        <f t="shared" si="99"/>
        <v>0</v>
      </c>
      <c r="R1202">
        <f t="shared" si="100"/>
        <v>0</v>
      </c>
      <c r="S1202">
        <f t="shared" si="101"/>
        <v>0</v>
      </c>
      <c r="T1202">
        <f t="shared" si="102"/>
        <v>-430470</v>
      </c>
      <c r="U1202">
        <f t="shared" si="103"/>
        <v>-630670</v>
      </c>
    </row>
    <row r="1203" spans="1:21" hidden="1" x14ac:dyDescent="0.25">
      <c r="A1203" t="s">
        <v>5412</v>
      </c>
      <c r="B1203" t="s">
        <v>2862</v>
      </c>
      <c r="C1203">
        <v>0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637350</v>
      </c>
      <c r="L1203">
        <v>568460</v>
      </c>
      <c r="M1203">
        <v>594465</v>
      </c>
      <c r="O1203">
        <f t="shared" si="99"/>
        <v>0</v>
      </c>
      <c r="P1203">
        <f t="shared" si="99"/>
        <v>0</v>
      </c>
      <c r="Q1203">
        <f t="shared" si="99"/>
        <v>0</v>
      </c>
      <c r="R1203">
        <f t="shared" si="100"/>
        <v>0</v>
      </c>
      <c r="S1203">
        <f t="shared" si="101"/>
        <v>0</v>
      </c>
      <c r="T1203">
        <f t="shared" si="102"/>
        <v>-68890</v>
      </c>
      <c r="U1203">
        <f t="shared" si="103"/>
        <v>-42885</v>
      </c>
    </row>
    <row r="1204" spans="1:21" hidden="1" x14ac:dyDescent="0.25">
      <c r="A1204" t="s">
        <v>5413</v>
      </c>
      <c r="B1204" t="s">
        <v>705</v>
      </c>
      <c r="C1204">
        <v>0</v>
      </c>
      <c r="D1204">
        <v>223202.5</v>
      </c>
      <c r="E1204">
        <v>291570</v>
      </c>
      <c r="F1204">
        <v>141350</v>
      </c>
      <c r="G1204">
        <v>44772</v>
      </c>
      <c r="H1204">
        <v>0</v>
      </c>
      <c r="I1204">
        <v>0</v>
      </c>
      <c r="J1204">
        <v>32763.5</v>
      </c>
      <c r="K1204">
        <v>1524800</v>
      </c>
      <c r="L1204">
        <v>866440</v>
      </c>
      <c r="M1204">
        <v>683560</v>
      </c>
      <c r="O1204">
        <f t="shared" si="99"/>
        <v>223202.5</v>
      </c>
      <c r="P1204">
        <f t="shared" si="99"/>
        <v>291570</v>
      </c>
      <c r="Q1204">
        <f t="shared" si="99"/>
        <v>141350</v>
      </c>
      <c r="R1204">
        <f t="shared" si="100"/>
        <v>-44772</v>
      </c>
      <c r="S1204">
        <f t="shared" si="101"/>
        <v>32763.5</v>
      </c>
      <c r="T1204">
        <f t="shared" si="102"/>
        <v>-658360</v>
      </c>
      <c r="U1204">
        <f t="shared" si="103"/>
        <v>-841240</v>
      </c>
    </row>
    <row r="1205" spans="1:21" hidden="1" x14ac:dyDescent="0.25">
      <c r="A1205" t="s">
        <v>5414</v>
      </c>
      <c r="B1205" t="s">
        <v>706</v>
      </c>
      <c r="C1205">
        <v>4576313.3329999996</v>
      </c>
      <c r="D1205">
        <v>98498000</v>
      </c>
      <c r="E1205">
        <v>37441500</v>
      </c>
      <c r="F1205">
        <v>69717500</v>
      </c>
      <c r="G1205">
        <v>9856300</v>
      </c>
      <c r="H1205">
        <v>1113965</v>
      </c>
      <c r="I1205">
        <v>3593700</v>
      </c>
      <c r="J1205">
        <v>16836500</v>
      </c>
      <c r="K1205">
        <v>2062350</v>
      </c>
      <c r="L1205">
        <v>1218200</v>
      </c>
      <c r="M1205">
        <v>812215</v>
      </c>
      <c r="O1205">
        <f t="shared" si="99"/>
        <v>93921686.666999996</v>
      </c>
      <c r="P1205">
        <f t="shared" si="99"/>
        <v>32865186.666999999</v>
      </c>
      <c r="Q1205">
        <f t="shared" si="99"/>
        <v>65141186.667000003</v>
      </c>
      <c r="R1205">
        <f t="shared" si="100"/>
        <v>-8742335</v>
      </c>
      <c r="S1205">
        <f t="shared" si="101"/>
        <v>13242800</v>
      </c>
      <c r="T1205">
        <f t="shared" si="102"/>
        <v>-844150</v>
      </c>
      <c r="U1205">
        <f t="shared" si="103"/>
        <v>-1250135</v>
      </c>
    </row>
    <row r="1206" spans="1:21" hidden="1" x14ac:dyDescent="0.25">
      <c r="A1206" t="s">
        <v>5415</v>
      </c>
      <c r="B1206" t="s">
        <v>2863</v>
      </c>
      <c r="C1206">
        <v>1034435.333</v>
      </c>
      <c r="D1206">
        <v>0</v>
      </c>
      <c r="E1206">
        <v>0</v>
      </c>
      <c r="F1206">
        <v>0</v>
      </c>
      <c r="G1206">
        <v>754780</v>
      </c>
      <c r="H1206">
        <v>19208.5</v>
      </c>
      <c r="I1206">
        <v>0</v>
      </c>
      <c r="J1206">
        <v>0</v>
      </c>
      <c r="K1206">
        <v>57431000</v>
      </c>
      <c r="L1206">
        <v>31055000</v>
      </c>
      <c r="M1206">
        <v>23159000</v>
      </c>
      <c r="O1206">
        <f t="shared" si="99"/>
        <v>-1034435.333</v>
      </c>
      <c r="P1206">
        <f t="shared" si="99"/>
        <v>-1034435.333</v>
      </c>
      <c r="Q1206">
        <f t="shared" si="99"/>
        <v>-1034435.333</v>
      </c>
      <c r="R1206">
        <f t="shared" si="100"/>
        <v>-735571.5</v>
      </c>
      <c r="S1206">
        <f t="shared" si="101"/>
        <v>0</v>
      </c>
      <c r="T1206">
        <f t="shared" si="102"/>
        <v>-26376000</v>
      </c>
      <c r="U1206">
        <f t="shared" si="103"/>
        <v>-34272000</v>
      </c>
    </row>
    <row r="1207" spans="1:21" hidden="1" x14ac:dyDescent="0.25">
      <c r="A1207" t="s">
        <v>5416</v>
      </c>
      <c r="B1207" t="s">
        <v>2864</v>
      </c>
      <c r="C1207">
        <v>0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326235</v>
      </c>
      <c r="L1207">
        <v>212725</v>
      </c>
      <c r="M1207">
        <v>214473</v>
      </c>
      <c r="O1207">
        <f t="shared" si="99"/>
        <v>0</v>
      </c>
      <c r="P1207">
        <f t="shared" si="99"/>
        <v>0</v>
      </c>
      <c r="Q1207">
        <f t="shared" si="99"/>
        <v>0</v>
      </c>
      <c r="R1207">
        <f t="shared" si="100"/>
        <v>0</v>
      </c>
      <c r="S1207">
        <f t="shared" si="101"/>
        <v>0</v>
      </c>
      <c r="T1207">
        <f t="shared" si="102"/>
        <v>-113510</v>
      </c>
      <c r="U1207">
        <f t="shared" si="103"/>
        <v>-111762</v>
      </c>
    </row>
    <row r="1208" spans="1:21" hidden="1" x14ac:dyDescent="0.25">
      <c r="A1208" t="s">
        <v>5417</v>
      </c>
      <c r="B1208" t="s">
        <v>707</v>
      </c>
      <c r="C1208">
        <v>837063.66669999994</v>
      </c>
      <c r="D1208">
        <v>284590</v>
      </c>
      <c r="E1208">
        <v>0</v>
      </c>
      <c r="F1208">
        <v>71665</v>
      </c>
      <c r="G1208">
        <v>594480</v>
      </c>
      <c r="H1208">
        <v>45111</v>
      </c>
      <c r="I1208">
        <v>67715</v>
      </c>
      <c r="J1208">
        <v>30730.5</v>
      </c>
      <c r="K1208">
        <v>3287700</v>
      </c>
      <c r="L1208">
        <v>1913800</v>
      </c>
      <c r="M1208">
        <v>2189550</v>
      </c>
      <c r="O1208">
        <f t="shared" si="99"/>
        <v>-552473.66669999994</v>
      </c>
      <c r="P1208">
        <f t="shared" si="99"/>
        <v>-837063.66669999994</v>
      </c>
      <c r="Q1208">
        <f t="shared" si="99"/>
        <v>-765398.66669999994</v>
      </c>
      <c r="R1208">
        <f t="shared" si="100"/>
        <v>-549369</v>
      </c>
      <c r="S1208">
        <f t="shared" si="101"/>
        <v>-36984.5</v>
      </c>
      <c r="T1208">
        <f t="shared" si="102"/>
        <v>-1373900</v>
      </c>
      <c r="U1208">
        <f t="shared" si="103"/>
        <v>-1098150</v>
      </c>
    </row>
    <row r="1209" spans="1:21" hidden="1" x14ac:dyDescent="0.25">
      <c r="A1209" t="s">
        <v>5418</v>
      </c>
      <c r="B1209" t="s">
        <v>708</v>
      </c>
      <c r="C1209">
        <v>0</v>
      </c>
      <c r="D1209">
        <v>99800</v>
      </c>
      <c r="E1209">
        <v>0</v>
      </c>
      <c r="F1209">
        <v>112900</v>
      </c>
      <c r="G1209">
        <v>247080</v>
      </c>
      <c r="H1209">
        <v>37123</v>
      </c>
      <c r="I1209">
        <v>0</v>
      </c>
      <c r="J1209">
        <v>0</v>
      </c>
      <c r="K1209">
        <v>0</v>
      </c>
      <c r="L1209">
        <v>0</v>
      </c>
      <c r="M1209">
        <v>0</v>
      </c>
      <c r="O1209">
        <f t="shared" si="99"/>
        <v>99800</v>
      </c>
      <c r="P1209">
        <f t="shared" si="99"/>
        <v>0</v>
      </c>
      <c r="Q1209">
        <f t="shared" si="99"/>
        <v>112900</v>
      </c>
      <c r="R1209">
        <f t="shared" si="100"/>
        <v>-209957</v>
      </c>
      <c r="S1209">
        <f t="shared" si="101"/>
        <v>0</v>
      </c>
      <c r="T1209">
        <f t="shared" si="102"/>
        <v>0</v>
      </c>
      <c r="U1209">
        <f t="shared" si="103"/>
        <v>0</v>
      </c>
    </row>
    <row r="1210" spans="1:21" hidden="1" x14ac:dyDescent="0.25">
      <c r="A1210" t="s">
        <v>5419</v>
      </c>
      <c r="B1210" t="s">
        <v>709</v>
      </c>
      <c r="C1210">
        <v>1595422</v>
      </c>
      <c r="D1210">
        <v>8835500</v>
      </c>
      <c r="E1210">
        <v>18546000</v>
      </c>
      <c r="F1210">
        <v>8082350</v>
      </c>
      <c r="G1210">
        <v>3212900</v>
      </c>
      <c r="H1210">
        <v>259645</v>
      </c>
      <c r="I1210">
        <v>395590</v>
      </c>
      <c r="J1210">
        <v>2548650</v>
      </c>
      <c r="K1210">
        <v>150680000</v>
      </c>
      <c r="L1210">
        <v>97713000</v>
      </c>
      <c r="M1210">
        <v>82670000</v>
      </c>
      <c r="O1210">
        <f t="shared" si="99"/>
        <v>7240078</v>
      </c>
      <c r="P1210">
        <f t="shared" si="99"/>
        <v>16950578</v>
      </c>
      <c r="Q1210">
        <f t="shared" si="99"/>
        <v>6486928</v>
      </c>
      <c r="R1210">
        <f t="shared" si="100"/>
        <v>-2953255</v>
      </c>
      <c r="S1210">
        <f t="shared" si="101"/>
        <v>2153060</v>
      </c>
      <c r="T1210">
        <f t="shared" si="102"/>
        <v>-52967000</v>
      </c>
      <c r="U1210">
        <f t="shared" si="103"/>
        <v>-68010000</v>
      </c>
    </row>
    <row r="1211" spans="1:21" hidden="1" x14ac:dyDescent="0.25">
      <c r="A1211" t="s">
        <v>5420</v>
      </c>
      <c r="B1211" t="s">
        <v>710</v>
      </c>
      <c r="C1211">
        <v>33430496.670000002</v>
      </c>
      <c r="D1211">
        <v>53580</v>
      </c>
      <c r="E1211">
        <v>40324.5</v>
      </c>
      <c r="F1211">
        <v>57305</v>
      </c>
      <c r="G1211">
        <v>375880</v>
      </c>
      <c r="H1211">
        <v>27676</v>
      </c>
      <c r="I1211">
        <v>0</v>
      </c>
      <c r="J1211">
        <v>46282.5</v>
      </c>
      <c r="K1211">
        <v>3041350</v>
      </c>
      <c r="L1211">
        <v>2455350</v>
      </c>
      <c r="M1211">
        <v>3387150</v>
      </c>
      <c r="O1211">
        <f t="shared" si="99"/>
        <v>-33376916.670000002</v>
      </c>
      <c r="P1211">
        <f t="shared" si="99"/>
        <v>-33390172.170000002</v>
      </c>
      <c r="Q1211">
        <f t="shared" si="99"/>
        <v>-33373191.670000002</v>
      </c>
      <c r="R1211">
        <f t="shared" si="100"/>
        <v>-348204</v>
      </c>
      <c r="S1211">
        <f t="shared" si="101"/>
        <v>46282.5</v>
      </c>
      <c r="T1211">
        <f t="shared" si="102"/>
        <v>-586000</v>
      </c>
      <c r="U1211">
        <f t="shared" si="103"/>
        <v>345800</v>
      </c>
    </row>
    <row r="1212" spans="1:21" hidden="1" x14ac:dyDescent="0.25">
      <c r="A1212" t="s">
        <v>5421</v>
      </c>
      <c r="B1212" t="s">
        <v>711</v>
      </c>
      <c r="C1212">
        <v>119066</v>
      </c>
      <c r="D1212">
        <v>2309800</v>
      </c>
      <c r="E1212">
        <v>0</v>
      </c>
      <c r="F1212">
        <v>257690</v>
      </c>
      <c r="G1212">
        <v>346350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O1212">
        <f t="shared" si="99"/>
        <v>2190734</v>
      </c>
      <c r="P1212">
        <f t="shared" si="99"/>
        <v>-119066</v>
      </c>
      <c r="Q1212">
        <f t="shared" si="99"/>
        <v>138624</v>
      </c>
      <c r="R1212">
        <f t="shared" si="100"/>
        <v>-346350</v>
      </c>
      <c r="S1212">
        <f t="shared" si="101"/>
        <v>0</v>
      </c>
      <c r="T1212">
        <f t="shared" si="102"/>
        <v>0</v>
      </c>
      <c r="U1212">
        <f t="shared" si="103"/>
        <v>0</v>
      </c>
    </row>
    <row r="1213" spans="1:21" hidden="1" x14ac:dyDescent="0.25">
      <c r="A1213" t="s">
        <v>5422</v>
      </c>
      <c r="B1213" t="s">
        <v>4172</v>
      </c>
      <c r="C1213">
        <v>1876817.6669999999</v>
      </c>
      <c r="D1213">
        <v>0</v>
      </c>
      <c r="E1213">
        <v>0</v>
      </c>
      <c r="F1213">
        <v>0</v>
      </c>
      <c r="G1213">
        <v>0</v>
      </c>
      <c r="H1213">
        <v>10919</v>
      </c>
      <c r="I1213">
        <v>0</v>
      </c>
      <c r="J1213">
        <v>0</v>
      </c>
      <c r="K1213">
        <v>0</v>
      </c>
      <c r="L1213">
        <v>0</v>
      </c>
      <c r="M1213">
        <v>0</v>
      </c>
      <c r="O1213">
        <f t="shared" si="99"/>
        <v>-1876817.6669999999</v>
      </c>
      <c r="P1213">
        <f t="shared" si="99"/>
        <v>-1876817.6669999999</v>
      </c>
      <c r="Q1213">
        <f t="shared" si="99"/>
        <v>-1876817.6669999999</v>
      </c>
      <c r="R1213">
        <f t="shared" si="100"/>
        <v>10919</v>
      </c>
      <c r="S1213">
        <f t="shared" si="101"/>
        <v>0</v>
      </c>
      <c r="T1213">
        <f t="shared" si="102"/>
        <v>0</v>
      </c>
      <c r="U1213">
        <f t="shared" si="103"/>
        <v>0</v>
      </c>
    </row>
    <row r="1214" spans="1:21" hidden="1" x14ac:dyDescent="0.25">
      <c r="A1214" t="s">
        <v>5423</v>
      </c>
      <c r="B1214" t="s">
        <v>2865</v>
      </c>
      <c r="C1214">
        <v>0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2186700</v>
      </c>
      <c r="L1214">
        <v>1645950</v>
      </c>
      <c r="M1214">
        <v>1481550</v>
      </c>
      <c r="O1214">
        <f t="shared" si="99"/>
        <v>0</v>
      </c>
      <c r="P1214">
        <f t="shared" si="99"/>
        <v>0</v>
      </c>
      <c r="Q1214">
        <f t="shared" si="99"/>
        <v>0</v>
      </c>
      <c r="R1214">
        <f t="shared" si="100"/>
        <v>0</v>
      </c>
      <c r="S1214">
        <f t="shared" si="101"/>
        <v>0</v>
      </c>
      <c r="T1214">
        <f t="shared" si="102"/>
        <v>-540750</v>
      </c>
      <c r="U1214">
        <f t="shared" si="103"/>
        <v>-705150</v>
      </c>
    </row>
    <row r="1215" spans="1:21" hidden="1" x14ac:dyDescent="0.25">
      <c r="A1215" t="s">
        <v>5424</v>
      </c>
      <c r="B1215" t="s">
        <v>2866</v>
      </c>
      <c r="C1215">
        <v>0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8273</v>
      </c>
      <c r="K1215">
        <v>16897500</v>
      </c>
      <c r="L1215">
        <v>16361500</v>
      </c>
      <c r="M1215">
        <v>14345000</v>
      </c>
      <c r="O1215">
        <f t="shared" si="99"/>
        <v>0</v>
      </c>
      <c r="P1215">
        <f t="shared" si="99"/>
        <v>0</v>
      </c>
      <c r="Q1215">
        <f t="shared" si="99"/>
        <v>0</v>
      </c>
      <c r="R1215">
        <f t="shared" si="100"/>
        <v>0</v>
      </c>
      <c r="S1215">
        <f t="shared" si="101"/>
        <v>8273</v>
      </c>
      <c r="T1215">
        <f t="shared" si="102"/>
        <v>-536000</v>
      </c>
      <c r="U1215">
        <f t="shared" si="103"/>
        <v>-2552500</v>
      </c>
    </row>
    <row r="1216" spans="1:21" hidden="1" x14ac:dyDescent="0.25">
      <c r="A1216" t="s">
        <v>6707</v>
      </c>
      <c r="B1216" t="s">
        <v>2867</v>
      </c>
      <c r="C1216">
        <v>0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2018800</v>
      </c>
      <c r="L1216">
        <v>2152800</v>
      </c>
      <c r="M1216">
        <v>1756250</v>
      </c>
      <c r="O1216">
        <f t="shared" si="99"/>
        <v>0</v>
      </c>
      <c r="P1216">
        <f t="shared" si="99"/>
        <v>0</v>
      </c>
      <c r="Q1216">
        <f t="shared" si="99"/>
        <v>0</v>
      </c>
      <c r="R1216">
        <f t="shared" si="100"/>
        <v>0</v>
      </c>
      <c r="S1216">
        <f t="shared" si="101"/>
        <v>0</v>
      </c>
      <c r="T1216">
        <f t="shared" si="102"/>
        <v>134000</v>
      </c>
      <c r="U1216">
        <f t="shared" si="103"/>
        <v>-262550</v>
      </c>
    </row>
    <row r="1217" spans="1:21" hidden="1" x14ac:dyDescent="0.25">
      <c r="A1217" t="s">
        <v>5426</v>
      </c>
      <c r="B1217" t="s">
        <v>2868</v>
      </c>
      <c r="C1217">
        <v>0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9196</v>
      </c>
      <c r="K1217">
        <v>20769500</v>
      </c>
      <c r="L1217">
        <v>14529500</v>
      </c>
      <c r="M1217">
        <v>10520150</v>
      </c>
      <c r="O1217">
        <f t="shared" si="99"/>
        <v>0</v>
      </c>
      <c r="P1217">
        <f t="shared" si="99"/>
        <v>0</v>
      </c>
      <c r="Q1217">
        <f t="shared" si="99"/>
        <v>0</v>
      </c>
      <c r="R1217">
        <f t="shared" si="100"/>
        <v>0</v>
      </c>
      <c r="S1217">
        <f t="shared" si="101"/>
        <v>9196</v>
      </c>
      <c r="T1217">
        <f t="shared" si="102"/>
        <v>-6240000</v>
      </c>
      <c r="U1217">
        <f t="shared" si="103"/>
        <v>-10249350</v>
      </c>
    </row>
    <row r="1218" spans="1:21" hidden="1" x14ac:dyDescent="0.25">
      <c r="A1218" t="s">
        <v>5427</v>
      </c>
      <c r="B1218" t="s">
        <v>2869</v>
      </c>
      <c r="C1218">
        <v>0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4417800</v>
      </c>
      <c r="L1218">
        <v>2768300</v>
      </c>
      <c r="M1218">
        <v>1473085</v>
      </c>
      <c r="O1218">
        <f t="shared" si="99"/>
        <v>0</v>
      </c>
      <c r="P1218">
        <f t="shared" si="99"/>
        <v>0</v>
      </c>
      <c r="Q1218">
        <f t="shared" si="99"/>
        <v>0</v>
      </c>
      <c r="R1218">
        <f t="shared" si="100"/>
        <v>0</v>
      </c>
      <c r="S1218">
        <f t="shared" si="101"/>
        <v>0</v>
      </c>
      <c r="T1218">
        <f t="shared" si="102"/>
        <v>-1649500</v>
      </c>
      <c r="U1218">
        <f t="shared" si="103"/>
        <v>-2944715</v>
      </c>
    </row>
    <row r="1219" spans="1:21" hidden="1" x14ac:dyDescent="0.25">
      <c r="A1219" t="s">
        <v>5428</v>
      </c>
      <c r="B1219" t="s">
        <v>2459</v>
      </c>
      <c r="C1219">
        <v>625850.66669999994</v>
      </c>
      <c r="D1219">
        <v>2854700</v>
      </c>
      <c r="E1219">
        <v>0</v>
      </c>
      <c r="F1219">
        <v>1678450</v>
      </c>
      <c r="G1219">
        <v>368150</v>
      </c>
      <c r="H1219">
        <v>44971.5</v>
      </c>
      <c r="I1219">
        <v>12714</v>
      </c>
      <c r="J1219">
        <v>140070</v>
      </c>
      <c r="K1219">
        <v>34086500</v>
      </c>
      <c r="L1219">
        <v>21188000</v>
      </c>
      <c r="M1219">
        <v>13689650</v>
      </c>
      <c r="O1219">
        <f t="shared" ref="O1219:Q1282" si="104">D1219-$C1219</f>
        <v>2228849.3333000001</v>
      </c>
      <c r="P1219">
        <f t="shared" si="104"/>
        <v>-625850.66669999994</v>
      </c>
      <c r="Q1219">
        <f t="shared" si="104"/>
        <v>1052599.3333000001</v>
      </c>
      <c r="R1219">
        <f t="shared" ref="R1219:R1282" si="105">H1219-G1219</f>
        <v>-323178.5</v>
      </c>
      <c r="S1219">
        <f t="shared" ref="S1219:S1282" si="106">J1219-I1219</f>
        <v>127356</v>
      </c>
      <c r="T1219">
        <f t="shared" ref="T1219:T1282" si="107">L1219-K1219</f>
        <v>-12898500</v>
      </c>
      <c r="U1219">
        <f t="shared" ref="U1219:U1282" si="108">M1219-K1219</f>
        <v>-20396850</v>
      </c>
    </row>
    <row r="1220" spans="1:21" hidden="1" x14ac:dyDescent="0.25">
      <c r="A1220" t="s">
        <v>5429</v>
      </c>
      <c r="B1220" t="s">
        <v>712</v>
      </c>
      <c r="C1220">
        <v>2803590</v>
      </c>
      <c r="D1220">
        <v>223130</v>
      </c>
      <c r="E1220">
        <v>0</v>
      </c>
      <c r="F1220">
        <v>54495</v>
      </c>
      <c r="G1220">
        <v>0</v>
      </c>
      <c r="H1220">
        <v>0</v>
      </c>
      <c r="I1220">
        <v>0</v>
      </c>
      <c r="J1220">
        <v>0</v>
      </c>
      <c r="K1220">
        <v>37895</v>
      </c>
      <c r="L1220">
        <v>24215</v>
      </c>
      <c r="M1220">
        <v>20422.5</v>
      </c>
      <c r="O1220">
        <f t="shared" si="104"/>
        <v>-2580460</v>
      </c>
      <c r="P1220">
        <f t="shared" si="104"/>
        <v>-2803590</v>
      </c>
      <c r="Q1220">
        <f t="shared" si="104"/>
        <v>-2749095</v>
      </c>
      <c r="R1220">
        <f t="shared" si="105"/>
        <v>0</v>
      </c>
      <c r="S1220">
        <f t="shared" si="106"/>
        <v>0</v>
      </c>
      <c r="T1220">
        <f t="shared" si="107"/>
        <v>-13680</v>
      </c>
      <c r="U1220">
        <f t="shared" si="108"/>
        <v>-17472.5</v>
      </c>
    </row>
    <row r="1221" spans="1:21" hidden="1" x14ac:dyDescent="0.25">
      <c r="A1221" t="s">
        <v>7528</v>
      </c>
      <c r="B1221" t="s">
        <v>2870</v>
      </c>
      <c r="C1221">
        <v>0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57319</v>
      </c>
      <c r="L1221">
        <v>99662.5</v>
      </c>
      <c r="M1221">
        <v>67035</v>
      </c>
      <c r="O1221">
        <f t="shared" si="104"/>
        <v>0</v>
      </c>
      <c r="P1221">
        <f t="shared" si="104"/>
        <v>0</v>
      </c>
      <c r="Q1221">
        <f t="shared" si="104"/>
        <v>0</v>
      </c>
      <c r="R1221">
        <f t="shared" si="105"/>
        <v>0</v>
      </c>
      <c r="S1221">
        <f t="shared" si="106"/>
        <v>0</v>
      </c>
      <c r="T1221">
        <f t="shared" si="107"/>
        <v>42343.5</v>
      </c>
      <c r="U1221">
        <f t="shared" si="108"/>
        <v>9716</v>
      </c>
    </row>
    <row r="1222" spans="1:21" hidden="1" x14ac:dyDescent="0.25">
      <c r="A1222" t="s">
        <v>5431</v>
      </c>
      <c r="B1222" t="s">
        <v>713</v>
      </c>
      <c r="C1222">
        <v>2581765.3330000001</v>
      </c>
      <c r="D1222">
        <v>5040000</v>
      </c>
      <c r="E1222">
        <v>2512850</v>
      </c>
      <c r="F1222">
        <v>1296650</v>
      </c>
      <c r="G1222">
        <v>2713000</v>
      </c>
      <c r="H1222">
        <v>387280</v>
      </c>
      <c r="I1222">
        <v>0</v>
      </c>
      <c r="J1222">
        <v>30688</v>
      </c>
      <c r="K1222">
        <v>464335000</v>
      </c>
      <c r="L1222">
        <v>292615000</v>
      </c>
      <c r="M1222">
        <v>237760000</v>
      </c>
      <c r="O1222">
        <f t="shared" si="104"/>
        <v>2458234.6669999999</v>
      </c>
      <c r="P1222">
        <f t="shared" si="104"/>
        <v>-68915.333000000101</v>
      </c>
      <c r="Q1222">
        <f t="shared" si="104"/>
        <v>-1285115.3330000001</v>
      </c>
      <c r="R1222">
        <f t="shared" si="105"/>
        <v>-2325720</v>
      </c>
      <c r="S1222">
        <f t="shared" si="106"/>
        <v>30688</v>
      </c>
      <c r="T1222">
        <f t="shared" si="107"/>
        <v>-171720000</v>
      </c>
      <c r="U1222">
        <f t="shared" si="108"/>
        <v>-226575000</v>
      </c>
    </row>
    <row r="1223" spans="1:21" hidden="1" x14ac:dyDescent="0.25">
      <c r="A1223" t="s">
        <v>5432</v>
      </c>
      <c r="B1223" t="s">
        <v>2871</v>
      </c>
      <c r="C1223">
        <v>0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35253000</v>
      </c>
      <c r="L1223">
        <v>19129000</v>
      </c>
      <c r="M1223">
        <v>15502000</v>
      </c>
      <c r="O1223">
        <f t="shared" si="104"/>
        <v>0</v>
      </c>
      <c r="P1223">
        <f t="shared" si="104"/>
        <v>0</v>
      </c>
      <c r="Q1223">
        <f t="shared" si="104"/>
        <v>0</v>
      </c>
      <c r="R1223">
        <f t="shared" si="105"/>
        <v>0</v>
      </c>
      <c r="S1223">
        <f t="shared" si="106"/>
        <v>0</v>
      </c>
      <c r="T1223">
        <f t="shared" si="107"/>
        <v>-16124000</v>
      </c>
      <c r="U1223">
        <f t="shared" si="108"/>
        <v>-19751000</v>
      </c>
    </row>
    <row r="1224" spans="1:21" hidden="1" x14ac:dyDescent="0.25">
      <c r="A1224" t="s">
        <v>5433</v>
      </c>
      <c r="B1224" t="s">
        <v>714</v>
      </c>
      <c r="C1224">
        <v>2564</v>
      </c>
      <c r="D1224">
        <v>334465</v>
      </c>
      <c r="E1224">
        <v>364045</v>
      </c>
      <c r="F1224">
        <v>525610</v>
      </c>
      <c r="G1224">
        <v>348560</v>
      </c>
      <c r="H1224">
        <v>13858.5</v>
      </c>
      <c r="I1224">
        <v>2564</v>
      </c>
      <c r="J1224">
        <v>9929</v>
      </c>
      <c r="K1224">
        <v>5766050</v>
      </c>
      <c r="L1224">
        <v>4136250</v>
      </c>
      <c r="M1224">
        <v>3799900</v>
      </c>
      <c r="O1224">
        <f t="shared" si="104"/>
        <v>331901</v>
      </c>
      <c r="P1224">
        <f t="shared" si="104"/>
        <v>361481</v>
      </c>
      <c r="Q1224">
        <f t="shared" si="104"/>
        <v>523046</v>
      </c>
      <c r="R1224">
        <f t="shared" si="105"/>
        <v>-334701.5</v>
      </c>
      <c r="S1224">
        <f t="shared" si="106"/>
        <v>7365</v>
      </c>
      <c r="T1224">
        <f t="shared" si="107"/>
        <v>-1629800</v>
      </c>
      <c r="U1224">
        <f t="shared" si="108"/>
        <v>-1966150</v>
      </c>
    </row>
    <row r="1225" spans="1:21" hidden="1" x14ac:dyDescent="0.25">
      <c r="A1225" t="s">
        <v>5434</v>
      </c>
      <c r="B1225" t="s">
        <v>715</v>
      </c>
      <c r="C1225">
        <v>4343769</v>
      </c>
      <c r="D1225">
        <v>3751350</v>
      </c>
      <c r="E1225">
        <v>10640500</v>
      </c>
      <c r="F1225">
        <v>1964900</v>
      </c>
      <c r="G1225">
        <v>379340</v>
      </c>
      <c r="H1225">
        <v>37355.5</v>
      </c>
      <c r="I1225">
        <v>18102</v>
      </c>
      <c r="J1225">
        <v>159915</v>
      </c>
      <c r="K1225">
        <v>0</v>
      </c>
      <c r="L1225">
        <v>0</v>
      </c>
      <c r="M1225">
        <v>0</v>
      </c>
      <c r="O1225">
        <f t="shared" si="104"/>
        <v>-592419</v>
      </c>
      <c r="P1225">
        <f t="shared" si="104"/>
        <v>6296731</v>
      </c>
      <c r="Q1225">
        <f t="shared" si="104"/>
        <v>-2378869</v>
      </c>
      <c r="R1225">
        <f t="shared" si="105"/>
        <v>-341984.5</v>
      </c>
      <c r="S1225">
        <f t="shared" si="106"/>
        <v>141813</v>
      </c>
      <c r="T1225">
        <f t="shared" si="107"/>
        <v>0</v>
      </c>
      <c r="U1225">
        <f t="shared" si="108"/>
        <v>0</v>
      </c>
    </row>
    <row r="1226" spans="1:21" hidden="1" x14ac:dyDescent="0.25">
      <c r="A1226" t="s">
        <v>5435</v>
      </c>
      <c r="B1226" t="s">
        <v>716</v>
      </c>
      <c r="C1226">
        <v>0</v>
      </c>
      <c r="D1226">
        <v>0</v>
      </c>
      <c r="E1226">
        <v>932850</v>
      </c>
      <c r="F1226">
        <v>0</v>
      </c>
      <c r="G1226">
        <v>166090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O1226">
        <f t="shared" si="104"/>
        <v>0</v>
      </c>
      <c r="P1226">
        <f t="shared" si="104"/>
        <v>932850</v>
      </c>
      <c r="Q1226">
        <f t="shared" si="104"/>
        <v>0</v>
      </c>
      <c r="R1226">
        <f t="shared" si="105"/>
        <v>-166090</v>
      </c>
      <c r="S1226">
        <f t="shared" si="106"/>
        <v>0</v>
      </c>
      <c r="T1226">
        <f t="shared" si="107"/>
        <v>0</v>
      </c>
      <c r="U1226">
        <f t="shared" si="108"/>
        <v>0</v>
      </c>
    </row>
    <row r="1227" spans="1:21" hidden="1" x14ac:dyDescent="0.25">
      <c r="A1227" t="s">
        <v>5436</v>
      </c>
      <c r="B1227" t="s">
        <v>717</v>
      </c>
      <c r="C1227">
        <v>0</v>
      </c>
      <c r="D1227">
        <v>37563</v>
      </c>
      <c r="E1227">
        <v>0</v>
      </c>
      <c r="F1227">
        <v>0</v>
      </c>
      <c r="G1227">
        <v>84162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O1227">
        <f t="shared" si="104"/>
        <v>37563</v>
      </c>
      <c r="P1227">
        <f t="shared" si="104"/>
        <v>0</v>
      </c>
      <c r="Q1227">
        <f t="shared" si="104"/>
        <v>0</v>
      </c>
      <c r="R1227">
        <f t="shared" si="105"/>
        <v>-84162</v>
      </c>
      <c r="S1227">
        <f t="shared" si="106"/>
        <v>0</v>
      </c>
      <c r="T1227">
        <f t="shared" si="107"/>
        <v>0</v>
      </c>
      <c r="U1227">
        <f t="shared" si="108"/>
        <v>0</v>
      </c>
    </row>
    <row r="1228" spans="1:21" hidden="1" x14ac:dyDescent="0.25">
      <c r="A1228" t="s">
        <v>5437</v>
      </c>
      <c r="B1228" t="s">
        <v>2872</v>
      </c>
      <c r="C1228">
        <v>0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420165</v>
      </c>
      <c r="L1228">
        <v>285730</v>
      </c>
      <c r="M1228">
        <v>309433.5</v>
      </c>
      <c r="O1228">
        <f t="shared" si="104"/>
        <v>0</v>
      </c>
      <c r="P1228">
        <f t="shared" si="104"/>
        <v>0</v>
      </c>
      <c r="Q1228">
        <f t="shared" si="104"/>
        <v>0</v>
      </c>
      <c r="R1228">
        <f t="shared" si="105"/>
        <v>0</v>
      </c>
      <c r="S1228">
        <f t="shared" si="106"/>
        <v>0</v>
      </c>
      <c r="T1228">
        <f t="shared" si="107"/>
        <v>-134435</v>
      </c>
      <c r="U1228">
        <f t="shared" si="108"/>
        <v>-110731.5</v>
      </c>
    </row>
    <row r="1229" spans="1:21" hidden="1" x14ac:dyDescent="0.25">
      <c r="A1229" t="s">
        <v>5438</v>
      </c>
      <c r="B1229" t="s">
        <v>718</v>
      </c>
      <c r="C1229">
        <v>779970</v>
      </c>
      <c r="D1229">
        <v>6416350</v>
      </c>
      <c r="E1229">
        <v>4013350</v>
      </c>
      <c r="F1229">
        <v>5470600</v>
      </c>
      <c r="G1229">
        <v>288970</v>
      </c>
      <c r="H1229">
        <v>5910</v>
      </c>
      <c r="I1229">
        <v>699390</v>
      </c>
      <c r="J1229">
        <v>2204500</v>
      </c>
      <c r="K1229">
        <v>1813850</v>
      </c>
      <c r="L1229">
        <v>1567450</v>
      </c>
      <c r="M1229">
        <v>1212990</v>
      </c>
      <c r="O1229">
        <f t="shared" si="104"/>
        <v>5636380</v>
      </c>
      <c r="P1229">
        <f t="shared" si="104"/>
        <v>3233380</v>
      </c>
      <c r="Q1229">
        <f t="shared" si="104"/>
        <v>4690630</v>
      </c>
      <c r="R1229">
        <f t="shared" si="105"/>
        <v>-283060</v>
      </c>
      <c r="S1229">
        <f t="shared" si="106"/>
        <v>1505110</v>
      </c>
      <c r="T1229">
        <f t="shared" si="107"/>
        <v>-246400</v>
      </c>
      <c r="U1229">
        <f t="shared" si="108"/>
        <v>-600860</v>
      </c>
    </row>
    <row r="1230" spans="1:21" hidden="1" x14ac:dyDescent="0.25">
      <c r="A1230" t="s">
        <v>6653</v>
      </c>
      <c r="B1230" t="s">
        <v>2873</v>
      </c>
      <c r="C1230">
        <v>0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123222.5</v>
      </c>
      <c r="L1230">
        <v>272440</v>
      </c>
      <c r="M1230">
        <v>299840</v>
      </c>
      <c r="O1230">
        <f t="shared" si="104"/>
        <v>0</v>
      </c>
      <c r="P1230">
        <f t="shared" si="104"/>
        <v>0</v>
      </c>
      <c r="Q1230">
        <f t="shared" si="104"/>
        <v>0</v>
      </c>
      <c r="R1230">
        <f t="shared" si="105"/>
        <v>0</v>
      </c>
      <c r="S1230">
        <f t="shared" si="106"/>
        <v>0</v>
      </c>
      <c r="T1230">
        <f t="shared" si="107"/>
        <v>149217.5</v>
      </c>
      <c r="U1230">
        <f t="shared" si="108"/>
        <v>176617.5</v>
      </c>
    </row>
    <row r="1231" spans="1:21" hidden="1" x14ac:dyDescent="0.25">
      <c r="A1231" t="s">
        <v>5440</v>
      </c>
      <c r="B1231" t="s">
        <v>719</v>
      </c>
      <c r="C1231">
        <v>6880</v>
      </c>
      <c r="D1231">
        <v>582735</v>
      </c>
      <c r="E1231">
        <v>0</v>
      </c>
      <c r="F1231">
        <v>437590</v>
      </c>
      <c r="G1231">
        <v>59265</v>
      </c>
      <c r="H1231">
        <v>18244</v>
      </c>
      <c r="I1231">
        <v>6880</v>
      </c>
      <c r="J1231">
        <v>21648.5</v>
      </c>
      <c r="K1231">
        <v>1280850</v>
      </c>
      <c r="L1231">
        <v>949015</v>
      </c>
      <c r="M1231">
        <v>598445</v>
      </c>
      <c r="O1231">
        <f t="shared" si="104"/>
        <v>575855</v>
      </c>
      <c r="P1231">
        <f t="shared" si="104"/>
        <v>-6880</v>
      </c>
      <c r="Q1231">
        <f t="shared" si="104"/>
        <v>430710</v>
      </c>
      <c r="R1231">
        <f t="shared" si="105"/>
        <v>-41021</v>
      </c>
      <c r="S1231">
        <f t="shared" si="106"/>
        <v>14768.5</v>
      </c>
      <c r="T1231">
        <f t="shared" si="107"/>
        <v>-331835</v>
      </c>
      <c r="U1231">
        <f t="shared" si="108"/>
        <v>-682405</v>
      </c>
    </row>
    <row r="1232" spans="1:21" hidden="1" x14ac:dyDescent="0.25">
      <c r="A1232" t="s">
        <v>5441</v>
      </c>
      <c r="B1232" t="s">
        <v>720</v>
      </c>
      <c r="C1232">
        <v>1922400</v>
      </c>
      <c r="D1232">
        <v>8439900</v>
      </c>
      <c r="E1232">
        <v>5621300</v>
      </c>
      <c r="F1232">
        <v>5653250</v>
      </c>
      <c r="G1232">
        <v>113380</v>
      </c>
      <c r="H1232">
        <v>0</v>
      </c>
      <c r="I1232">
        <v>1922400</v>
      </c>
      <c r="J1232">
        <v>8402200</v>
      </c>
      <c r="K1232">
        <v>118155000</v>
      </c>
      <c r="L1232">
        <v>104015000</v>
      </c>
      <c r="M1232">
        <v>85620000</v>
      </c>
      <c r="O1232">
        <f t="shared" si="104"/>
        <v>6517500</v>
      </c>
      <c r="P1232">
        <f t="shared" si="104"/>
        <v>3698900</v>
      </c>
      <c r="Q1232">
        <f t="shared" si="104"/>
        <v>3730850</v>
      </c>
      <c r="R1232">
        <f t="shared" si="105"/>
        <v>-113380</v>
      </c>
      <c r="S1232">
        <f t="shared" si="106"/>
        <v>6479800</v>
      </c>
      <c r="T1232">
        <f t="shared" si="107"/>
        <v>-14140000</v>
      </c>
      <c r="U1232">
        <f t="shared" si="108"/>
        <v>-32535000</v>
      </c>
    </row>
    <row r="1233" spans="1:21" hidden="1" x14ac:dyDescent="0.25">
      <c r="A1233" t="s">
        <v>5442</v>
      </c>
      <c r="B1233" t="s">
        <v>721</v>
      </c>
      <c r="C1233">
        <v>0</v>
      </c>
      <c r="D1233">
        <v>53067</v>
      </c>
      <c r="E1233">
        <v>7462</v>
      </c>
      <c r="F1233">
        <v>8571.5</v>
      </c>
      <c r="G1233" t="e">
        <v>#DIV/0!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O1233">
        <f t="shared" si="104"/>
        <v>53067</v>
      </c>
      <c r="P1233">
        <f t="shared" si="104"/>
        <v>7462</v>
      </c>
      <c r="Q1233">
        <f t="shared" si="104"/>
        <v>8571.5</v>
      </c>
      <c r="R1233" t="e">
        <f t="shared" si="105"/>
        <v>#DIV/0!</v>
      </c>
      <c r="S1233">
        <f t="shared" si="106"/>
        <v>0</v>
      </c>
      <c r="T1233">
        <f t="shared" si="107"/>
        <v>0</v>
      </c>
      <c r="U1233">
        <f t="shared" si="108"/>
        <v>0</v>
      </c>
    </row>
    <row r="1234" spans="1:21" hidden="1" x14ac:dyDescent="0.25">
      <c r="A1234" t="s">
        <v>5443</v>
      </c>
      <c r="B1234" t="s">
        <v>722</v>
      </c>
      <c r="C1234">
        <v>75463.333329999994</v>
      </c>
      <c r="D1234">
        <v>0</v>
      </c>
      <c r="E1234">
        <v>0</v>
      </c>
      <c r="F1234">
        <v>0</v>
      </c>
      <c r="G1234">
        <v>260820</v>
      </c>
      <c r="H1234">
        <v>17221</v>
      </c>
      <c r="I1234">
        <v>0</v>
      </c>
      <c r="J1234">
        <v>0</v>
      </c>
      <c r="K1234">
        <v>0</v>
      </c>
      <c r="L1234">
        <v>0</v>
      </c>
      <c r="M1234">
        <v>0</v>
      </c>
      <c r="O1234">
        <f t="shared" si="104"/>
        <v>-75463.333329999994</v>
      </c>
      <c r="P1234">
        <f t="shared" si="104"/>
        <v>-75463.333329999994</v>
      </c>
      <c r="Q1234">
        <f t="shared" si="104"/>
        <v>-75463.333329999994</v>
      </c>
      <c r="R1234">
        <f t="shared" si="105"/>
        <v>-243599</v>
      </c>
      <c r="S1234">
        <f t="shared" si="106"/>
        <v>0</v>
      </c>
      <c r="T1234">
        <f t="shared" si="107"/>
        <v>0</v>
      </c>
      <c r="U1234">
        <f t="shared" si="108"/>
        <v>0</v>
      </c>
    </row>
    <row r="1235" spans="1:21" hidden="1" x14ac:dyDescent="0.25">
      <c r="A1235" t="s">
        <v>5444</v>
      </c>
      <c r="B1235" t="s">
        <v>723</v>
      </c>
      <c r="C1235">
        <v>0</v>
      </c>
      <c r="D1235">
        <v>92370</v>
      </c>
      <c r="E1235">
        <v>176510</v>
      </c>
      <c r="F1235">
        <v>25689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O1235">
        <f t="shared" si="104"/>
        <v>92370</v>
      </c>
      <c r="P1235">
        <f t="shared" si="104"/>
        <v>176510</v>
      </c>
      <c r="Q1235">
        <f t="shared" si="104"/>
        <v>25689</v>
      </c>
      <c r="R1235">
        <f t="shared" si="105"/>
        <v>0</v>
      </c>
      <c r="S1235">
        <f t="shared" si="106"/>
        <v>0</v>
      </c>
      <c r="T1235">
        <f t="shared" si="107"/>
        <v>0</v>
      </c>
      <c r="U1235">
        <f t="shared" si="108"/>
        <v>0</v>
      </c>
    </row>
    <row r="1236" spans="1:21" hidden="1" x14ac:dyDescent="0.25">
      <c r="A1236" t="s">
        <v>5445</v>
      </c>
      <c r="B1236" t="s">
        <v>2874</v>
      </c>
      <c r="C1236">
        <v>0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174525000</v>
      </c>
      <c r="L1236">
        <v>126125000</v>
      </c>
      <c r="M1236">
        <v>95413500</v>
      </c>
      <c r="O1236">
        <f t="shared" si="104"/>
        <v>0</v>
      </c>
      <c r="P1236">
        <f t="shared" si="104"/>
        <v>0</v>
      </c>
      <c r="Q1236">
        <f t="shared" si="104"/>
        <v>0</v>
      </c>
      <c r="R1236">
        <f t="shared" si="105"/>
        <v>0</v>
      </c>
      <c r="S1236">
        <f t="shared" si="106"/>
        <v>0</v>
      </c>
      <c r="T1236">
        <f t="shared" si="107"/>
        <v>-48400000</v>
      </c>
      <c r="U1236">
        <f t="shared" si="108"/>
        <v>-79111500</v>
      </c>
    </row>
    <row r="1237" spans="1:21" hidden="1" x14ac:dyDescent="0.25">
      <c r="A1237" t="s">
        <v>7213</v>
      </c>
      <c r="B1237" t="s">
        <v>2875</v>
      </c>
      <c r="C1237">
        <v>0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294960</v>
      </c>
      <c r="L1237">
        <v>372515</v>
      </c>
      <c r="M1237">
        <v>348865</v>
      </c>
      <c r="O1237">
        <f t="shared" si="104"/>
        <v>0</v>
      </c>
      <c r="P1237">
        <f t="shared" si="104"/>
        <v>0</v>
      </c>
      <c r="Q1237">
        <f t="shared" si="104"/>
        <v>0</v>
      </c>
      <c r="R1237">
        <f t="shared" si="105"/>
        <v>0</v>
      </c>
      <c r="S1237">
        <f t="shared" si="106"/>
        <v>0</v>
      </c>
      <c r="T1237">
        <f t="shared" si="107"/>
        <v>77555</v>
      </c>
      <c r="U1237">
        <f t="shared" si="108"/>
        <v>53905</v>
      </c>
    </row>
    <row r="1238" spans="1:21" hidden="1" x14ac:dyDescent="0.25">
      <c r="A1238" t="s">
        <v>5447</v>
      </c>
      <c r="B1238" t="s">
        <v>2876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1163195</v>
      </c>
      <c r="L1238">
        <v>670215</v>
      </c>
      <c r="M1238">
        <v>396880</v>
      </c>
      <c r="O1238">
        <f t="shared" si="104"/>
        <v>0</v>
      </c>
      <c r="P1238">
        <f t="shared" si="104"/>
        <v>0</v>
      </c>
      <c r="Q1238">
        <f t="shared" si="104"/>
        <v>0</v>
      </c>
      <c r="R1238">
        <f t="shared" si="105"/>
        <v>0</v>
      </c>
      <c r="S1238">
        <f t="shared" si="106"/>
        <v>0</v>
      </c>
      <c r="T1238">
        <f t="shared" si="107"/>
        <v>-492980</v>
      </c>
      <c r="U1238">
        <f t="shared" si="108"/>
        <v>-766315</v>
      </c>
    </row>
    <row r="1239" spans="1:21" hidden="1" x14ac:dyDescent="0.25">
      <c r="A1239" t="s">
        <v>5448</v>
      </c>
      <c r="B1239" t="s">
        <v>2877</v>
      </c>
      <c r="C1239">
        <v>0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1091890</v>
      </c>
      <c r="L1239">
        <v>1009330</v>
      </c>
      <c r="M1239">
        <v>700835</v>
      </c>
      <c r="O1239">
        <f t="shared" si="104"/>
        <v>0</v>
      </c>
      <c r="P1239">
        <f t="shared" si="104"/>
        <v>0</v>
      </c>
      <c r="Q1239">
        <f t="shared" si="104"/>
        <v>0</v>
      </c>
      <c r="R1239">
        <f t="shared" si="105"/>
        <v>0</v>
      </c>
      <c r="S1239">
        <f t="shared" si="106"/>
        <v>0</v>
      </c>
      <c r="T1239">
        <f t="shared" si="107"/>
        <v>-82560</v>
      </c>
      <c r="U1239">
        <f t="shared" si="108"/>
        <v>-391055</v>
      </c>
    </row>
    <row r="1240" spans="1:21" hidden="1" x14ac:dyDescent="0.25">
      <c r="A1240" t="s">
        <v>5449</v>
      </c>
      <c r="B1240" t="s">
        <v>724</v>
      </c>
      <c r="C1240">
        <v>2629283.3330000001</v>
      </c>
      <c r="D1240">
        <v>61710000</v>
      </c>
      <c r="E1240">
        <v>35188000</v>
      </c>
      <c r="F1240">
        <v>29480400</v>
      </c>
      <c r="G1240">
        <v>3920600</v>
      </c>
      <c r="H1240">
        <v>367730</v>
      </c>
      <c r="I1240">
        <v>734880</v>
      </c>
      <c r="J1240">
        <v>3934850</v>
      </c>
      <c r="K1240">
        <v>11526500</v>
      </c>
      <c r="L1240">
        <v>8038100</v>
      </c>
      <c r="M1240">
        <v>6839900</v>
      </c>
      <c r="O1240">
        <f t="shared" si="104"/>
        <v>59080716.667000003</v>
      </c>
      <c r="P1240">
        <f t="shared" si="104"/>
        <v>32558716.666999999</v>
      </c>
      <c r="Q1240">
        <f t="shared" si="104"/>
        <v>26851116.666999999</v>
      </c>
      <c r="R1240">
        <f t="shared" si="105"/>
        <v>-3552870</v>
      </c>
      <c r="S1240">
        <f t="shared" si="106"/>
        <v>3199970</v>
      </c>
      <c r="T1240">
        <f t="shared" si="107"/>
        <v>-3488400</v>
      </c>
      <c r="U1240">
        <f t="shared" si="108"/>
        <v>-4686600</v>
      </c>
    </row>
    <row r="1241" spans="1:21" hidden="1" x14ac:dyDescent="0.25">
      <c r="A1241" t="s">
        <v>5450</v>
      </c>
      <c r="B1241" t="s">
        <v>725</v>
      </c>
      <c r="C1241">
        <v>3286400</v>
      </c>
      <c r="D1241">
        <v>83610500</v>
      </c>
      <c r="E1241">
        <v>39035000</v>
      </c>
      <c r="F1241">
        <v>41481500</v>
      </c>
      <c r="G1241">
        <v>1348400</v>
      </c>
      <c r="H1241">
        <v>22593</v>
      </c>
      <c r="I1241">
        <v>3286400</v>
      </c>
      <c r="J1241">
        <v>12680500</v>
      </c>
      <c r="K1241">
        <v>11640500</v>
      </c>
      <c r="L1241">
        <v>9752950</v>
      </c>
      <c r="M1241">
        <v>7633250</v>
      </c>
      <c r="O1241">
        <f t="shared" si="104"/>
        <v>80324100</v>
      </c>
      <c r="P1241">
        <f t="shared" si="104"/>
        <v>35748600</v>
      </c>
      <c r="Q1241">
        <f t="shared" si="104"/>
        <v>38195100</v>
      </c>
      <c r="R1241">
        <f t="shared" si="105"/>
        <v>-1325807</v>
      </c>
      <c r="S1241">
        <f t="shared" si="106"/>
        <v>9394100</v>
      </c>
      <c r="T1241">
        <f t="shared" si="107"/>
        <v>-1887550</v>
      </c>
      <c r="U1241">
        <f t="shared" si="108"/>
        <v>-4007250</v>
      </c>
    </row>
    <row r="1242" spans="1:21" hidden="1" x14ac:dyDescent="0.25">
      <c r="A1242" t="s">
        <v>5451</v>
      </c>
      <c r="B1242" t="s">
        <v>726</v>
      </c>
      <c r="C1242">
        <v>1031600</v>
      </c>
      <c r="D1242">
        <v>56709000</v>
      </c>
      <c r="E1242">
        <v>52372000</v>
      </c>
      <c r="F1242">
        <v>23719500</v>
      </c>
      <c r="G1242">
        <v>4584400</v>
      </c>
      <c r="H1242">
        <v>408720</v>
      </c>
      <c r="I1242">
        <v>1031600</v>
      </c>
      <c r="J1242">
        <v>8794500</v>
      </c>
      <c r="K1242">
        <v>12544000</v>
      </c>
      <c r="L1242">
        <v>6442050</v>
      </c>
      <c r="M1242">
        <v>2881250</v>
      </c>
      <c r="O1242">
        <f t="shared" si="104"/>
        <v>55677400</v>
      </c>
      <c r="P1242">
        <f t="shared" si="104"/>
        <v>51340400</v>
      </c>
      <c r="Q1242">
        <f t="shared" si="104"/>
        <v>22687900</v>
      </c>
      <c r="R1242">
        <f t="shared" si="105"/>
        <v>-4175680</v>
      </c>
      <c r="S1242">
        <f t="shared" si="106"/>
        <v>7762900</v>
      </c>
      <c r="T1242">
        <f t="shared" si="107"/>
        <v>-6101950</v>
      </c>
      <c r="U1242">
        <f t="shared" si="108"/>
        <v>-9662750</v>
      </c>
    </row>
    <row r="1243" spans="1:21" hidden="1" x14ac:dyDescent="0.25">
      <c r="A1243" t="s">
        <v>4255</v>
      </c>
      <c r="B1243" t="s">
        <v>727</v>
      </c>
      <c r="C1243">
        <v>4422060</v>
      </c>
      <c r="D1243">
        <v>12793000</v>
      </c>
      <c r="E1243">
        <v>10783350</v>
      </c>
      <c r="F1243">
        <v>3282000</v>
      </c>
      <c r="G1243">
        <v>1003300</v>
      </c>
      <c r="H1243">
        <v>95223</v>
      </c>
      <c r="I1243">
        <v>3277700</v>
      </c>
      <c r="J1243">
        <v>1252275</v>
      </c>
      <c r="K1243">
        <v>0</v>
      </c>
      <c r="L1243">
        <v>13835000</v>
      </c>
      <c r="M1243">
        <v>13580700</v>
      </c>
      <c r="O1243">
        <f t="shared" si="104"/>
        <v>8370940</v>
      </c>
      <c r="P1243">
        <f t="shared" si="104"/>
        <v>6361290</v>
      </c>
      <c r="Q1243">
        <f t="shared" si="104"/>
        <v>-1140060</v>
      </c>
      <c r="R1243">
        <f t="shared" si="105"/>
        <v>-908077</v>
      </c>
      <c r="S1243">
        <f t="shared" si="106"/>
        <v>-2025425</v>
      </c>
      <c r="T1243">
        <f t="shared" si="107"/>
        <v>13835000</v>
      </c>
      <c r="U1243">
        <f t="shared" si="108"/>
        <v>13580700</v>
      </c>
    </row>
    <row r="1244" spans="1:21" hidden="1" x14ac:dyDescent="0.25">
      <c r="A1244" t="s">
        <v>5453</v>
      </c>
      <c r="B1244" t="s">
        <v>728</v>
      </c>
      <c r="C1244">
        <v>201450</v>
      </c>
      <c r="D1244">
        <v>35034000</v>
      </c>
      <c r="E1244">
        <v>7586650</v>
      </c>
      <c r="F1244">
        <v>22719400</v>
      </c>
      <c r="G1244">
        <v>1454600</v>
      </c>
      <c r="H1244">
        <v>83084.5</v>
      </c>
      <c r="I1244">
        <v>201450</v>
      </c>
      <c r="J1244">
        <v>2250750</v>
      </c>
      <c r="K1244">
        <v>847675</v>
      </c>
      <c r="L1244">
        <v>483125</v>
      </c>
      <c r="M1244">
        <v>616025</v>
      </c>
      <c r="O1244">
        <f t="shared" si="104"/>
        <v>34832550</v>
      </c>
      <c r="P1244">
        <f t="shared" si="104"/>
        <v>7385200</v>
      </c>
      <c r="Q1244">
        <f t="shared" si="104"/>
        <v>22517950</v>
      </c>
      <c r="R1244">
        <f t="shared" si="105"/>
        <v>-1371515.5</v>
      </c>
      <c r="S1244">
        <f t="shared" si="106"/>
        <v>2049300</v>
      </c>
      <c r="T1244">
        <f t="shared" si="107"/>
        <v>-364550</v>
      </c>
      <c r="U1244">
        <f t="shared" si="108"/>
        <v>-231650</v>
      </c>
    </row>
    <row r="1245" spans="1:21" hidden="1" x14ac:dyDescent="0.25">
      <c r="A1245" t="s">
        <v>5454</v>
      </c>
      <c r="B1245" t="s">
        <v>729</v>
      </c>
      <c r="C1245">
        <v>3822275</v>
      </c>
      <c r="D1245">
        <v>25467000</v>
      </c>
      <c r="E1245">
        <v>30448000</v>
      </c>
      <c r="F1245">
        <v>27644500</v>
      </c>
      <c r="G1245">
        <v>52038</v>
      </c>
      <c r="H1245">
        <v>0</v>
      </c>
      <c r="I1245">
        <v>425310</v>
      </c>
      <c r="J1245">
        <v>2266350</v>
      </c>
      <c r="K1245">
        <v>54141000</v>
      </c>
      <c r="L1245">
        <v>35197000</v>
      </c>
      <c r="M1245">
        <v>36164500</v>
      </c>
      <c r="O1245">
        <f t="shared" si="104"/>
        <v>21644725</v>
      </c>
      <c r="P1245">
        <f t="shared" si="104"/>
        <v>26625725</v>
      </c>
      <c r="Q1245">
        <f t="shared" si="104"/>
        <v>23822225</v>
      </c>
      <c r="R1245">
        <f t="shared" si="105"/>
        <v>-52038</v>
      </c>
      <c r="S1245">
        <f t="shared" si="106"/>
        <v>1841040</v>
      </c>
      <c r="T1245">
        <f t="shared" si="107"/>
        <v>-18944000</v>
      </c>
      <c r="U1245">
        <f t="shared" si="108"/>
        <v>-17976500</v>
      </c>
    </row>
    <row r="1246" spans="1:21" hidden="1" x14ac:dyDescent="0.25">
      <c r="A1246" t="s">
        <v>5455</v>
      </c>
      <c r="B1246" t="s">
        <v>2460</v>
      </c>
      <c r="C1246">
        <v>2647551.6669999999</v>
      </c>
      <c r="D1246">
        <v>72836000</v>
      </c>
      <c r="E1246">
        <v>64591500</v>
      </c>
      <c r="F1246">
        <v>80845000</v>
      </c>
      <c r="G1246">
        <v>3581800</v>
      </c>
      <c r="H1246">
        <v>272520</v>
      </c>
      <c r="I1246">
        <v>1217700</v>
      </c>
      <c r="J1246">
        <v>3717900</v>
      </c>
      <c r="K1246">
        <v>211705000</v>
      </c>
      <c r="L1246">
        <v>164880000</v>
      </c>
      <c r="M1246">
        <v>129934500</v>
      </c>
      <c r="O1246">
        <f t="shared" si="104"/>
        <v>70188448.333000004</v>
      </c>
      <c r="P1246">
        <f t="shared" si="104"/>
        <v>61943948.332999997</v>
      </c>
      <c r="Q1246">
        <f t="shared" si="104"/>
        <v>78197448.333000004</v>
      </c>
      <c r="R1246">
        <f t="shared" si="105"/>
        <v>-3309280</v>
      </c>
      <c r="S1246">
        <f t="shared" si="106"/>
        <v>2500200</v>
      </c>
      <c r="T1246">
        <f t="shared" si="107"/>
        <v>-46825000</v>
      </c>
      <c r="U1246">
        <f t="shared" si="108"/>
        <v>-81770500</v>
      </c>
    </row>
    <row r="1247" spans="1:21" hidden="1" x14ac:dyDescent="0.25">
      <c r="A1247" t="s">
        <v>5456</v>
      </c>
      <c r="B1247" t="s">
        <v>730</v>
      </c>
      <c r="C1247">
        <v>0</v>
      </c>
      <c r="D1247">
        <v>919100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O1247">
        <f t="shared" si="104"/>
        <v>919100</v>
      </c>
      <c r="P1247">
        <f t="shared" si="104"/>
        <v>0</v>
      </c>
      <c r="Q1247">
        <f t="shared" si="104"/>
        <v>0</v>
      </c>
      <c r="R1247">
        <f t="shared" si="105"/>
        <v>0</v>
      </c>
      <c r="S1247">
        <f t="shared" si="106"/>
        <v>0</v>
      </c>
      <c r="T1247">
        <f t="shared" si="107"/>
        <v>0</v>
      </c>
      <c r="U1247">
        <f t="shared" si="108"/>
        <v>0</v>
      </c>
    </row>
    <row r="1248" spans="1:21" hidden="1" x14ac:dyDescent="0.25">
      <c r="A1248" t="s">
        <v>5457</v>
      </c>
      <c r="B1248" t="s">
        <v>4093</v>
      </c>
      <c r="C1248">
        <v>0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32406.5</v>
      </c>
      <c r="K1248">
        <v>268460</v>
      </c>
      <c r="L1248">
        <v>0</v>
      </c>
      <c r="M1248">
        <v>191425</v>
      </c>
      <c r="O1248">
        <f t="shared" si="104"/>
        <v>0</v>
      </c>
      <c r="P1248">
        <f t="shared" si="104"/>
        <v>0</v>
      </c>
      <c r="Q1248">
        <f t="shared" si="104"/>
        <v>0</v>
      </c>
      <c r="R1248">
        <f t="shared" si="105"/>
        <v>0</v>
      </c>
      <c r="S1248">
        <f t="shared" si="106"/>
        <v>32406.5</v>
      </c>
      <c r="T1248">
        <f t="shared" si="107"/>
        <v>-268460</v>
      </c>
      <c r="U1248">
        <f t="shared" si="108"/>
        <v>-77035</v>
      </c>
    </row>
    <row r="1249" spans="1:21" hidden="1" x14ac:dyDescent="0.25">
      <c r="A1249" t="s">
        <v>5458</v>
      </c>
      <c r="B1249" t="s">
        <v>2878</v>
      </c>
      <c r="C1249">
        <v>48852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48852</v>
      </c>
      <c r="J1249">
        <v>19362.5</v>
      </c>
      <c r="K1249">
        <v>38024000</v>
      </c>
      <c r="L1249">
        <v>30487000</v>
      </c>
      <c r="M1249">
        <v>25855000</v>
      </c>
      <c r="O1249">
        <f t="shared" si="104"/>
        <v>-48852</v>
      </c>
      <c r="P1249">
        <f t="shared" si="104"/>
        <v>-48852</v>
      </c>
      <c r="Q1249">
        <f t="shared" si="104"/>
        <v>-48852</v>
      </c>
      <c r="R1249">
        <f t="shared" si="105"/>
        <v>0</v>
      </c>
      <c r="S1249">
        <f t="shared" si="106"/>
        <v>-29489.5</v>
      </c>
      <c r="T1249">
        <f t="shared" si="107"/>
        <v>-7537000</v>
      </c>
      <c r="U1249">
        <f t="shared" si="108"/>
        <v>-12169000</v>
      </c>
    </row>
    <row r="1250" spans="1:21" hidden="1" x14ac:dyDescent="0.25">
      <c r="A1250" t="s">
        <v>5459</v>
      </c>
      <c r="B1250" t="s">
        <v>731</v>
      </c>
      <c r="C1250">
        <v>94255.5</v>
      </c>
      <c r="D1250">
        <v>5365300</v>
      </c>
      <c r="E1250">
        <v>13792500</v>
      </c>
      <c r="F1250">
        <v>11921000</v>
      </c>
      <c r="G1250">
        <v>1097900</v>
      </c>
      <c r="H1250">
        <v>148231.5</v>
      </c>
      <c r="I1250">
        <v>76684</v>
      </c>
      <c r="J1250">
        <v>62038.5</v>
      </c>
      <c r="K1250">
        <v>19860000</v>
      </c>
      <c r="L1250">
        <v>14269000</v>
      </c>
      <c r="M1250">
        <v>11498050</v>
      </c>
      <c r="O1250">
        <f t="shared" si="104"/>
        <v>5271044.5</v>
      </c>
      <c r="P1250">
        <f t="shared" si="104"/>
        <v>13698244.5</v>
      </c>
      <c r="Q1250">
        <f t="shared" si="104"/>
        <v>11826744.5</v>
      </c>
      <c r="R1250">
        <f t="shared" si="105"/>
        <v>-949668.5</v>
      </c>
      <c r="S1250">
        <f t="shared" si="106"/>
        <v>-14645.5</v>
      </c>
      <c r="T1250">
        <f t="shared" si="107"/>
        <v>-5591000</v>
      </c>
      <c r="U1250">
        <f t="shared" si="108"/>
        <v>-8361950</v>
      </c>
    </row>
    <row r="1251" spans="1:21" hidden="1" x14ac:dyDescent="0.25">
      <c r="A1251" t="s">
        <v>5460</v>
      </c>
      <c r="B1251" t="s">
        <v>732</v>
      </c>
      <c r="C1251">
        <v>29421436.670000002</v>
      </c>
      <c r="D1251">
        <v>0</v>
      </c>
      <c r="E1251">
        <v>0</v>
      </c>
      <c r="F1251">
        <v>0</v>
      </c>
      <c r="G1251">
        <v>41532</v>
      </c>
      <c r="H1251">
        <v>0</v>
      </c>
      <c r="I1251">
        <v>0</v>
      </c>
      <c r="J1251">
        <v>0</v>
      </c>
      <c r="K1251">
        <v>4531200</v>
      </c>
      <c r="L1251">
        <v>3176850</v>
      </c>
      <c r="M1251">
        <v>2468550</v>
      </c>
      <c r="O1251">
        <f t="shared" si="104"/>
        <v>-29421436.670000002</v>
      </c>
      <c r="P1251">
        <f t="shared" si="104"/>
        <v>-29421436.670000002</v>
      </c>
      <c r="Q1251">
        <f t="shared" si="104"/>
        <v>-29421436.670000002</v>
      </c>
      <c r="R1251">
        <f t="shared" si="105"/>
        <v>-41532</v>
      </c>
      <c r="S1251">
        <f t="shared" si="106"/>
        <v>0</v>
      </c>
      <c r="T1251">
        <f t="shared" si="107"/>
        <v>-1354350</v>
      </c>
      <c r="U1251">
        <f t="shared" si="108"/>
        <v>-2062650</v>
      </c>
    </row>
    <row r="1252" spans="1:21" hidden="1" x14ac:dyDescent="0.25">
      <c r="A1252" t="s">
        <v>5461</v>
      </c>
      <c r="B1252" t="s">
        <v>733</v>
      </c>
      <c r="C1252">
        <v>169618.5</v>
      </c>
      <c r="D1252">
        <v>0</v>
      </c>
      <c r="E1252">
        <v>0</v>
      </c>
      <c r="F1252">
        <v>2297980</v>
      </c>
      <c r="G1252">
        <v>36018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O1252">
        <f t="shared" si="104"/>
        <v>-169618.5</v>
      </c>
      <c r="P1252">
        <f t="shared" si="104"/>
        <v>-169618.5</v>
      </c>
      <c r="Q1252">
        <f t="shared" si="104"/>
        <v>2128361.5</v>
      </c>
      <c r="R1252">
        <f t="shared" si="105"/>
        <v>-36018</v>
      </c>
      <c r="S1252">
        <f t="shared" si="106"/>
        <v>0</v>
      </c>
      <c r="T1252">
        <f t="shared" si="107"/>
        <v>0</v>
      </c>
      <c r="U1252">
        <f t="shared" si="108"/>
        <v>0</v>
      </c>
    </row>
    <row r="1253" spans="1:21" hidden="1" x14ac:dyDescent="0.25">
      <c r="A1253" t="s">
        <v>5959</v>
      </c>
      <c r="B1253" t="s">
        <v>734</v>
      </c>
      <c r="C1253">
        <v>42704020</v>
      </c>
      <c r="D1253">
        <v>2591550</v>
      </c>
      <c r="E1253">
        <v>706950</v>
      </c>
      <c r="F1253">
        <v>6703105</v>
      </c>
      <c r="G1253">
        <v>570380</v>
      </c>
      <c r="H1253">
        <v>25497.5</v>
      </c>
      <c r="I1253">
        <v>311330</v>
      </c>
      <c r="J1253">
        <v>439375</v>
      </c>
      <c r="K1253">
        <v>1033250</v>
      </c>
      <c r="L1253">
        <v>1318650</v>
      </c>
      <c r="M1253">
        <v>1001990</v>
      </c>
      <c r="O1253">
        <f t="shared" si="104"/>
        <v>-40112470</v>
      </c>
      <c r="P1253">
        <f t="shared" si="104"/>
        <v>-41997070</v>
      </c>
      <c r="Q1253">
        <f t="shared" si="104"/>
        <v>-36000915</v>
      </c>
      <c r="R1253">
        <f t="shared" si="105"/>
        <v>-544882.5</v>
      </c>
      <c r="S1253">
        <f t="shared" si="106"/>
        <v>128045</v>
      </c>
      <c r="T1253">
        <f t="shared" si="107"/>
        <v>285400</v>
      </c>
      <c r="U1253">
        <f t="shared" si="108"/>
        <v>-31260</v>
      </c>
    </row>
    <row r="1254" spans="1:21" hidden="1" x14ac:dyDescent="0.25">
      <c r="A1254" t="s">
        <v>5463</v>
      </c>
      <c r="B1254" t="s">
        <v>4173</v>
      </c>
      <c r="C1254">
        <v>0</v>
      </c>
      <c r="D1254">
        <v>5660450</v>
      </c>
      <c r="E1254">
        <v>0</v>
      </c>
      <c r="F1254">
        <v>593800</v>
      </c>
      <c r="G1254">
        <v>511940</v>
      </c>
      <c r="H1254">
        <v>26761.5</v>
      </c>
      <c r="I1254">
        <v>0</v>
      </c>
      <c r="J1254">
        <v>0</v>
      </c>
      <c r="K1254">
        <v>0</v>
      </c>
      <c r="L1254">
        <v>0</v>
      </c>
      <c r="M1254">
        <v>0</v>
      </c>
      <c r="O1254">
        <f t="shared" si="104"/>
        <v>5660450</v>
      </c>
      <c r="P1254">
        <f t="shared" si="104"/>
        <v>0</v>
      </c>
      <c r="Q1254">
        <f t="shared" si="104"/>
        <v>593800</v>
      </c>
      <c r="R1254">
        <f t="shared" si="105"/>
        <v>-485178.5</v>
      </c>
      <c r="S1254">
        <f t="shared" si="106"/>
        <v>0</v>
      </c>
      <c r="T1254">
        <f t="shared" si="107"/>
        <v>0</v>
      </c>
      <c r="U1254">
        <f t="shared" si="108"/>
        <v>0</v>
      </c>
    </row>
    <row r="1255" spans="1:21" hidden="1" x14ac:dyDescent="0.25">
      <c r="A1255" t="s">
        <v>5464</v>
      </c>
      <c r="B1255" t="s">
        <v>735</v>
      </c>
      <c r="C1255">
        <v>124578</v>
      </c>
      <c r="D1255">
        <v>0</v>
      </c>
      <c r="E1255">
        <v>0</v>
      </c>
      <c r="F1255">
        <v>177549</v>
      </c>
      <c r="G1255">
        <v>38835</v>
      </c>
      <c r="H1255">
        <v>2349.5</v>
      </c>
      <c r="I1255">
        <v>0</v>
      </c>
      <c r="J1255">
        <v>0</v>
      </c>
      <c r="K1255">
        <v>253345</v>
      </c>
      <c r="L1255">
        <v>168045</v>
      </c>
      <c r="M1255">
        <v>113545</v>
      </c>
      <c r="O1255">
        <f t="shared" si="104"/>
        <v>-124578</v>
      </c>
      <c r="P1255">
        <f t="shared" si="104"/>
        <v>-124578</v>
      </c>
      <c r="Q1255">
        <f t="shared" si="104"/>
        <v>52971</v>
      </c>
      <c r="R1255">
        <f t="shared" si="105"/>
        <v>-36485.5</v>
      </c>
      <c r="S1255">
        <f t="shared" si="106"/>
        <v>0</v>
      </c>
      <c r="T1255">
        <f t="shared" si="107"/>
        <v>-85300</v>
      </c>
      <c r="U1255">
        <f t="shared" si="108"/>
        <v>-139800</v>
      </c>
    </row>
    <row r="1256" spans="1:21" hidden="1" x14ac:dyDescent="0.25">
      <c r="A1256" t="s">
        <v>4266</v>
      </c>
      <c r="B1256" t="s">
        <v>736</v>
      </c>
      <c r="C1256">
        <v>5739200</v>
      </c>
      <c r="D1256">
        <v>89683500</v>
      </c>
      <c r="E1256">
        <v>30201500</v>
      </c>
      <c r="F1256">
        <v>31461000</v>
      </c>
      <c r="G1256">
        <v>5771400</v>
      </c>
      <c r="H1256">
        <v>209460</v>
      </c>
      <c r="I1256">
        <v>5739200</v>
      </c>
      <c r="J1256">
        <v>9798450</v>
      </c>
      <c r="K1256">
        <v>0</v>
      </c>
      <c r="L1256">
        <v>12820600</v>
      </c>
      <c r="M1256">
        <v>12638800</v>
      </c>
      <c r="O1256">
        <f t="shared" si="104"/>
        <v>83944300</v>
      </c>
      <c r="P1256">
        <f t="shared" si="104"/>
        <v>24462300</v>
      </c>
      <c r="Q1256">
        <f t="shared" si="104"/>
        <v>25721800</v>
      </c>
      <c r="R1256">
        <f t="shared" si="105"/>
        <v>-5561940</v>
      </c>
      <c r="S1256">
        <f t="shared" si="106"/>
        <v>4059250</v>
      </c>
      <c r="T1256">
        <f t="shared" si="107"/>
        <v>12820600</v>
      </c>
      <c r="U1256">
        <f t="shared" si="108"/>
        <v>12638800</v>
      </c>
    </row>
    <row r="1257" spans="1:21" hidden="1" x14ac:dyDescent="0.25">
      <c r="A1257" t="s">
        <v>5466</v>
      </c>
      <c r="B1257" t="s">
        <v>737</v>
      </c>
      <c r="C1257">
        <v>2420693.3330000001</v>
      </c>
      <c r="D1257">
        <v>2182845</v>
      </c>
      <c r="E1257">
        <v>0</v>
      </c>
      <c r="F1257">
        <v>0</v>
      </c>
      <c r="G1257">
        <v>347640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O1257">
        <f t="shared" si="104"/>
        <v>-237848.3330000001</v>
      </c>
      <c r="P1257">
        <f t="shared" si="104"/>
        <v>-2420693.3330000001</v>
      </c>
      <c r="Q1257">
        <f t="shared" si="104"/>
        <v>-2420693.3330000001</v>
      </c>
      <c r="R1257">
        <f t="shared" si="105"/>
        <v>-347640</v>
      </c>
      <c r="S1257">
        <f t="shared" si="106"/>
        <v>0</v>
      </c>
      <c r="T1257">
        <f t="shared" si="107"/>
        <v>0</v>
      </c>
      <c r="U1257">
        <f t="shared" si="108"/>
        <v>0</v>
      </c>
    </row>
    <row r="1258" spans="1:21" hidden="1" x14ac:dyDescent="0.25">
      <c r="A1258" t="s">
        <v>5467</v>
      </c>
      <c r="B1258" t="s">
        <v>2879</v>
      </c>
      <c r="C1258">
        <v>230070</v>
      </c>
      <c r="D1258">
        <v>87615</v>
      </c>
      <c r="E1258">
        <v>0</v>
      </c>
      <c r="F1258">
        <v>0</v>
      </c>
      <c r="G1258">
        <v>357350</v>
      </c>
      <c r="H1258">
        <v>59908.5</v>
      </c>
      <c r="I1258">
        <v>0</v>
      </c>
      <c r="J1258">
        <v>0</v>
      </c>
      <c r="K1258">
        <v>14064000</v>
      </c>
      <c r="L1258">
        <v>6935650</v>
      </c>
      <c r="M1258">
        <v>6980050</v>
      </c>
      <c r="O1258">
        <f t="shared" si="104"/>
        <v>-142455</v>
      </c>
      <c r="P1258">
        <f t="shared" si="104"/>
        <v>-230070</v>
      </c>
      <c r="Q1258">
        <f t="shared" si="104"/>
        <v>-230070</v>
      </c>
      <c r="R1258">
        <f t="shared" si="105"/>
        <v>-297441.5</v>
      </c>
      <c r="S1258">
        <f t="shared" si="106"/>
        <v>0</v>
      </c>
      <c r="T1258">
        <f t="shared" si="107"/>
        <v>-7128350</v>
      </c>
      <c r="U1258">
        <f t="shared" si="108"/>
        <v>-7083950</v>
      </c>
    </row>
    <row r="1259" spans="1:21" hidden="1" x14ac:dyDescent="0.25">
      <c r="A1259" t="s">
        <v>5468</v>
      </c>
      <c r="B1259" t="s">
        <v>2880</v>
      </c>
      <c r="C1259">
        <v>0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3100100</v>
      </c>
      <c r="L1259">
        <v>2674350</v>
      </c>
      <c r="M1259">
        <v>1978100</v>
      </c>
      <c r="O1259">
        <f t="shared" si="104"/>
        <v>0</v>
      </c>
      <c r="P1259">
        <f t="shared" si="104"/>
        <v>0</v>
      </c>
      <c r="Q1259">
        <f t="shared" si="104"/>
        <v>0</v>
      </c>
      <c r="R1259">
        <f t="shared" si="105"/>
        <v>0</v>
      </c>
      <c r="S1259">
        <f t="shared" si="106"/>
        <v>0</v>
      </c>
      <c r="T1259">
        <f t="shared" si="107"/>
        <v>-425750</v>
      </c>
      <c r="U1259">
        <f t="shared" si="108"/>
        <v>-1122000</v>
      </c>
    </row>
    <row r="1260" spans="1:21" hidden="1" x14ac:dyDescent="0.25">
      <c r="A1260" t="s">
        <v>5469</v>
      </c>
      <c r="B1260" t="s">
        <v>738</v>
      </c>
      <c r="C1260">
        <v>935511.33330000006</v>
      </c>
      <c r="D1260">
        <v>125633</v>
      </c>
      <c r="E1260">
        <v>20180</v>
      </c>
      <c r="F1260">
        <v>22783.5</v>
      </c>
      <c r="G1260">
        <v>40285</v>
      </c>
      <c r="H1260">
        <v>0</v>
      </c>
      <c r="I1260">
        <v>0</v>
      </c>
      <c r="J1260">
        <v>0</v>
      </c>
      <c r="K1260">
        <v>51225</v>
      </c>
      <c r="L1260">
        <v>40266</v>
      </c>
      <c r="M1260">
        <v>70389.5</v>
      </c>
      <c r="O1260">
        <f t="shared" si="104"/>
        <v>-809878.33330000006</v>
      </c>
      <c r="P1260">
        <f t="shared" si="104"/>
        <v>-915331.33330000006</v>
      </c>
      <c r="Q1260">
        <f t="shared" si="104"/>
        <v>-912727.83330000006</v>
      </c>
      <c r="R1260">
        <f t="shared" si="105"/>
        <v>-40285</v>
      </c>
      <c r="S1260">
        <f t="shared" si="106"/>
        <v>0</v>
      </c>
      <c r="T1260">
        <f t="shared" si="107"/>
        <v>-10959</v>
      </c>
      <c r="U1260">
        <f t="shared" si="108"/>
        <v>19164.5</v>
      </c>
    </row>
    <row r="1261" spans="1:21" hidden="1" x14ac:dyDescent="0.25">
      <c r="A1261" t="s">
        <v>5470</v>
      </c>
      <c r="B1261" t="s">
        <v>2881</v>
      </c>
      <c r="C1261">
        <v>0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7423600</v>
      </c>
      <c r="L1261">
        <v>5924450</v>
      </c>
      <c r="M1261">
        <v>4429500</v>
      </c>
      <c r="O1261">
        <f t="shared" si="104"/>
        <v>0</v>
      </c>
      <c r="P1261">
        <f t="shared" si="104"/>
        <v>0</v>
      </c>
      <c r="Q1261">
        <f t="shared" si="104"/>
        <v>0</v>
      </c>
      <c r="R1261">
        <f t="shared" si="105"/>
        <v>0</v>
      </c>
      <c r="S1261">
        <f t="shared" si="106"/>
        <v>0</v>
      </c>
      <c r="T1261">
        <f t="shared" si="107"/>
        <v>-1499150</v>
      </c>
      <c r="U1261">
        <f t="shared" si="108"/>
        <v>-2994100</v>
      </c>
    </row>
    <row r="1262" spans="1:21" hidden="1" x14ac:dyDescent="0.25">
      <c r="A1262" t="s">
        <v>5471</v>
      </c>
      <c r="B1262" t="s">
        <v>739</v>
      </c>
      <c r="C1262">
        <v>0</v>
      </c>
      <c r="D1262">
        <v>1703900</v>
      </c>
      <c r="E1262">
        <v>546800</v>
      </c>
      <c r="F1262">
        <v>642335</v>
      </c>
      <c r="G1262">
        <v>2300400</v>
      </c>
      <c r="H1262">
        <v>201540</v>
      </c>
      <c r="I1262">
        <v>0</v>
      </c>
      <c r="J1262">
        <v>267505</v>
      </c>
      <c r="K1262">
        <v>3951900</v>
      </c>
      <c r="L1262">
        <v>2317700</v>
      </c>
      <c r="M1262">
        <v>1896650</v>
      </c>
      <c r="O1262">
        <f t="shared" si="104"/>
        <v>1703900</v>
      </c>
      <c r="P1262">
        <f t="shared" si="104"/>
        <v>546800</v>
      </c>
      <c r="Q1262">
        <f t="shared" si="104"/>
        <v>642335</v>
      </c>
      <c r="R1262">
        <f t="shared" si="105"/>
        <v>-2098860</v>
      </c>
      <c r="S1262">
        <f t="shared" si="106"/>
        <v>267505</v>
      </c>
      <c r="T1262">
        <f t="shared" si="107"/>
        <v>-1634200</v>
      </c>
      <c r="U1262">
        <f t="shared" si="108"/>
        <v>-2055250</v>
      </c>
    </row>
    <row r="1263" spans="1:21" hidden="1" x14ac:dyDescent="0.25">
      <c r="A1263" t="s">
        <v>6708</v>
      </c>
      <c r="B1263" t="s">
        <v>740</v>
      </c>
      <c r="C1263">
        <v>647184.33330000006</v>
      </c>
      <c r="D1263">
        <v>31909</v>
      </c>
      <c r="E1263">
        <v>34298.5</v>
      </c>
      <c r="F1263">
        <v>71595</v>
      </c>
      <c r="G1263">
        <v>42110</v>
      </c>
      <c r="H1263">
        <v>0</v>
      </c>
      <c r="I1263">
        <v>0</v>
      </c>
      <c r="J1263">
        <v>0</v>
      </c>
      <c r="K1263">
        <v>339320</v>
      </c>
      <c r="L1263">
        <v>472200</v>
      </c>
      <c r="M1263">
        <v>316450.5</v>
      </c>
      <c r="O1263">
        <f t="shared" si="104"/>
        <v>-615275.33330000006</v>
      </c>
      <c r="P1263">
        <f t="shared" si="104"/>
        <v>-612885.83330000006</v>
      </c>
      <c r="Q1263">
        <f t="shared" si="104"/>
        <v>-575589.33330000006</v>
      </c>
      <c r="R1263">
        <f t="shared" si="105"/>
        <v>-42110</v>
      </c>
      <c r="S1263">
        <f t="shared" si="106"/>
        <v>0</v>
      </c>
      <c r="T1263">
        <f t="shared" si="107"/>
        <v>132880</v>
      </c>
      <c r="U1263">
        <f t="shared" si="108"/>
        <v>-22869.5</v>
      </c>
    </row>
    <row r="1264" spans="1:21" hidden="1" x14ac:dyDescent="0.25">
      <c r="A1264" t="s">
        <v>5473</v>
      </c>
      <c r="B1264" t="s">
        <v>741</v>
      </c>
      <c r="C1264">
        <v>0</v>
      </c>
      <c r="D1264">
        <v>0</v>
      </c>
      <c r="E1264">
        <v>0</v>
      </c>
      <c r="F1264">
        <v>211070</v>
      </c>
      <c r="G1264">
        <v>513250</v>
      </c>
      <c r="H1264">
        <v>27501</v>
      </c>
      <c r="I1264">
        <v>0</v>
      </c>
      <c r="J1264">
        <v>0</v>
      </c>
      <c r="K1264">
        <v>0</v>
      </c>
      <c r="L1264">
        <v>0</v>
      </c>
      <c r="M1264">
        <v>0</v>
      </c>
      <c r="O1264">
        <f t="shared" si="104"/>
        <v>0</v>
      </c>
      <c r="P1264">
        <f t="shared" si="104"/>
        <v>0</v>
      </c>
      <c r="Q1264">
        <f t="shared" si="104"/>
        <v>211070</v>
      </c>
      <c r="R1264">
        <f t="shared" si="105"/>
        <v>-485749</v>
      </c>
      <c r="S1264">
        <f t="shared" si="106"/>
        <v>0</v>
      </c>
      <c r="T1264">
        <f t="shared" si="107"/>
        <v>0</v>
      </c>
      <c r="U1264">
        <f t="shared" si="108"/>
        <v>0</v>
      </c>
    </row>
    <row r="1265" spans="1:21" hidden="1" x14ac:dyDescent="0.25">
      <c r="A1265" t="s">
        <v>5474</v>
      </c>
      <c r="B1265" t="s">
        <v>2882</v>
      </c>
      <c r="C1265">
        <v>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860565</v>
      </c>
      <c r="L1265">
        <v>512360</v>
      </c>
      <c r="M1265">
        <v>283420</v>
      </c>
      <c r="O1265">
        <f t="shared" si="104"/>
        <v>0</v>
      </c>
      <c r="P1265">
        <f t="shared" si="104"/>
        <v>0</v>
      </c>
      <c r="Q1265">
        <f t="shared" si="104"/>
        <v>0</v>
      </c>
      <c r="R1265">
        <f t="shared" si="105"/>
        <v>0</v>
      </c>
      <c r="S1265">
        <f t="shared" si="106"/>
        <v>0</v>
      </c>
      <c r="T1265">
        <f t="shared" si="107"/>
        <v>-348205</v>
      </c>
      <c r="U1265">
        <f t="shared" si="108"/>
        <v>-577145</v>
      </c>
    </row>
    <row r="1266" spans="1:21" hidden="1" x14ac:dyDescent="0.25">
      <c r="A1266" t="s">
        <v>5475</v>
      </c>
      <c r="B1266" t="s">
        <v>2883</v>
      </c>
      <c r="C1266">
        <v>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36382500</v>
      </c>
      <c r="L1266">
        <v>24132000</v>
      </c>
      <c r="M1266">
        <v>18916000</v>
      </c>
      <c r="O1266">
        <f t="shared" si="104"/>
        <v>0</v>
      </c>
      <c r="P1266">
        <f t="shared" si="104"/>
        <v>0</v>
      </c>
      <c r="Q1266">
        <f t="shared" si="104"/>
        <v>0</v>
      </c>
      <c r="R1266">
        <f t="shared" si="105"/>
        <v>0</v>
      </c>
      <c r="S1266">
        <f t="shared" si="106"/>
        <v>0</v>
      </c>
      <c r="T1266">
        <f t="shared" si="107"/>
        <v>-12250500</v>
      </c>
      <c r="U1266">
        <f t="shared" si="108"/>
        <v>-17466500</v>
      </c>
    </row>
    <row r="1267" spans="1:21" hidden="1" x14ac:dyDescent="0.25">
      <c r="A1267" t="s">
        <v>5476</v>
      </c>
      <c r="B1267" t="s">
        <v>742</v>
      </c>
      <c r="C1267">
        <v>1074618</v>
      </c>
      <c r="D1267">
        <v>1985900</v>
      </c>
      <c r="E1267">
        <v>1556420</v>
      </c>
      <c r="F1267">
        <v>1138055</v>
      </c>
      <c r="G1267">
        <v>177770</v>
      </c>
      <c r="H1267">
        <v>6236.5</v>
      </c>
      <c r="I1267">
        <v>22018</v>
      </c>
      <c r="J1267">
        <v>94954</v>
      </c>
      <c r="K1267">
        <v>1175780</v>
      </c>
      <c r="L1267">
        <v>720745</v>
      </c>
      <c r="M1267">
        <v>564105</v>
      </c>
      <c r="O1267">
        <f t="shared" si="104"/>
        <v>911282</v>
      </c>
      <c r="P1267">
        <f t="shared" si="104"/>
        <v>481802</v>
      </c>
      <c r="Q1267">
        <f t="shared" si="104"/>
        <v>63437</v>
      </c>
      <c r="R1267">
        <f t="shared" si="105"/>
        <v>-171533.5</v>
      </c>
      <c r="S1267">
        <f t="shared" si="106"/>
        <v>72936</v>
      </c>
      <c r="T1267">
        <f t="shared" si="107"/>
        <v>-455035</v>
      </c>
      <c r="U1267">
        <f t="shared" si="108"/>
        <v>-611675</v>
      </c>
    </row>
    <row r="1268" spans="1:21" hidden="1" x14ac:dyDescent="0.25">
      <c r="A1268" t="s">
        <v>5477</v>
      </c>
      <c r="B1268" t="s">
        <v>743</v>
      </c>
      <c r="C1268">
        <v>138817.3333</v>
      </c>
      <c r="D1268">
        <v>0</v>
      </c>
      <c r="E1268">
        <v>0</v>
      </c>
      <c r="F1268">
        <v>0</v>
      </c>
      <c r="G1268">
        <v>82916</v>
      </c>
      <c r="H1268">
        <v>5218.5</v>
      </c>
      <c r="I1268">
        <v>0</v>
      </c>
      <c r="J1268">
        <v>0</v>
      </c>
      <c r="K1268">
        <v>0</v>
      </c>
      <c r="L1268">
        <v>0</v>
      </c>
      <c r="M1268">
        <v>0</v>
      </c>
      <c r="O1268">
        <f t="shared" si="104"/>
        <v>-138817.3333</v>
      </c>
      <c r="P1268">
        <f t="shared" si="104"/>
        <v>-138817.3333</v>
      </c>
      <c r="Q1268">
        <f t="shared" si="104"/>
        <v>-138817.3333</v>
      </c>
      <c r="R1268">
        <f t="shared" si="105"/>
        <v>-77697.5</v>
      </c>
      <c r="S1268">
        <f t="shared" si="106"/>
        <v>0</v>
      </c>
      <c r="T1268">
        <f t="shared" si="107"/>
        <v>0</v>
      </c>
      <c r="U1268">
        <f t="shared" si="108"/>
        <v>0</v>
      </c>
    </row>
    <row r="1269" spans="1:21" hidden="1" x14ac:dyDescent="0.25">
      <c r="A1269" t="s">
        <v>5478</v>
      </c>
      <c r="B1269" t="s">
        <v>744</v>
      </c>
      <c r="C1269">
        <v>3168670</v>
      </c>
      <c r="D1269">
        <v>8763050</v>
      </c>
      <c r="E1269">
        <v>7046550</v>
      </c>
      <c r="F1269">
        <v>5378500</v>
      </c>
      <c r="G1269">
        <v>5433100</v>
      </c>
      <c r="H1269">
        <v>427005</v>
      </c>
      <c r="I1269">
        <v>85776</v>
      </c>
      <c r="J1269">
        <v>221255</v>
      </c>
      <c r="K1269">
        <v>267655000</v>
      </c>
      <c r="L1269">
        <v>159760000</v>
      </c>
      <c r="M1269">
        <v>133700000</v>
      </c>
      <c r="O1269">
        <f t="shared" si="104"/>
        <v>5594380</v>
      </c>
      <c r="P1269">
        <f t="shared" si="104"/>
        <v>3877880</v>
      </c>
      <c r="Q1269">
        <f t="shared" si="104"/>
        <v>2209830</v>
      </c>
      <c r="R1269">
        <f t="shared" si="105"/>
        <v>-5006095</v>
      </c>
      <c r="S1269">
        <f t="shared" si="106"/>
        <v>135479</v>
      </c>
      <c r="T1269">
        <f t="shared" si="107"/>
        <v>-107895000</v>
      </c>
      <c r="U1269">
        <f t="shared" si="108"/>
        <v>-133955000</v>
      </c>
    </row>
    <row r="1270" spans="1:21" hidden="1" x14ac:dyDescent="0.25">
      <c r="A1270" t="s">
        <v>6709</v>
      </c>
      <c r="B1270" t="s">
        <v>745</v>
      </c>
      <c r="C1270">
        <v>7418600</v>
      </c>
      <c r="D1270">
        <v>11811550</v>
      </c>
      <c r="E1270">
        <v>1654415</v>
      </c>
      <c r="F1270">
        <v>3630050</v>
      </c>
      <c r="G1270">
        <v>6793300</v>
      </c>
      <c r="H1270">
        <v>118825.5</v>
      </c>
      <c r="I1270">
        <v>7418600</v>
      </c>
      <c r="J1270">
        <v>11765250</v>
      </c>
      <c r="K1270">
        <v>134753</v>
      </c>
      <c r="L1270">
        <v>267260</v>
      </c>
      <c r="M1270">
        <v>246410</v>
      </c>
      <c r="O1270">
        <f t="shared" si="104"/>
        <v>4392950</v>
      </c>
      <c r="P1270">
        <f t="shared" si="104"/>
        <v>-5764185</v>
      </c>
      <c r="Q1270">
        <f t="shared" si="104"/>
        <v>-3788550</v>
      </c>
      <c r="R1270">
        <f t="shared" si="105"/>
        <v>-6674474.5</v>
      </c>
      <c r="S1270">
        <f t="shared" si="106"/>
        <v>4346650</v>
      </c>
      <c r="T1270">
        <f t="shared" si="107"/>
        <v>132507</v>
      </c>
      <c r="U1270">
        <f t="shared" si="108"/>
        <v>111657</v>
      </c>
    </row>
    <row r="1271" spans="1:21" hidden="1" x14ac:dyDescent="0.25">
      <c r="A1271" t="s">
        <v>5480</v>
      </c>
      <c r="B1271" t="s">
        <v>2461</v>
      </c>
      <c r="C1271">
        <v>209520</v>
      </c>
      <c r="D1271">
        <v>495821.5</v>
      </c>
      <c r="E1271">
        <v>10241450</v>
      </c>
      <c r="F1271">
        <v>7444350</v>
      </c>
      <c r="G1271">
        <v>33034</v>
      </c>
      <c r="H1271">
        <v>0</v>
      </c>
      <c r="I1271">
        <v>209520</v>
      </c>
      <c r="J1271">
        <v>231905</v>
      </c>
      <c r="K1271">
        <v>58846500</v>
      </c>
      <c r="L1271">
        <v>38943000</v>
      </c>
      <c r="M1271">
        <v>28137500</v>
      </c>
      <c r="O1271">
        <f t="shared" si="104"/>
        <v>286301.5</v>
      </c>
      <c r="P1271">
        <f t="shared" si="104"/>
        <v>10031930</v>
      </c>
      <c r="Q1271">
        <f t="shared" si="104"/>
        <v>7234830</v>
      </c>
      <c r="R1271">
        <f t="shared" si="105"/>
        <v>-33034</v>
      </c>
      <c r="S1271">
        <f t="shared" si="106"/>
        <v>22385</v>
      </c>
      <c r="T1271">
        <f t="shared" si="107"/>
        <v>-19903500</v>
      </c>
      <c r="U1271">
        <f t="shared" si="108"/>
        <v>-30709000</v>
      </c>
    </row>
    <row r="1272" spans="1:21" hidden="1" x14ac:dyDescent="0.25">
      <c r="A1272" t="s">
        <v>5481</v>
      </c>
      <c r="B1272" t="s">
        <v>746</v>
      </c>
      <c r="C1272">
        <v>2601310.3330000001</v>
      </c>
      <c r="D1272">
        <v>0</v>
      </c>
      <c r="E1272">
        <v>0</v>
      </c>
      <c r="F1272">
        <v>0</v>
      </c>
      <c r="G1272">
        <v>444250</v>
      </c>
      <c r="H1272">
        <v>37831</v>
      </c>
      <c r="I1272">
        <v>0</v>
      </c>
      <c r="J1272">
        <v>0</v>
      </c>
      <c r="K1272">
        <v>0</v>
      </c>
      <c r="L1272">
        <v>0</v>
      </c>
      <c r="M1272">
        <v>0</v>
      </c>
      <c r="O1272">
        <f t="shared" si="104"/>
        <v>-2601310.3330000001</v>
      </c>
      <c r="P1272">
        <f t="shared" si="104"/>
        <v>-2601310.3330000001</v>
      </c>
      <c r="Q1272">
        <f t="shared" si="104"/>
        <v>-2601310.3330000001</v>
      </c>
      <c r="R1272">
        <f t="shared" si="105"/>
        <v>-406419</v>
      </c>
      <c r="S1272">
        <f t="shared" si="106"/>
        <v>0</v>
      </c>
      <c r="T1272">
        <f t="shared" si="107"/>
        <v>0</v>
      </c>
      <c r="U1272">
        <f t="shared" si="108"/>
        <v>0</v>
      </c>
    </row>
    <row r="1273" spans="1:21" hidden="1" x14ac:dyDescent="0.25">
      <c r="A1273" t="s">
        <v>5482</v>
      </c>
      <c r="B1273" t="s">
        <v>2884</v>
      </c>
      <c r="C1273">
        <v>0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101304000</v>
      </c>
      <c r="L1273">
        <v>80234500</v>
      </c>
      <c r="M1273">
        <v>67908500</v>
      </c>
      <c r="O1273">
        <f t="shared" si="104"/>
        <v>0</v>
      </c>
      <c r="P1273">
        <f t="shared" si="104"/>
        <v>0</v>
      </c>
      <c r="Q1273">
        <f t="shared" si="104"/>
        <v>0</v>
      </c>
      <c r="R1273">
        <f t="shared" si="105"/>
        <v>0</v>
      </c>
      <c r="S1273">
        <f t="shared" si="106"/>
        <v>0</v>
      </c>
      <c r="T1273">
        <f t="shared" si="107"/>
        <v>-21069500</v>
      </c>
      <c r="U1273">
        <f t="shared" si="108"/>
        <v>-33395500</v>
      </c>
    </row>
    <row r="1274" spans="1:21" hidden="1" x14ac:dyDescent="0.25">
      <c r="A1274" t="s">
        <v>5483</v>
      </c>
      <c r="B1274" t="s">
        <v>747</v>
      </c>
      <c r="C1274">
        <v>123413.3333</v>
      </c>
      <c r="D1274">
        <v>0</v>
      </c>
      <c r="E1274">
        <v>0</v>
      </c>
      <c r="F1274">
        <v>0</v>
      </c>
      <c r="G1274">
        <v>66940</v>
      </c>
      <c r="H1274">
        <v>0</v>
      </c>
      <c r="I1274">
        <v>0</v>
      </c>
      <c r="J1274">
        <v>0</v>
      </c>
      <c r="K1274">
        <v>25114500</v>
      </c>
      <c r="L1274">
        <v>15024500</v>
      </c>
      <c r="M1274">
        <v>11940000</v>
      </c>
      <c r="O1274">
        <f t="shared" si="104"/>
        <v>-123413.3333</v>
      </c>
      <c r="P1274">
        <f t="shared" si="104"/>
        <v>-123413.3333</v>
      </c>
      <c r="Q1274">
        <f t="shared" si="104"/>
        <v>-123413.3333</v>
      </c>
      <c r="R1274">
        <f t="shared" si="105"/>
        <v>-66940</v>
      </c>
      <c r="S1274">
        <f t="shared" si="106"/>
        <v>0</v>
      </c>
      <c r="T1274">
        <f t="shared" si="107"/>
        <v>-10090000</v>
      </c>
      <c r="U1274">
        <f t="shared" si="108"/>
        <v>-13174500</v>
      </c>
    </row>
    <row r="1275" spans="1:21" hidden="1" x14ac:dyDescent="0.25">
      <c r="A1275" t="s">
        <v>5484</v>
      </c>
      <c r="B1275" t="s">
        <v>748</v>
      </c>
      <c r="C1275">
        <v>4536009</v>
      </c>
      <c r="D1275">
        <v>0</v>
      </c>
      <c r="E1275">
        <v>0</v>
      </c>
      <c r="F1275">
        <v>0</v>
      </c>
      <c r="G1275">
        <v>345430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O1275">
        <f t="shared" si="104"/>
        <v>-4536009</v>
      </c>
      <c r="P1275">
        <f t="shared" si="104"/>
        <v>-4536009</v>
      </c>
      <c r="Q1275">
        <f t="shared" si="104"/>
        <v>-4536009</v>
      </c>
      <c r="R1275">
        <f t="shared" si="105"/>
        <v>-345430</v>
      </c>
      <c r="S1275">
        <f t="shared" si="106"/>
        <v>0</v>
      </c>
      <c r="T1275">
        <f t="shared" si="107"/>
        <v>0</v>
      </c>
      <c r="U1275">
        <f t="shared" si="108"/>
        <v>0</v>
      </c>
    </row>
    <row r="1276" spans="1:21" hidden="1" x14ac:dyDescent="0.25">
      <c r="A1276" t="s">
        <v>5485</v>
      </c>
      <c r="B1276" t="s">
        <v>749</v>
      </c>
      <c r="C1276">
        <v>14507</v>
      </c>
      <c r="D1276">
        <v>903685</v>
      </c>
      <c r="E1276">
        <v>382230</v>
      </c>
      <c r="F1276">
        <v>569100</v>
      </c>
      <c r="G1276">
        <v>116840</v>
      </c>
      <c r="H1276">
        <v>23709.5</v>
      </c>
      <c r="I1276">
        <v>0</v>
      </c>
      <c r="J1276">
        <v>0</v>
      </c>
      <c r="K1276">
        <v>0</v>
      </c>
      <c r="L1276">
        <v>0</v>
      </c>
      <c r="M1276">
        <v>0</v>
      </c>
      <c r="O1276">
        <f t="shared" si="104"/>
        <v>889178</v>
      </c>
      <c r="P1276">
        <f t="shared" si="104"/>
        <v>367723</v>
      </c>
      <c r="Q1276">
        <f t="shared" si="104"/>
        <v>554593</v>
      </c>
      <c r="R1276">
        <f t="shared" si="105"/>
        <v>-93130.5</v>
      </c>
      <c r="S1276">
        <f t="shared" si="106"/>
        <v>0</v>
      </c>
      <c r="T1276">
        <f t="shared" si="107"/>
        <v>0</v>
      </c>
      <c r="U1276">
        <f t="shared" si="108"/>
        <v>0</v>
      </c>
    </row>
    <row r="1277" spans="1:21" hidden="1" x14ac:dyDescent="0.25">
      <c r="A1277" t="s">
        <v>5486</v>
      </c>
      <c r="B1277" t="s">
        <v>2885</v>
      </c>
      <c r="C1277">
        <v>0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48958</v>
      </c>
      <c r="L1277">
        <v>36071</v>
      </c>
      <c r="M1277">
        <v>27305.5</v>
      </c>
      <c r="O1277">
        <f t="shared" si="104"/>
        <v>0</v>
      </c>
      <c r="P1277">
        <f t="shared" si="104"/>
        <v>0</v>
      </c>
      <c r="Q1277">
        <f t="shared" si="104"/>
        <v>0</v>
      </c>
      <c r="R1277">
        <f t="shared" si="105"/>
        <v>0</v>
      </c>
      <c r="S1277">
        <f t="shared" si="106"/>
        <v>0</v>
      </c>
      <c r="T1277">
        <f t="shared" si="107"/>
        <v>-12887</v>
      </c>
      <c r="U1277">
        <f t="shared" si="108"/>
        <v>-21652.5</v>
      </c>
    </row>
    <row r="1278" spans="1:21" hidden="1" x14ac:dyDescent="0.25">
      <c r="A1278" t="s">
        <v>5487</v>
      </c>
      <c r="B1278" t="s">
        <v>2886</v>
      </c>
      <c r="C1278">
        <v>0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7826800</v>
      </c>
      <c r="L1278">
        <v>5443350</v>
      </c>
      <c r="M1278">
        <v>4712250</v>
      </c>
      <c r="O1278">
        <f t="shared" si="104"/>
        <v>0</v>
      </c>
      <c r="P1278">
        <f t="shared" si="104"/>
        <v>0</v>
      </c>
      <c r="Q1278">
        <f t="shared" si="104"/>
        <v>0</v>
      </c>
      <c r="R1278">
        <f t="shared" si="105"/>
        <v>0</v>
      </c>
      <c r="S1278">
        <f t="shared" si="106"/>
        <v>0</v>
      </c>
      <c r="T1278">
        <f t="shared" si="107"/>
        <v>-2383450</v>
      </c>
      <c r="U1278">
        <f t="shared" si="108"/>
        <v>-3114550</v>
      </c>
    </row>
    <row r="1279" spans="1:21" hidden="1" x14ac:dyDescent="0.25">
      <c r="A1279" t="s">
        <v>6669</v>
      </c>
      <c r="B1279" t="s">
        <v>750</v>
      </c>
      <c r="C1279">
        <v>5221500</v>
      </c>
      <c r="D1279">
        <v>18686500</v>
      </c>
      <c r="E1279">
        <v>1339000</v>
      </c>
      <c r="F1279">
        <v>7762800</v>
      </c>
      <c r="G1279">
        <v>3179500</v>
      </c>
      <c r="H1279">
        <v>184505</v>
      </c>
      <c r="I1279">
        <v>5221500</v>
      </c>
      <c r="J1279">
        <v>4848200</v>
      </c>
      <c r="K1279">
        <v>812420</v>
      </c>
      <c r="L1279">
        <v>959550</v>
      </c>
      <c r="M1279">
        <v>848700</v>
      </c>
      <c r="O1279">
        <f t="shared" si="104"/>
        <v>13465000</v>
      </c>
      <c r="P1279">
        <f t="shared" si="104"/>
        <v>-3882500</v>
      </c>
      <c r="Q1279">
        <f t="shared" si="104"/>
        <v>2541300</v>
      </c>
      <c r="R1279">
        <f t="shared" si="105"/>
        <v>-2994995</v>
      </c>
      <c r="S1279">
        <f t="shared" si="106"/>
        <v>-373300</v>
      </c>
      <c r="T1279">
        <f t="shared" si="107"/>
        <v>147130</v>
      </c>
      <c r="U1279">
        <f t="shared" si="108"/>
        <v>36280</v>
      </c>
    </row>
    <row r="1280" spans="1:21" hidden="1" x14ac:dyDescent="0.25">
      <c r="A1280" t="s">
        <v>5489</v>
      </c>
      <c r="B1280" t="s">
        <v>751</v>
      </c>
      <c r="C1280">
        <v>0</v>
      </c>
      <c r="D1280">
        <v>5401600</v>
      </c>
      <c r="E1280">
        <v>0</v>
      </c>
      <c r="F1280">
        <v>980030</v>
      </c>
      <c r="G1280">
        <v>242510</v>
      </c>
      <c r="H1280">
        <v>15841.5</v>
      </c>
      <c r="I1280">
        <v>0</v>
      </c>
      <c r="J1280">
        <v>0</v>
      </c>
      <c r="K1280">
        <v>0</v>
      </c>
      <c r="L1280">
        <v>0</v>
      </c>
      <c r="M1280">
        <v>0</v>
      </c>
      <c r="O1280">
        <f t="shared" si="104"/>
        <v>5401600</v>
      </c>
      <c r="P1280">
        <f t="shared" si="104"/>
        <v>0</v>
      </c>
      <c r="Q1280">
        <f t="shared" si="104"/>
        <v>980030</v>
      </c>
      <c r="R1280">
        <f t="shared" si="105"/>
        <v>-226668.5</v>
      </c>
      <c r="S1280">
        <f t="shared" si="106"/>
        <v>0</v>
      </c>
      <c r="T1280">
        <f t="shared" si="107"/>
        <v>0</v>
      </c>
      <c r="U1280">
        <f t="shared" si="108"/>
        <v>0</v>
      </c>
    </row>
    <row r="1281" spans="1:21" hidden="1" x14ac:dyDescent="0.25">
      <c r="A1281" t="s">
        <v>5490</v>
      </c>
      <c r="B1281" t="s">
        <v>752</v>
      </c>
      <c r="C1281">
        <v>21747036.670000002</v>
      </c>
      <c r="D1281">
        <v>350805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O1281">
        <f t="shared" si="104"/>
        <v>-21396231.670000002</v>
      </c>
      <c r="P1281">
        <f t="shared" si="104"/>
        <v>-21747036.670000002</v>
      </c>
      <c r="Q1281">
        <f t="shared" si="104"/>
        <v>-21747036.670000002</v>
      </c>
      <c r="R1281">
        <f t="shared" si="105"/>
        <v>0</v>
      </c>
      <c r="S1281">
        <f t="shared" si="106"/>
        <v>0</v>
      </c>
      <c r="T1281">
        <f t="shared" si="107"/>
        <v>0</v>
      </c>
      <c r="U1281">
        <f t="shared" si="108"/>
        <v>0</v>
      </c>
    </row>
    <row r="1282" spans="1:21" hidden="1" x14ac:dyDescent="0.25">
      <c r="A1282" t="s">
        <v>5491</v>
      </c>
      <c r="B1282" t="s">
        <v>753</v>
      </c>
      <c r="C1282">
        <v>39443543.329999998</v>
      </c>
      <c r="D1282">
        <v>0</v>
      </c>
      <c r="E1282">
        <v>0</v>
      </c>
      <c r="F1282">
        <v>0</v>
      </c>
      <c r="G1282">
        <v>222860</v>
      </c>
      <c r="H1282">
        <v>11318.5</v>
      </c>
      <c r="I1282">
        <v>0</v>
      </c>
      <c r="J1282">
        <v>0</v>
      </c>
      <c r="K1282">
        <v>0</v>
      </c>
      <c r="L1282">
        <v>0</v>
      </c>
      <c r="M1282">
        <v>0</v>
      </c>
      <c r="O1282">
        <f t="shared" si="104"/>
        <v>-39443543.329999998</v>
      </c>
      <c r="P1282">
        <f t="shared" si="104"/>
        <v>-39443543.329999998</v>
      </c>
      <c r="Q1282">
        <f t="shared" si="104"/>
        <v>-39443543.329999998</v>
      </c>
      <c r="R1282">
        <f t="shared" si="105"/>
        <v>-211541.5</v>
      </c>
      <c r="S1282">
        <f t="shared" si="106"/>
        <v>0</v>
      </c>
      <c r="T1282">
        <f t="shared" si="107"/>
        <v>0</v>
      </c>
      <c r="U1282">
        <f t="shared" si="108"/>
        <v>0</v>
      </c>
    </row>
    <row r="1283" spans="1:21" hidden="1" x14ac:dyDescent="0.25">
      <c r="A1283" t="s">
        <v>5492</v>
      </c>
      <c r="B1283" t="s">
        <v>2887</v>
      </c>
      <c r="C1283">
        <v>53334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53334</v>
      </c>
      <c r="J1283">
        <v>0</v>
      </c>
      <c r="K1283">
        <v>31041000</v>
      </c>
      <c r="L1283">
        <v>19166500</v>
      </c>
      <c r="M1283">
        <v>16446000</v>
      </c>
      <c r="O1283">
        <f t="shared" ref="O1283:Q1346" si="109">D1283-$C1283</f>
        <v>-53334</v>
      </c>
      <c r="P1283">
        <f t="shared" si="109"/>
        <v>-53334</v>
      </c>
      <c r="Q1283">
        <f t="shared" si="109"/>
        <v>-53334</v>
      </c>
      <c r="R1283">
        <f t="shared" ref="R1283:R1346" si="110">H1283-G1283</f>
        <v>0</v>
      </c>
      <c r="S1283">
        <f t="shared" ref="S1283:S1346" si="111">J1283-I1283</f>
        <v>-53334</v>
      </c>
      <c r="T1283">
        <f t="shared" ref="T1283:T1346" si="112">L1283-K1283</f>
        <v>-11874500</v>
      </c>
      <c r="U1283">
        <f t="shared" ref="U1283:U1346" si="113">M1283-K1283</f>
        <v>-14595000</v>
      </c>
    </row>
    <row r="1284" spans="1:21" hidden="1" x14ac:dyDescent="0.25">
      <c r="A1284" t="s">
        <v>5493</v>
      </c>
      <c r="B1284" t="s">
        <v>754</v>
      </c>
      <c r="C1284">
        <v>25165562</v>
      </c>
      <c r="D1284">
        <v>396215</v>
      </c>
      <c r="E1284">
        <v>46099.5</v>
      </c>
      <c r="F1284">
        <v>172140</v>
      </c>
      <c r="G1284">
        <v>573600</v>
      </c>
      <c r="H1284">
        <v>44873</v>
      </c>
      <c r="I1284">
        <v>68242</v>
      </c>
      <c r="J1284">
        <v>58605</v>
      </c>
      <c r="K1284">
        <v>8536750</v>
      </c>
      <c r="L1284">
        <v>6721000</v>
      </c>
      <c r="M1284">
        <v>4769750</v>
      </c>
      <c r="O1284">
        <f t="shared" si="109"/>
        <v>-24769347</v>
      </c>
      <c r="P1284">
        <f t="shared" si="109"/>
        <v>-25119462.5</v>
      </c>
      <c r="Q1284">
        <f t="shared" si="109"/>
        <v>-24993422</v>
      </c>
      <c r="R1284">
        <f t="shared" si="110"/>
        <v>-528727</v>
      </c>
      <c r="S1284">
        <f t="shared" si="111"/>
        <v>-9637</v>
      </c>
      <c r="T1284">
        <f t="shared" si="112"/>
        <v>-1815750</v>
      </c>
      <c r="U1284">
        <f t="shared" si="113"/>
        <v>-3767000</v>
      </c>
    </row>
    <row r="1285" spans="1:21" hidden="1" x14ac:dyDescent="0.25">
      <c r="A1285" t="s">
        <v>5494</v>
      </c>
      <c r="B1285" t="s">
        <v>4094</v>
      </c>
      <c r="C1285">
        <v>0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6747300</v>
      </c>
      <c r="L1285">
        <v>4959300</v>
      </c>
      <c r="M1285">
        <v>4198500</v>
      </c>
      <c r="O1285">
        <f t="shared" si="109"/>
        <v>0</v>
      </c>
      <c r="P1285">
        <f t="shared" si="109"/>
        <v>0</v>
      </c>
      <c r="Q1285">
        <f t="shared" si="109"/>
        <v>0</v>
      </c>
      <c r="R1285">
        <f t="shared" si="110"/>
        <v>0</v>
      </c>
      <c r="S1285">
        <f t="shared" si="111"/>
        <v>0</v>
      </c>
      <c r="T1285">
        <f t="shared" si="112"/>
        <v>-1788000</v>
      </c>
      <c r="U1285">
        <f t="shared" si="113"/>
        <v>-2548800</v>
      </c>
    </row>
    <row r="1286" spans="1:21" hidden="1" x14ac:dyDescent="0.25">
      <c r="A1286" t="s">
        <v>5495</v>
      </c>
      <c r="B1286" t="s">
        <v>2888</v>
      </c>
      <c r="C1286">
        <v>0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583540.5</v>
      </c>
      <c r="L1286">
        <v>416680</v>
      </c>
      <c r="M1286">
        <v>231030</v>
      </c>
      <c r="O1286">
        <f t="shared" si="109"/>
        <v>0</v>
      </c>
      <c r="P1286">
        <f t="shared" si="109"/>
        <v>0</v>
      </c>
      <c r="Q1286">
        <f t="shared" si="109"/>
        <v>0</v>
      </c>
      <c r="R1286">
        <f t="shared" si="110"/>
        <v>0</v>
      </c>
      <c r="S1286">
        <f t="shared" si="111"/>
        <v>0</v>
      </c>
      <c r="T1286">
        <f t="shared" si="112"/>
        <v>-166860.5</v>
      </c>
      <c r="U1286">
        <f t="shared" si="113"/>
        <v>-352510.5</v>
      </c>
    </row>
    <row r="1287" spans="1:21" hidden="1" x14ac:dyDescent="0.25">
      <c r="A1287" t="s">
        <v>5496</v>
      </c>
      <c r="B1287" t="s">
        <v>2889</v>
      </c>
      <c r="C1287">
        <v>0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1244075</v>
      </c>
      <c r="L1287">
        <v>794565</v>
      </c>
      <c r="M1287">
        <v>991060</v>
      </c>
      <c r="O1287">
        <f t="shared" si="109"/>
        <v>0</v>
      </c>
      <c r="P1287">
        <f t="shared" si="109"/>
        <v>0</v>
      </c>
      <c r="Q1287">
        <f t="shared" si="109"/>
        <v>0</v>
      </c>
      <c r="R1287">
        <f t="shared" si="110"/>
        <v>0</v>
      </c>
      <c r="S1287">
        <f t="shared" si="111"/>
        <v>0</v>
      </c>
      <c r="T1287">
        <f t="shared" si="112"/>
        <v>-449510</v>
      </c>
      <c r="U1287">
        <f t="shared" si="113"/>
        <v>-253015</v>
      </c>
    </row>
    <row r="1288" spans="1:21" hidden="1" x14ac:dyDescent="0.25">
      <c r="A1288" t="s">
        <v>5497</v>
      </c>
      <c r="B1288" t="s">
        <v>755</v>
      </c>
      <c r="C1288">
        <v>10935951.67</v>
      </c>
      <c r="D1288">
        <v>5199000</v>
      </c>
      <c r="E1288">
        <v>1723870</v>
      </c>
      <c r="F1288">
        <v>2494800</v>
      </c>
      <c r="G1288">
        <v>2439300</v>
      </c>
      <c r="H1288">
        <v>220435</v>
      </c>
      <c r="I1288">
        <v>44285</v>
      </c>
      <c r="J1288">
        <v>449845</v>
      </c>
      <c r="K1288">
        <v>74488000</v>
      </c>
      <c r="L1288">
        <v>47403000</v>
      </c>
      <c r="M1288">
        <v>36805500</v>
      </c>
      <c r="O1288">
        <f t="shared" si="109"/>
        <v>-5736951.6699999999</v>
      </c>
      <c r="P1288">
        <f t="shared" si="109"/>
        <v>-9212081.6699999999</v>
      </c>
      <c r="Q1288">
        <f t="shared" si="109"/>
        <v>-8441151.6699999999</v>
      </c>
      <c r="R1288">
        <f t="shared" si="110"/>
        <v>-2218865</v>
      </c>
      <c r="S1288">
        <f t="shared" si="111"/>
        <v>405560</v>
      </c>
      <c r="T1288">
        <f t="shared" si="112"/>
        <v>-27085000</v>
      </c>
      <c r="U1288">
        <f t="shared" si="113"/>
        <v>-37682500</v>
      </c>
    </row>
    <row r="1289" spans="1:21" hidden="1" x14ac:dyDescent="0.25">
      <c r="A1289" t="s">
        <v>5498</v>
      </c>
      <c r="B1289" t="s">
        <v>2890</v>
      </c>
      <c r="C1289">
        <v>614520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614520</v>
      </c>
      <c r="J1289">
        <v>243180</v>
      </c>
      <c r="K1289">
        <v>0</v>
      </c>
      <c r="L1289">
        <v>0</v>
      </c>
      <c r="M1289">
        <v>0</v>
      </c>
      <c r="O1289">
        <f t="shared" si="109"/>
        <v>-614520</v>
      </c>
      <c r="P1289">
        <f t="shared" si="109"/>
        <v>-614520</v>
      </c>
      <c r="Q1289">
        <f t="shared" si="109"/>
        <v>-614520</v>
      </c>
      <c r="R1289">
        <f t="shared" si="110"/>
        <v>0</v>
      </c>
      <c r="S1289">
        <f t="shared" si="111"/>
        <v>-371340</v>
      </c>
      <c r="T1289">
        <f t="shared" si="112"/>
        <v>0</v>
      </c>
      <c r="U1289">
        <f t="shared" si="113"/>
        <v>0</v>
      </c>
    </row>
    <row r="1290" spans="1:21" hidden="1" x14ac:dyDescent="0.25">
      <c r="A1290" t="s">
        <v>5499</v>
      </c>
      <c r="B1290" t="s">
        <v>756</v>
      </c>
      <c r="C1290">
        <v>11791332.67</v>
      </c>
      <c r="D1290">
        <v>513720.5</v>
      </c>
      <c r="E1290">
        <v>108980</v>
      </c>
      <c r="F1290">
        <v>903570</v>
      </c>
      <c r="G1290">
        <v>1209500</v>
      </c>
      <c r="H1290">
        <v>54124.5</v>
      </c>
      <c r="I1290">
        <v>0</v>
      </c>
      <c r="J1290">
        <v>0</v>
      </c>
      <c r="K1290">
        <v>3616050</v>
      </c>
      <c r="L1290">
        <v>2083100</v>
      </c>
      <c r="M1290">
        <v>1864750</v>
      </c>
      <c r="O1290">
        <f t="shared" si="109"/>
        <v>-11277612.17</v>
      </c>
      <c r="P1290">
        <f t="shared" si="109"/>
        <v>-11682352.67</v>
      </c>
      <c r="Q1290">
        <f t="shared" si="109"/>
        <v>-10887762.67</v>
      </c>
      <c r="R1290">
        <f t="shared" si="110"/>
        <v>-1155375.5</v>
      </c>
      <c r="S1290">
        <f t="shared" si="111"/>
        <v>0</v>
      </c>
      <c r="T1290">
        <f t="shared" si="112"/>
        <v>-1532950</v>
      </c>
      <c r="U1290">
        <f t="shared" si="113"/>
        <v>-1751300</v>
      </c>
    </row>
    <row r="1291" spans="1:21" hidden="1" x14ac:dyDescent="0.25">
      <c r="A1291" t="s">
        <v>5500</v>
      </c>
      <c r="B1291" t="s">
        <v>757</v>
      </c>
      <c r="C1291">
        <v>9331245</v>
      </c>
      <c r="D1291">
        <v>20803500</v>
      </c>
      <c r="E1291">
        <v>15990500</v>
      </c>
      <c r="F1291">
        <v>4344900</v>
      </c>
      <c r="G1291">
        <v>2639900</v>
      </c>
      <c r="H1291">
        <v>120890</v>
      </c>
      <c r="I1291">
        <v>431230</v>
      </c>
      <c r="J1291">
        <v>1715400</v>
      </c>
      <c r="K1291">
        <v>23598000</v>
      </c>
      <c r="L1291">
        <v>14183000</v>
      </c>
      <c r="M1291">
        <v>12414400</v>
      </c>
      <c r="O1291">
        <f t="shared" si="109"/>
        <v>11472255</v>
      </c>
      <c r="P1291">
        <f t="shared" si="109"/>
        <v>6659255</v>
      </c>
      <c r="Q1291">
        <f t="shared" si="109"/>
        <v>-4986345</v>
      </c>
      <c r="R1291">
        <f t="shared" si="110"/>
        <v>-2519010</v>
      </c>
      <c r="S1291">
        <f t="shared" si="111"/>
        <v>1284170</v>
      </c>
      <c r="T1291">
        <f t="shared" si="112"/>
        <v>-9415000</v>
      </c>
      <c r="U1291">
        <f t="shared" si="113"/>
        <v>-11183600</v>
      </c>
    </row>
    <row r="1292" spans="1:21" hidden="1" x14ac:dyDescent="0.25">
      <c r="A1292" t="s">
        <v>5501</v>
      </c>
      <c r="B1292" t="s">
        <v>2891</v>
      </c>
      <c r="C1292">
        <v>29292230</v>
      </c>
      <c r="D1292">
        <v>0</v>
      </c>
      <c r="E1292">
        <v>0</v>
      </c>
      <c r="F1292">
        <v>0</v>
      </c>
      <c r="G1292">
        <v>101070</v>
      </c>
      <c r="H1292">
        <v>0</v>
      </c>
      <c r="I1292">
        <v>0</v>
      </c>
      <c r="J1292">
        <v>0</v>
      </c>
      <c r="K1292">
        <v>12772500</v>
      </c>
      <c r="L1292">
        <v>6346600</v>
      </c>
      <c r="M1292">
        <v>4245350</v>
      </c>
      <c r="O1292">
        <f t="shared" si="109"/>
        <v>-29292230</v>
      </c>
      <c r="P1292">
        <f t="shared" si="109"/>
        <v>-29292230</v>
      </c>
      <c r="Q1292">
        <f t="shared" si="109"/>
        <v>-29292230</v>
      </c>
      <c r="R1292">
        <f t="shared" si="110"/>
        <v>-101070</v>
      </c>
      <c r="S1292">
        <f t="shared" si="111"/>
        <v>0</v>
      </c>
      <c r="T1292">
        <f t="shared" si="112"/>
        <v>-6425900</v>
      </c>
      <c r="U1292">
        <f t="shared" si="113"/>
        <v>-8527150</v>
      </c>
    </row>
    <row r="1293" spans="1:21" hidden="1" x14ac:dyDescent="0.25">
      <c r="A1293" t="s">
        <v>5502</v>
      </c>
      <c r="B1293" t="s">
        <v>758</v>
      </c>
      <c r="C1293">
        <v>0</v>
      </c>
      <c r="D1293">
        <v>0</v>
      </c>
      <c r="E1293">
        <v>0</v>
      </c>
      <c r="F1293">
        <v>0</v>
      </c>
      <c r="G1293">
        <v>136680</v>
      </c>
      <c r="H1293" t="e">
        <v>#DIV/0!</v>
      </c>
      <c r="I1293">
        <v>0</v>
      </c>
      <c r="J1293">
        <v>0</v>
      </c>
      <c r="K1293">
        <v>0</v>
      </c>
      <c r="L1293">
        <v>0</v>
      </c>
      <c r="M1293">
        <v>0</v>
      </c>
      <c r="O1293">
        <f t="shared" si="109"/>
        <v>0</v>
      </c>
      <c r="P1293">
        <f t="shared" si="109"/>
        <v>0</v>
      </c>
      <c r="Q1293">
        <f t="shared" si="109"/>
        <v>0</v>
      </c>
      <c r="R1293" t="e">
        <f t="shared" si="110"/>
        <v>#DIV/0!</v>
      </c>
      <c r="S1293">
        <f t="shared" si="111"/>
        <v>0</v>
      </c>
      <c r="T1293">
        <f t="shared" si="112"/>
        <v>0</v>
      </c>
      <c r="U1293">
        <f t="shared" si="113"/>
        <v>0</v>
      </c>
    </row>
    <row r="1294" spans="1:21" hidden="1" x14ac:dyDescent="0.25">
      <c r="A1294" t="s">
        <v>5503</v>
      </c>
      <c r="B1294" t="s">
        <v>759</v>
      </c>
      <c r="C1294">
        <v>1199019.3330000001</v>
      </c>
      <c r="D1294">
        <v>0</v>
      </c>
      <c r="E1294">
        <v>0</v>
      </c>
      <c r="F1294">
        <v>0</v>
      </c>
      <c r="G1294">
        <v>728520</v>
      </c>
      <c r="H1294">
        <v>34138</v>
      </c>
      <c r="I1294">
        <v>0</v>
      </c>
      <c r="J1294">
        <v>6573.5</v>
      </c>
      <c r="K1294">
        <v>1045815</v>
      </c>
      <c r="L1294">
        <v>553190</v>
      </c>
      <c r="M1294">
        <v>555205</v>
      </c>
      <c r="O1294">
        <f t="shared" si="109"/>
        <v>-1199019.3330000001</v>
      </c>
      <c r="P1294">
        <f t="shared" si="109"/>
        <v>-1199019.3330000001</v>
      </c>
      <c r="Q1294">
        <f t="shared" si="109"/>
        <v>-1199019.3330000001</v>
      </c>
      <c r="R1294">
        <f t="shared" si="110"/>
        <v>-694382</v>
      </c>
      <c r="S1294">
        <f t="shared" si="111"/>
        <v>6573.5</v>
      </c>
      <c r="T1294">
        <f t="shared" si="112"/>
        <v>-492625</v>
      </c>
      <c r="U1294">
        <f t="shared" si="113"/>
        <v>-490610</v>
      </c>
    </row>
    <row r="1295" spans="1:21" hidden="1" x14ac:dyDescent="0.25">
      <c r="A1295" t="s">
        <v>5504</v>
      </c>
      <c r="B1295" t="s">
        <v>2892</v>
      </c>
      <c r="C1295">
        <v>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732865</v>
      </c>
      <c r="L1295">
        <v>527690</v>
      </c>
      <c r="M1295">
        <v>691460</v>
      </c>
      <c r="O1295">
        <f t="shared" si="109"/>
        <v>0</v>
      </c>
      <c r="P1295">
        <f t="shared" si="109"/>
        <v>0</v>
      </c>
      <c r="Q1295">
        <f t="shared" si="109"/>
        <v>0</v>
      </c>
      <c r="R1295">
        <f t="shared" si="110"/>
        <v>0</v>
      </c>
      <c r="S1295">
        <f t="shared" si="111"/>
        <v>0</v>
      </c>
      <c r="T1295">
        <f t="shared" si="112"/>
        <v>-205175</v>
      </c>
      <c r="U1295">
        <f t="shared" si="113"/>
        <v>-41405</v>
      </c>
    </row>
    <row r="1296" spans="1:21" hidden="1" x14ac:dyDescent="0.25">
      <c r="A1296" t="s">
        <v>5505</v>
      </c>
      <c r="B1296" t="s">
        <v>2893</v>
      </c>
      <c r="C1296">
        <v>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593705</v>
      </c>
      <c r="L1296">
        <v>376475</v>
      </c>
      <c r="M1296">
        <v>291560</v>
      </c>
      <c r="O1296">
        <f t="shared" si="109"/>
        <v>0</v>
      </c>
      <c r="P1296">
        <f t="shared" si="109"/>
        <v>0</v>
      </c>
      <c r="Q1296">
        <f t="shared" si="109"/>
        <v>0</v>
      </c>
      <c r="R1296">
        <f t="shared" si="110"/>
        <v>0</v>
      </c>
      <c r="S1296">
        <f t="shared" si="111"/>
        <v>0</v>
      </c>
      <c r="T1296">
        <f t="shared" si="112"/>
        <v>-217230</v>
      </c>
      <c r="U1296">
        <f t="shared" si="113"/>
        <v>-302145</v>
      </c>
    </row>
    <row r="1297" spans="1:21" hidden="1" x14ac:dyDescent="0.25">
      <c r="A1297" t="s">
        <v>5506</v>
      </c>
      <c r="B1297" t="s">
        <v>2894</v>
      </c>
      <c r="C1297">
        <v>0</v>
      </c>
      <c r="D1297">
        <v>0</v>
      </c>
      <c r="E1297">
        <v>963250</v>
      </c>
      <c r="F1297">
        <v>554995</v>
      </c>
      <c r="G1297">
        <v>18497</v>
      </c>
      <c r="H1297">
        <v>0</v>
      </c>
      <c r="I1297">
        <v>0</v>
      </c>
      <c r="J1297">
        <v>0</v>
      </c>
      <c r="K1297">
        <v>11189500</v>
      </c>
      <c r="L1297">
        <v>7410000</v>
      </c>
      <c r="M1297">
        <v>6744700</v>
      </c>
      <c r="O1297">
        <f t="shared" si="109"/>
        <v>0</v>
      </c>
      <c r="P1297">
        <f t="shared" si="109"/>
        <v>963250</v>
      </c>
      <c r="Q1297">
        <f t="shared" si="109"/>
        <v>554995</v>
      </c>
      <c r="R1297">
        <f t="shared" si="110"/>
        <v>-18497</v>
      </c>
      <c r="S1297">
        <f t="shared" si="111"/>
        <v>0</v>
      </c>
      <c r="T1297">
        <f t="shared" si="112"/>
        <v>-3779500</v>
      </c>
      <c r="U1297">
        <f t="shared" si="113"/>
        <v>-4444800</v>
      </c>
    </row>
    <row r="1298" spans="1:21" hidden="1" x14ac:dyDescent="0.25">
      <c r="A1298" t="s">
        <v>8371</v>
      </c>
      <c r="B1298" t="s">
        <v>2895</v>
      </c>
      <c r="C1298">
        <v>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67813</v>
      </c>
      <c r="L1298">
        <v>71210</v>
      </c>
      <c r="M1298">
        <v>64121</v>
      </c>
      <c r="O1298">
        <f t="shared" si="109"/>
        <v>0</v>
      </c>
      <c r="P1298">
        <f t="shared" si="109"/>
        <v>0</v>
      </c>
      <c r="Q1298">
        <f t="shared" si="109"/>
        <v>0</v>
      </c>
      <c r="R1298">
        <f t="shared" si="110"/>
        <v>0</v>
      </c>
      <c r="S1298">
        <f t="shared" si="111"/>
        <v>0</v>
      </c>
      <c r="T1298">
        <f t="shared" si="112"/>
        <v>3397</v>
      </c>
      <c r="U1298">
        <f t="shared" si="113"/>
        <v>-3692</v>
      </c>
    </row>
    <row r="1299" spans="1:21" hidden="1" x14ac:dyDescent="0.25">
      <c r="A1299" t="s">
        <v>6829</v>
      </c>
      <c r="B1299" t="s">
        <v>760</v>
      </c>
      <c r="C1299">
        <v>74371.666670000006</v>
      </c>
      <c r="D1299">
        <v>0</v>
      </c>
      <c r="E1299">
        <v>0</v>
      </c>
      <c r="F1299">
        <v>0</v>
      </c>
      <c r="G1299">
        <v>76955</v>
      </c>
      <c r="H1299">
        <v>0</v>
      </c>
      <c r="I1299">
        <v>0</v>
      </c>
      <c r="J1299">
        <v>0</v>
      </c>
      <c r="K1299">
        <v>201580</v>
      </c>
      <c r="L1299">
        <v>321800</v>
      </c>
      <c r="M1299">
        <v>196585</v>
      </c>
      <c r="O1299">
        <f t="shared" si="109"/>
        <v>-74371.666670000006</v>
      </c>
      <c r="P1299">
        <f t="shared" si="109"/>
        <v>-74371.666670000006</v>
      </c>
      <c r="Q1299">
        <f t="shared" si="109"/>
        <v>-74371.666670000006</v>
      </c>
      <c r="R1299">
        <f t="shared" si="110"/>
        <v>-76955</v>
      </c>
      <c r="S1299">
        <f t="shared" si="111"/>
        <v>0</v>
      </c>
      <c r="T1299">
        <f t="shared" si="112"/>
        <v>120220</v>
      </c>
      <c r="U1299">
        <f t="shared" si="113"/>
        <v>-4995</v>
      </c>
    </row>
    <row r="1300" spans="1:21" hidden="1" x14ac:dyDescent="0.25">
      <c r="A1300" t="s">
        <v>5509</v>
      </c>
      <c r="B1300" t="s">
        <v>2896</v>
      </c>
      <c r="C1300">
        <v>0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4380800</v>
      </c>
      <c r="L1300">
        <v>2514850</v>
      </c>
      <c r="M1300">
        <v>2287700</v>
      </c>
      <c r="O1300">
        <f t="shared" si="109"/>
        <v>0</v>
      </c>
      <c r="P1300">
        <f t="shared" si="109"/>
        <v>0</v>
      </c>
      <c r="Q1300">
        <f t="shared" si="109"/>
        <v>0</v>
      </c>
      <c r="R1300">
        <f t="shared" si="110"/>
        <v>0</v>
      </c>
      <c r="S1300">
        <f t="shared" si="111"/>
        <v>0</v>
      </c>
      <c r="T1300">
        <f t="shared" si="112"/>
        <v>-1865950</v>
      </c>
      <c r="U1300">
        <f t="shared" si="113"/>
        <v>-2093100</v>
      </c>
    </row>
    <row r="1301" spans="1:21" hidden="1" x14ac:dyDescent="0.25">
      <c r="A1301" t="s">
        <v>5510</v>
      </c>
      <c r="B1301" t="s">
        <v>761</v>
      </c>
      <c r="C1301">
        <v>1157433.3330000001</v>
      </c>
      <c r="D1301">
        <v>90876.5</v>
      </c>
      <c r="E1301">
        <v>0</v>
      </c>
      <c r="F1301">
        <v>0</v>
      </c>
      <c r="G1301">
        <v>311990</v>
      </c>
      <c r="H1301">
        <v>27457.5</v>
      </c>
      <c r="I1301">
        <v>0</v>
      </c>
      <c r="J1301">
        <v>14518</v>
      </c>
      <c r="K1301">
        <v>16375500</v>
      </c>
      <c r="L1301">
        <v>12029000</v>
      </c>
      <c r="M1301">
        <v>9778400</v>
      </c>
      <c r="O1301">
        <f t="shared" si="109"/>
        <v>-1066556.8330000001</v>
      </c>
      <c r="P1301">
        <f t="shared" si="109"/>
        <v>-1157433.3330000001</v>
      </c>
      <c r="Q1301">
        <f t="shared" si="109"/>
        <v>-1157433.3330000001</v>
      </c>
      <c r="R1301">
        <f t="shared" si="110"/>
        <v>-284532.5</v>
      </c>
      <c r="S1301">
        <f t="shared" si="111"/>
        <v>14518</v>
      </c>
      <c r="T1301">
        <f t="shared" si="112"/>
        <v>-4346500</v>
      </c>
      <c r="U1301">
        <f t="shared" si="113"/>
        <v>-6597100</v>
      </c>
    </row>
    <row r="1302" spans="1:21" hidden="1" x14ac:dyDescent="0.25">
      <c r="A1302" t="s">
        <v>5511</v>
      </c>
      <c r="B1302" t="s">
        <v>762</v>
      </c>
      <c r="C1302">
        <v>3664896</v>
      </c>
      <c r="D1302">
        <v>0</v>
      </c>
      <c r="E1302">
        <v>19761.5</v>
      </c>
      <c r="F1302">
        <v>0</v>
      </c>
      <c r="G1302">
        <v>53908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O1302">
        <f t="shared" si="109"/>
        <v>-3664896</v>
      </c>
      <c r="P1302">
        <f t="shared" si="109"/>
        <v>-3645134.5</v>
      </c>
      <c r="Q1302">
        <f t="shared" si="109"/>
        <v>-3664896</v>
      </c>
      <c r="R1302">
        <f t="shared" si="110"/>
        <v>-53908</v>
      </c>
      <c r="S1302">
        <f t="shared" si="111"/>
        <v>0</v>
      </c>
      <c r="T1302">
        <f t="shared" si="112"/>
        <v>0</v>
      </c>
      <c r="U1302">
        <f t="shared" si="113"/>
        <v>0</v>
      </c>
    </row>
    <row r="1303" spans="1:21" hidden="1" x14ac:dyDescent="0.25">
      <c r="A1303" t="s">
        <v>5512</v>
      </c>
      <c r="B1303" t="s">
        <v>763</v>
      </c>
      <c r="C1303">
        <v>232193.3333</v>
      </c>
      <c r="D1303">
        <v>3971950</v>
      </c>
      <c r="E1303">
        <v>630940</v>
      </c>
      <c r="F1303">
        <v>431955</v>
      </c>
      <c r="G1303">
        <v>384410</v>
      </c>
      <c r="H1303">
        <v>37206</v>
      </c>
      <c r="I1303">
        <v>169050</v>
      </c>
      <c r="J1303">
        <v>291250</v>
      </c>
      <c r="K1303">
        <v>52355000</v>
      </c>
      <c r="L1303">
        <v>37108500</v>
      </c>
      <c r="M1303">
        <v>28932000</v>
      </c>
      <c r="O1303">
        <f t="shared" si="109"/>
        <v>3739756.6666999999</v>
      </c>
      <c r="P1303">
        <f t="shared" si="109"/>
        <v>398746.6667</v>
      </c>
      <c r="Q1303">
        <f t="shared" si="109"/>
        <v>199761.6667</v>
      </c>
      <c r="R1303">
        <f t="shared" si="110"/>
        <v>-347204</v>
      </c>
      <c r="S1303">
        <f t="shared" si="111"/>
        <v>122200</v>
      </c>
      <c r="T1303">
        <f t="shared" si="112"/>
        <v>-15246500</v>
      </c>
      <c r="U1303">
        <f t="shared" si="113"/>
        <v>-23423000</v>
      </c>
    </row>
    <row r="1304" spans="1:21" hidden="1" x14ac:dyDescent="0.25">
      <c r="A1304" t="s">
        <v>5513</v>
      </c>
      <c r="B1304" t="s">
        <v>764</v>
      </c>
      <c r="C1304">
        <v>66642420</v>
      </c>
      <c r="D1304">
        <v>3787850</v>
      </c>
      <c r="E1304">
        <v>138405</v>
      </c>
      <c r="F1304">
        <v>1354905</v>
      </c>
      <c r="G1304">
        <v>865580</v>
      </c>
      <c r="H1304">
        <v>23620.5</v>
      </c>
      <c r="I1304">
        <v>0</v>
      </c>
      <c r="J1304">
        <v>0</v>
      </c>
      <c r="K1304">
        <v>0</v>
      </c>
      <c r="L1304">
        <v>0</v>
      </c>
      <c r="M1304">
        <v>0</v>
      </c>
      <c r="O1304">
        <f t="shared" si="109"/>
        <v>-62854570</v>
      </c>
      <c r="P1304">
        <f t="shared" si="109"/>
        <v>-66504015</v>
      </c>
      <c r="Q1304">
        <f t="shared" si="109"/>
        <v>-65287515</v>
      </c>
      <c r="R1304">
        <f t="shared" si="110"/>
        <v>-841959.5</v>
      </c>
      <c r="S1304">
        <f t="shared" si="111"/>
        <v>0</v>
      </c>
      <c r="T1304">
        <f t="shared" si="112"/>
        <v>0</v>
      </c>
      <c r="U1304">
        <f t="shared" si="113"/>
        <v>0</v>
      </c>
    </row>
    <row r="1305" spans="1:21" hidden="1" x14ac:dyDescent="0.25">
      <c r="A1305" t="s">
        <v>5514</v>
      </c>
      <c r="B1305" t="s">
        <v>765</v>
      </c>
      <c r="C1305">
        <v>109360</v>
      </c>
      <c r="D1305">
        <v>1414490</v>
      </c>
      <c r="E1305">
        <v>871950</v>
      </c>
      <c r="F1305">
        <v>3069350</v>
      </c>
      <c r="G1305">
        <v>2210200</v>
      </c>
      <c r="H1305">
        <v>253115</v>
      </c>
      <c r="I1305">
        <v>109360</v>
      </c>
      <c r="J1305">
        <v>355245</v>
      </c>
      <c r="K1305">
        <v>28064000</v>
      </c>
      <c r="L1305">
        <v>23795500</v>
      </c>
      <c r="M1305">
        <v>18759500</v>
      </c>
      <c r="O1305">
        <f t="shared" si="109"/>
        <v>1305130</v>
      </c>
      <c r="P1305">
        <f t="shared" si="109"/>
        <v>762590</v>
      </c>
      <c r="Q1305">
        <f t="shared" si="109"/>
        <v>2959990</v>
      </c>
      <c r="R1305">
        <f t="shared" si="110"/>
        <v>-1957085</v>
      </c>
      <c r="S1305">
        <f t="shared" si="111"/>
        <v>245885</v>
      </c>
      <c r="T1305">
        <f t="shared" si="112"/>
        <v>-4268500</v>
      </c>
      <c r="U1305">
        <f t="shared" si="113"/>
        <v>-9304500</v>
      </c>
    </row>
    <row r="1306" spans="1:21" hidden="1" x14ac:dyDescent="0.25">
      <c r="A1306" t="s">
        <v>5515</v>
      </c>
      <c r="B1306" t="s">
        <v>766</v>
      </c>
      <c r="C1306">
        <v>0</v>
      </c>
      <c r="D1306">
        <v>121336.5</v>
      </c>
      <c r="E1306">
        <v>0</v>
      </c>
      <c r="F1306">
        <v>0</v>
      </c>
      <c r="G1306">
        <v>205390</v>
      </c>
      <c r="H1306">
        <v>0</v>
      </c>
      <c r="I1306">
        <v>0</v>
      </c>
      <c r="J1306">
        <v>0</v>
      </c>
      <c r="K1306">
        <v>11678000</v>
      </c>
      <c r="L1306">
        <v>8703150</v>
      </c>
      <c r="M1306">
        <v>8479050</v>
      </c>
      <c r="O1306">
        <f t="shared" si="109"/>
        <v>121336.5</v>
      </c>
      <c r="P1306">
        <f t="shared" si="109"/>
        <v>0</v>
      </c>
      <c r="Q1306">
        <f t="shared" si="109"/>
        <v>0</v>
      </c>
      <c r="R1306">
        <f t="shared" si="110"/>
        <v>-205390</v>
      </c>
      <c r="S1306">
        <f t="shared" si="111"/>
        <v>0</v>
      </c>
      <c r="T1306">
        <f t="shared" si="112"/>
        <v>-2974850</v>
      </c>
      <c r="U1306">
        <f t="shared" si="113"/>
        <v>-3198950</v>
      </c>
    </row>
    <row r="1307" spans="1:21" hidden="1" x14ac:dyDescent="0.25">
      <c r="A1307" t="s">
        <v>5516</v>
      </c>
      <c r="B1307" t="s">
        <v>2897</v>
      </c>
      <c r="C1307">
        <v>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6340350</v>
      </c>
      <c r="L1307">
        <v>5176050</v>
      </c>
      <c r="M1307">
        <v>4671050</v>
      </c>
      <c r="O1307">
        <f t="shared" si="109"/>
        <v>0</v>
      </c>
      <c r="P1307">
        <f t="shared" si="109"/>
        <v>0</v>
      </c>
      <c r="Q1307">
        <f t="shared" si="109"/>
        <v>0</v>
      </c>
      <c r="R1307">
        <f t="shared" si="110"/>
        <v>0</v>
      </c>
      <c r="S1307">
        <f t="shared" si="111"/>
        <v>0</v>
      </c>
      <c r="T1307">
        <f t="shared" si="112"/>
        <v>-1164300</v>
      </c>
      <c r="U1307">
        <f t="shared" si="113"/>
        <v>-1669300</v>
      </c>
    </row>
    <row r="1308" spans="1:21" hidden="1" x14ac:dyDescent="0.25">
      <c r="A1308" t="s">
        <v>5517</v>
      </c>
      <c r="B1308" t="s">
        <v>767</v>
      </c>
      <c r="C1308">
        <v>78409</v>
      </c>
      <c r="D1308">
        <v>0</v>
      </c>
      <c r="E1308">
        <v>0</v>
      </c>
      <c r="F1308">
        <v>0</v>
      </c>
      <c r="G1308">
        <v>0</v>
      </c>
      <c r="H1308">
        <v>145351.5</v>
      </c>
      <c r="I1308">
        <v>78409</v>
      </c>
      <c r="J1308">
        <v>63355</v>
      </c>
      <c r="K1308">
        <v>10031250</v>
      </c>
      <c r="L1308">
        <v>8427450</v>
      </c>
      <c r="M1308">
        <v>10590650</v>
      </c>
      <c r="O1308">
        <f t="shared" si="109"/>
        <v>-78409</v>
      </c>
      <c r="P1308">
        <f t="shared" si="109"/>
        <v>-78409</v>
      </c>
      <c r="Q1308">
        <f t="shared" si="109"/>
        <v>-78409</v>
      </c>
      <c r="R1308">
        <f t="shared" si="110"/>
        <v>145351.5</v>
      </c>
      <c r="S1308">
        <f t="shared" si="111"/>
        <v>-15054</v>
      </c>
      <c r="T1308">
        <f t="shared" si="112"/>
        <v>-1603800</v>
      </c>
      <c r="U1308">
        <f t="shared" si="113"/>
        <v>559400</v>
      </c>
    </row>
    <row r="1309" spans="1:21" hidden="1" x14ac:dyDescent="0.25">
      <c r="A1309" t="s">
        <v>5518</v>
      </c>
      <c r="B1309" t="s">
        <v>2898</v>
      </c>
      <c r="C1309">
        <v>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52756500</v>
      </c>
      <c r="L1309">
        <v>35537000</v>
      </c>
      <c r="M1309">
        <v>30288500</v>
      </c>
      <c r="O1309">
        <f t="shared" si="109"/>
        <v>0</v>
      </c>
      <c r="P1309">
        <f t="shared" si="109"/>
        <v>0</v>
      </c>
      <c r="Q1309">
        <f t="shared" si="109"/>
        <v>0</v>
      </c>
      <c r="R1309">
        <f t="shared" si="110"/>
        <v>0</v>
      </c>
      <c r="S1309">
        <f t="shared" si="111"/>
        <v>0</v>
      </c>
      <c r="T1309">
        <f t="shared" si="112"/>
        <v>-17219500</v>
      </c>
      <c r="U1309">
        <f t="shared" si="113"/>
        <v>-22468000</v>
      </c>
    </row>
    <row r="1310" spans="1:21" hidden="1" x14ac:dyDescent="0.25">
      <c r="A1310" t="s">
        <v>5519</v>
      </c>
      <c r="B1310" t="s">
        <v>2899</v>
      </c>
      <c r="C1310">
        <v>0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54597500</v>
      </c>
      <c r="L1310">
        <v>48700500</v>
      </c>
      <c r="M1310">
        <v>43576500</v>
      </c>
      <c r="O1310">
        <f t="shared" si="109"/>
        <v>0</v>
      </c>
      <c r="P1310">
        <f t="shared" si="109"/>
        <v>0</v>
      </c>
      <c r="Q1310">
        <f t="shared" si="109"/>
        <v>0</v>
      </c>
      <c r="R1310">
        <f t="shared" si="110"/>
        <v>0</v>
      </c>
      <c r="S1310">
        <f t="shared" si="111"/>
        <v>0</v>
      </c>
      <c r="T1310">
        <f t="shared" si="112"/>
        <v>-5897000</v>
      </c>
      <c r="U1310">
        <f t="shared" si="113"/>
        <v>-11021000</v>
      </c>
    </row>
    <row r="1311" spans="1:21" hidden="1" x14ac:dyDescent="0.25">
      <c r="A1311" t="s">
        <v>5520</v>
      </c>
      <c r="B1311" t="s">
        <v>768</v>
      </c>
      <c r="C1311">
        <v>527293.33330000006</v>
      </c>
      <c r="D1311">
        <v>6235350</v>
      </c>
      <c r="E1311">
        <v>0</v>
      </c>
      <c r="F1311">
        <v>780850</v>
      </c>
      <c r="G1311">
        <v>2178100</v>
      </c>
      <c r="H1311">
        <v>145847.5</v>
      </c>
      <c r="I1311">
        <v>0</v>
      </c>
      <c r="J1311">
        <v>0</v>
      </c>
      <c r="K1311">
        <v>13228000</v>
      </c>
      <c r="L1311">
        <v>6232150</v>
      </c>
      <c r="M1311">
        <v>4306250</v>
      </c>
      <c r="O1311">
        <f t="shared" si="109"/>
        <v>5708056.6666999999</v>
      </c>
      <c r="P1311">
        <f t="shared" si="109"/>
        <v>-527293.33330000006</v>
      </c>
      <c r="Q1311">
        <f t="shared" si="109"/>
        <v>253556.66669999994</v>
      </c>
      <c r="R1311">
        <f t="shared" si="110"/>
        <v>-2032252.5</v>
      </c>
      <c r="S1311">
        <f t="shared" si="111"/>
        <v>0</v>
      </c>
      <c r="T1311">
        <f t="shared" si="112"/>
        <v>-6995850</v>
      </c>
      <c r="U1311">
        <f t="shared" si="113"/>
        <v>-8921750</v>
      </c>
    </row>
    <row r="1312" spans="1:21" hidden="1" x14ac:dyDescent="0.25">
      <c r="A1312" t="s">
        <v>5521</v>
      </c>
      <c r="B1312" t="s">
        <v>2900</v>
      </c>
      <c r="C1312">
        <v>0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27487500</v>
      </c>
      <c r="L1312">
        <v>19514500</v>
      </c>
      <c r="M1312">
        <v>15897000</v>
      </c>
      <c r="O1312">
        <f t="shared" si="109"/>
        <v>0</v>
      </c>
      <c r="P1312">
        <f t="shared" si="109"/>
        <v>0</v>
      </c>
      <c r="Q1312">
        <f t="shared" si="109"/>
        <v>0</v>
      </c>
      <c r="R1312">
        <f t="shared" si="110"/>
        <v>0</v>
      </c>
      <c r="S1312">
        <f t="shared" si="111"/>
        <v>0</v>
      </c>
      <c r="T1312">
        <f t="shared" si="112"/>
        <v>-7973000</v>
      </c>
      <c r="U1312">
        <f t="shared" si="113"/>
        <v>-11590500</v>
      </c>
    </row>
    <row r="1313" spans="1:21" hidden="1" x14ac:dyDescent="0.25">
      <c r="A1313" t="s">
        <v>5522</v>
      </c>
      <c r="B1313" t="s">
        <v>2901</v>
      </c>
      <c r="C1313">
        <v>0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1634550</v>
      </c>
      <c r="L1313">
        <v>867085</v>
      </c>
      <c r="M1313">
        <v>1110840</v>
      </c>
      <c r="O1313">
        <f t="shared" si="109"/>
        <v>0</v>
      </c>
      <c r="P1313">
        <f t="shared" si="109"/>
        <v>0</v>
      </c>
      <c r="Q1313">
        <f t="shared" si="109"/>
        <v>0</v>
      </c>
      <c r="R1313">
        <f t="shared" si="110"/>
        <v>0</v>
      </c>
      <c r="S1313">
        <f t="shared" si="111"/>
        <v>0</v>
      </c>
      <c r="T1313">
        <f t="shared" si="112"/>
        <v>-767465</v>
      </c>
      <c r="U1313">
        <f t="shared" si="113"/>
        <v>-523710</v>
      </c>
    </row>
    <row r="1314" spans="1:21" hidden="1" x14ac:dyDescent="0.25">
      <c r="A1314" t="s">
        <v>5523</v>
      </c>
      <c r="B1314" t="s">
        <v>769</v>
      </c>
      <c r="C1314">
        <v>266702.5</v>
      </c>
      <c r="D1314">
        <v>139180</v>
      </c>
      <c r="E1314">
        <v>272152.5</v>
      </c>
      <c r="F1314">
        <v>51585</v>
      </c>
      <c r="G1314">
        <v>48544</v>
      </c>
      <c r="H1314">
        <v>0</v>
      </c>
      <c r="I1314">
        <v>0</v>
      </c>
      <c r="J1314">
        <v>0</v>
      </c>
      <c r="K1314">
        <v>495005</v>
      </c>
      <c r="L1314">
        <v>416720</v>
      </c>
      <c r="M1314">
        <v>292645</v>
      </c>
      <c r="O1314">
        <f t="shared" si="109"/>
        <v>-127522.5</v>
      </c>
      <c r="P1314">
        <f t="shared" si="109"/>
        <v>5450</v>
      </c>
      <c r="Q1314">
        <f t="shared" si="109"/>
        <v>-215117.5</v>
      </c>
      <c r="R1314">
        <f t="shared" si="110"/>
        <v>-48544</v>
      </c>
      <c r="S1314">
        <f t="shared" si="111"/>
        <v>0</v>
      </c>
      <c r="T1314">
        <f t="shared" si="112"/>
        <v>-78285</v>
      </c>
      <c r="U1314">
        <f t="shared" si="113"/>
        <v>-202360</v>
      </c>
    </row>
    <row r="1315" spans="1:21" hidden="1" x14ac:dyDescent="0.25">
      <c r="A1315" t="s">
        <v>5524</v>
      </c>
      <c r="B1315" t="s">
        <v>2462</v>
      </c>
      <c r="C1315">
        <v>0</v>
      </c>
      <c r="D1315">
        <v>129755</v>
      </c>
      <c r="E1315">
        <v>0</v>
      </c>
      <c r="F1315">
        <v>68195</v>
      </c>
      <c r="G1315">
        <v>0</v>
      </c>
      <c r="H1315">
        <v>0</v>
      </c>
      <c r="I1315">
        <v>0</v>
      </c>
      <c r="J1315">
        <v>0</v>
      </c>
      <c r="K1315">
        <v>127420</v>
      </c>
      <c r="L1315">
        <v>104315</v>
      </c>
      <c r="M1315">
        <v>64625</v>
      </c>
      <c r="O1315">
        <f t="shared" si="109"/>
        <v>129755</v>
      </c>
      <c r="P1315">
        <f t="shared" si="109"/>
        <v>0</v>
      </c>
      <c r="Q1315">
        <f t="shared" si="109"/>
        <v>68195</v>
      </c>
      <c r="R1315">
        <f t="shared" si="110"/>
        <v>0</v>
      </c>
      <c r="S1315">
        <f t="shared" si="111"/>
        <v>0</v>
      </c>
      <c r="T1315">
        <f t="shared" si="112"/>
        <v>-23105</v>
      </c>
      <c r="U1315">
        <f t="shared" si="113"/>
        <v>-62795</v>
      </c>
    </row>
    <row r="1316" spans="1:21" hidden="1" x14ac:dyDescent="0.25">
      <c r="A1316" t="s">
        <v>5525</v>
      </c>
      <c r="B1316" t="s">
        <v>2902</v>
      </c>
      <c r="C1316">
        <v>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5800.5</v>
      </c>
      <c r="K1316">
        <v>770220</v>
      </c>
      <c r="L1316">
        <v>360560</v>
      </c>
      <c r="M1316">
        <v>376500</v>
      </c>
      <c r="O1316">
        <f t="shared" si="109"/>
        <v>0</v>
      </c>
      <c r="P1316">
        <f t="shared" si="109"/>
        <v>0</v>
      </c>
      <c r="Q1316">
        <f t="shared" si="109"/>
        <v>0</v>
      </c>
      <c r="R1316">
        <f t="shared" si="110"/>
        <v>0</v>
      </c>
      <c r="S1316">
        <f t="shared" si="111"/>
        <v>5800.5</v>
      </c>
      <c r="T1316">
        <f t="shared" si="112"/>
        <v>-409660</v>
      </c>
      <c r="U1316">
        <f t="shared" si="113"/>
        <v>-393720</v>
      </c>
    </row>
    <row r="1317" spans="1:21" hidden="1" x14ac:dyDescent="0.25">
      <c r="A1317" t="s">
        <v>5526</v>
      </c>
      <c r="B1317" t="s">
        <v>2903</v>
      </c>
      <c r="C1317">
        <v>0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33413000</v>
      </c>
      <c r="L1317">
        <v>26477000</v>
      </c>
      <c r="M1317">
        <v>20226500</v>
      </c>
      <c r="O1317">
        <f t="shared" si="109"/>
        <v>0</v>
      </c>
      <c r="P1317">
        <f t="shared" si="109"/>
        <v>0</v>
      </c>
      <c r="Q1317">
        <f t="shared" si="109"/>
        <v>0</v>
      </c>
      <c r="R1317">
        <f t="shared" si="110"/>
        <v>0</v>
      </c>
      <c r="S1317">
        <f t="shared" si="111"/>
        <v>0</v>
      </c>
      <c r="T1317">
        <f t="shared" si="112"/>
        <v>-6936000</v>
      </c>
      <c r="U1317">
        <f t="shared" si="113"/>
        <v>-13186500</v>
      </c>
    </row>
    <row r="1318" spans="1:21" hidden="1" x14ac:dyDescent="0.25">
      <c r="A1318" t="s">
        <v>5527</v>
      </c>
      <c r="B1318" t="s">
        <v>770</v>
      </c>
      <c r="C1318">
        <v>1490380</v>
      </c>
      <c r="D1318">
        <v>418450</v>
      </c>
      <c r="E1318">
        <v>296765</v>
      </c>
      <c r="F1318">
        <v>167600</v>
      </c>
      <c r="G1318">
        <v>1330700</v>
      </c>
      <c r="H1318">
        <v>115734</v>
      </c>
      <c r="I1318">
        <v>0</v>
      </c>
      <c r="J1318">
        <v>12123</v>
      </c>
      <c r="K1318">
        <v>45510000</v>
      </c>
      <c r="L1318">
        <v>25846500</v>
      </c>
      <c r="M1318">
        <v>17562450</v>
      </c>
      <c r="O1318">
        <f t="shared" si="109"/>
        <v>-1071930</v>
      </c>
      <c r="P1318">
        <f t="shared" si="109"/>
        <v>-1193615</v>
      </c>
      <c r="Q1318">
        <f t="shared" si="109"/>
        <v>-1322780</v>
      </c>
      <c r="R1318">
        <f t="shared" si="110"/>
        <v>-1214966</v>
      </c>
      <c r="S1318">
        <f t="shared" si="111"/>
        <v>12123</v>
      </c>
      <c r="T1318">
        <f t="shared" si="112"/>
        <v>-19663500</v>
      </c>
      <c r="U1318">
        <f t="shared" si="113"/>
        <v>-27947550</v>
      </c>
    </row>
    <row r="1319" spans="1:21" hidden="1" x14ac:dyDescent="0.25">
      <c r="A1319" t="s">
        <v>5528</v>
      </c>
      <c r="B1319" t="s">
        <v>771</v>
      </c>
      <c r="C1319">
        <v>0</v>
      </c>
      <c r="D1319">
        <v>178055</v>
      </c>
      <c r="E1319">
        <v>707900</v>
      </c>
      <c r="F1319">
        <v>39517.5</v>
      </c>
      <c r="G1319">
        <v>991090</v>
      </c>
      <c r="H1319">
        <v>72879</v>
      </c>
      <c r="I1319">
        <v>0</v>
      </c>
      <c r="J1319">
        <v>0</v>
      </c>
      <c r="K1319">
        <v>364335000</v>
      </c>
      <c r="L1319">
        <v>259780000</v>
      </c>
      <c r="M1319">
        <v>236295000</v>
      </c>
      <c r="O1319">
        <f t="shared" si="109"/>
        <v>178055</v>
      </c>
      <c r="P1319">
        <f t="shared" si="109"/>
        <v>707900</v>
      </c>
      <c r="Q1319">
        <f t="shared" si="109"/>
        <v>39517.5</v>
      </c>
      <c r="R1319">
        <f t="shared" si="110"/>
        <v>-918211</v>
      </c>
      <c r="S1319">
        <f t="shared" si="111"/>
        <v>0</v>
      </c>
      <c r="T1319">
        <f t="shared" si="112"/>
        <v>-104555000</v>
      </c>
      <c r="U1319">
        <f t="shared" si="113"/>
        <v>-128040000</v>
      </c>
    </row>
    <row r="1320" spans="1:21" hidden="1" x14ac:dyDescent="0.25">
      <c r="A1320" t="s">
        <v>5529</v>
      </c>
      <c r="B1320" t="s">
        <v>772</v>
      </c>
      <c r="C1320">
        <v>2151554</v>
      </c>
      <c r="D1320">
        <v>2649150</v>
      </c>
      <c r="E1320">
        <v>830005</v>
      </c>
      <c r="F1320">
        <v>594050</v>
      </c>
      <c r="G1320">
        <v>145120</v>
      </c>
      <c r="H1320">
        <v>0</v>
      </c>
      <c r="I1320">
        <v>37223</v>
      </c>
      <c r="J1320">
        <v>208605</v>
      </c>
      <c r="K1320">
        <v>8239650</v>
      </c>
      <c r="L1320">
        <v>4821300</v>
      </c>
      <c r="M1320">
        <v>3872700</v>
      </c>
      <c r="O1320">
        <f t="shared" si="109"/>
        <v>497596</v>
      </c>
      <c r="P1320">
        <f t="shared" si="109"/>
        <v>-1321549</v>
      </c>
      <c r="Q1320">
        <f t="shared" si="109"/>
        <v>-1557504</v>
      </c>
      <c r="R1320">
        <f t="shared" si="110"/>
        <v>-145120</v>
      </c>
      <c r="S1320">
        <f t="shared" si="111"/>
        <v>171382</v>
      </c>
      <c r="T1320">
        <f t="shared" si="112"/>
        <v>-3418350</v>
      </c>
      <c r="U1320">
        <f t="shared" si="113"/>
        <v>-4366950</v>
      </c>
    </row>
    <row r="1321" spans="1:21" hidden="1" x14ac:dyDescent="0.25">
      <c r="A1321" t="s">
        <v>5530</v>
      </c>
      <c r="B1321" t="s">
        <v>2904</v>
      </c>
      <c r="C1321">
        <v>0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402095</v>
      </c>
      <c r="L1321">
        <v>126485</v>
      </c>
      <c r="M1321">
        <v>213259</v>
      </c>
      <c r="O1321">
        <f t="shared" si="109"/>
        <v>0</v>
      </c>
      <c r="P1321">
        <f t="shared" si="109"/>
        <v>0</v>
      </c>
      <c r="Q1321">
        <f t="shared" si="109"/>
        <v>0</v>
      </c>
      <c r="R1321">
        <f t="shared" si="110"/>
        <v>0</v>
      </c>
      <c r="S1321">
        <f t="shared" si="111"/>
        <v>0</v>
      </c>
      <c r="T1321">
        <f t="shared" si="112"/>
        <v>-275610</v>
      </c>
      <c r="U1321">
        <f t="shared" si="113"/>
        <v>-188836</v>
      </c>
    </row>
    <row r="1322" spans="1:21" hidden="1" x14ac:dyDescent="0.25">
      <c r="A1322" t="s">
        <v>5531</v>
      </c>
      <c r="B1322" t="s">
        <v>773</v>
      </c>
      <c r="C1322">
        <v>8307593</v>
      </c>
      <c r="D1322">
        <v>4055000</v>
      </c>
      <c r="E1322">
        <v>1693400</v>
      </c>
      <c r="F1322">
        <v>1774350</v>
      </c>
      <c r="G1322">
        <v>905610</v>
      </c>
      <c r="H1322">
        <v>72021</v>
      </c>
      <c r="I1322">
        <v>36953</v>
      </c>
      <c r="J1322">
        <v>192095</v>
      </c>
      <c r="K1322">
        <v>15314000</v>
      </c>
      <c r="L1322">
        <v>11702700</v>
      </c>
      <c r="M1322">
        <v>9545500</v>
      </c>
      <c r="O1322">
        <f t="shared" si="109"/>
        <v>-4252593</v>
      </c>
      <c r="P1322">
        <f t="shared" si="109"/>
        <v>-6614193</v>
      </c>
      <c r="Q1322">
        <f t="shared" si="109"/>
        <v>-6533243</v>
      </c>
      <c r="R1322">
        <f t="shared" si="110"/>
        <v>-833589</v>
      </c>
      <c r="S1322">
        <f t="shared" si="111"/>
        <v>155142</v>
      </c>
      <c r="T1322">
        <f t="shared" si="112"/>
        <v>-3611300</v>
      </c>
      <c r="U1322">
        <f t="shared" si="113"/>
        <v>-5768500</v>
      </c>
    </row>
    <row r="1323" spans="1:21" hidden="1" x14ac:dyDescent="0.25">
      <c r="A1323" t="s">
        <v>4390</v>
      </c>
      <c r="B1323" t="s">
        <v>2905</v>
      </c>
      <c r="C1323">
        <v>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264160</v>
      </c>
      <c r="L1323">
        <v>2732350</v>
      </c>
      <c r="M1323">
        <v>2383350</v>
      </c>
      <c r="O1323">
        <f t="shared" si="109"/>
        <v>0</v>
      </c>
      <c r="P1323">
        <f t="shared" si="109"/>
        <v>0</v>
      </c>
      <c r="Q1323">
        <f t="shared" si="109"/>
        <v>0</v>
      </c>
      <c r="R1323">
        <f t="shared" si="110"/>
        <v>0</v>
      </c>
      <c r="S1323">
        <f t="shared" si="111"/>
        <v>0</v>
      </c>
      <c r="T1323">
        <f t="shared" si="112"/>
        <v>2468190</v>
      </c>
      <c r="U1323">
        <f t="shared" si="113"/>
        <v>2119190</v>
      </c>
    </row>
    <row r="1324" spans="1:21" hidden="1" x14ac:dyDescent="0.25">
      <c r="A1324" t="s">
        <v>5533</v>
      </c>
      <c r="B1324" t="s">
        <v>774</v>
      </c>
      <c r="C1324">
        <v>59893.333330000001</v>
      </c>
      <c r="D1324">
        <v>3737650</v>
      </c>
      <c r="E1324">
        <v>0</v>
      </c>
      <c r="F1324">
        <v>0</v>
      </c>
      <c r="G1324">
        <v>6267700</v>
      </c>
      <c r="H1324">
        <v>509130</v>
      </c>
      <c r="I1324">
        <v>0</v>
      </c>
      <c r="J1324">
        <v>0</v>
      </c>
      <c r="K1324">
        <v>113267500</v>
      </c>
      <c r="L1324">
        <v>63077000</v>
      </c>
      <c r="M1324">
        <v>43909500</v>
      </c>
      <c r="O1324">
        <f t="shared" si="109"/>
        <v>3677756.6666700002</v>
      </c>
      <c r="P1324">
        <f t="shared" si="109"/>
        <v>-59893.333330000001</v>
      </c>
      <c r="Q1324">
        <f t="shared" si="109"/>
        <v>-59893.333330000001</v>
      </c>
      <c r="R1324">
        <f t="shared" si="110"/>
        <v>-5758570</v>
      </c>
      <c r="S1324">
        <f t="shared" si="111"/>
        <v>0</v>
      </c>
      <c r="T1324">
        <f t="shared" si="112"/>
        <v>-50190500</v>
      </c>
      <c r="U1324">
        <f t="shared" si="113"/>
        <v>-69358000</v>
      </c>
    </row>
    <row r="1325" spans="1:21" hidden="1" x14ac:dyDescent="0.25">
      <c r="A1325" t="s">
        <v>5534</v>
      </c>
      <c r="B1325" t="s">
        <v>775</v>
      </c>
      <c r="C1325">
        <v>0</v>
      </c>
      <c r="D1325">
        <v>2646500</v>
      </c>
      <c r="E1325">
        <v>568450</v>
      </c>
      <c r="F1325">
        <v>676445</v>
      </c>
      <c r="G1325">
        <v>1738800</v>
      </c>
      <c r="H1325">
        <v>265930</v>
      </c>
      <c r="I1325">
        <v>0</v>
      </c>
      <c r="J1325">
        <v>0</v>
      </c>
      <c r="K1325">
        <v>0</v>
      </c>
      <c r="L1325">
        <v>0</v>
      </c>
      <c r="M1325">
        <v>0</v>
      </c>
      <c r="O1325">
        <f t="shared" si="109"/>
        <v>2646500</v>
      </c>
      <c r="P1325">
        <f t="shared" si="109"/>
        <v>568450</v>
      </c>
      <c r="Q1325">
        <f t="shared" si="109"/>
        <v>676445</v>
      </c>
      <c r="R1325">
        <f t="shared" si="110"/>
        <v>-1472870</v>
      </c>
      <c r="S1325">
        <f t="shared" si="111"/>
        <v>0</v>
      </c>
      <c r="T1325">
        <f t="shared" si="112"/>
        <v>0</v>
      </c>
      <c r="U1325">
        <f t="shared" si="113"/>
        <v>0</v>
      </c>
    </row>
    <row r="1326" spans="1:21" hidden="1" x14ac:dyDescent="0.25">
      <c r="A1326" t="s">
        <v>5535</v>
      </c>
      <c r="B1326" t="s">
        <v>776</v>
      </c>
      <c r="C1326">
        <v>0</v>
      </c>
      <c r="D1326">
        <v>124780</v>
      </c>
      <c r="E1326">
        <v>0</v>
      </c>
      <c r="F1326">
        <v>25346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O1326">
        <f t="shared" si="109"/>
        <v>124780</v>
      </c>
      <c r="P1326">
        <f t="shared" si="109"/>
        <v>0</v>
      </c>
      <c r="Q1326">
        <f t="shared" si="109"/>
        <v>25346</v>
      </c>
      <c r="R1326">
        <f t="shared" si="110"/>
        <v>0</v>
      </c>
      <c r="S1326">
        <f t="shared" si="111"/>
        <v>0</v>
      </c>
      <c r="T1326">
        <f t="shared" si="112"/>
        <v>0</v>
      </c>
      <c r="U1326">
        <f t="shared" si="113"/>
        <v>0</v>
      </c>
    </row>
    <row r="1327" spans="1:21" hidden="1" x14ac:dyDescent="0.25">
      <c r="A1327" t="s">
        <v>5536</v>
      </c>
      <c r="B1327" t="s">
        <v>777</v>
      </c>
      <c r="C1327">
        <v>0</v>
      </c>
      <c r="D1327">
        <v>228340</v>
      </c>
      <c r="E1327">
        <v>269975</v>
      </c>
      <c r="F1327">
        <v>0</v>
      </c>
      <c r="G1327">
        <v>511640</v>
      </c>
      <c r="H1327">
        <v>29414.5</v>
      </c>
      <c r="I1327">
        <v>0</v>
      </c>
      <c r="J1327">
        <v>0</v>
      </c>
      <c r="K1327">
        <v>41884500</v>
      </c>
      <c r="L1327">
        <v>24981000</v>
      </c>
      <c r="M1327">
        <v>21060500</v>
      </c>
      <c r="O1327">
        <f t="shared" si="109"/>
        <v>228340</v>
      </c>
      <c r="P1327">
        <f t="shared" si="109"/>
        <v>269975</v>
      </c>
      <c r="Q1327">
        <f t="shared" si="109"/>
        <v>0</v>
      </c>
      <c r="R1327">
        <f t="shared" si="110"/>
        <v>-482225.5</v>
      </c>
      <c r="S1327">
        <f t="shared" si="111"/>
        <v>0</v>
      </c>
      <c r="T1327">
        <f t="shared" si="112"/>
        <v>-16903500</v>
      </c>
      <c r="U1327">
        <f t="shared" si="113"/>
        <v>-20824000</v>
      </c>
    </row>
    <row r="1328" spans="1:21" hidden="1" x14ac:dyDescent="0.25">
      <c r="A1328" t="s">
        <v>5537</v>
      </c>
      <c r="B1328" t="s">
        <v>4174</v>
      </c>
      <c r="C1328">
        <v>247436.3333</v>
      </c>
      <c r="D1328">
        <v>188280</v>
      </c>
      <c r="E1328">
        <v>0</v>
      </c>
      <c r="F1328">
        <v>180055</v>
      </c>
      <c r="G1328">
        <v>2374000</v>
      </c>
      <c r="H1328">
        <v>207875</v>
      </c>
      <c r="I1328">
        <v>0</v>
      </c>
      <c r="J1328">
        <v>0</v>
      </c>
      <c r="K1328">
        <v>0</v>
      </c>
      <c r="L1328">
        <v>0</v>
      </c>
      <c r="M1328">
        <v>0</v>
      </c>
      <c r="O1328">
        <f t="shared" si="109"/>
        <v>-59156.333299999998</v>
      </c>
      <c r="P1328">
        <f t="shared" si="109"/>
        <v>-247436.3333</v>
      </c>
      <c r="Q1328">
        <f t="shared" si="109"/>
        <v>-67381.333299999998</v>
      </c>
      <c r="R1328">
        <f t="shared" si="110"/>
        <v>-2166125</v>
      </c>
      <c r="S1328">
        <f t="shared" si="111"/>
        <v>0</v>
      </c>
      <c r="T1328">
        <f t="shared" si="112"/>
        <v>0</v>
      </c>
      <c r="U1328">
        <f t="shared" si="113"/>
        <v>0</v>
      </c>
    </row>
    <row r="1329" spans="1:21" hidden="1" x14ac:dyDescent="0.25">
      <c r="A1329" t="s">
        <v>5538</v>
      </c>
      <c r="B1329" t="s">
        <v>778</v>
      </c>
      <c r="C1329">
        <v>10400191.67</v>
      </c>
      <c r="D1329">
        <v>770380</v>
      </c>
      <c r="E1329">
        <v>0</v>
      </c>
      <c r="F1329">
        <v>93645</v>
      </c>
      <c r="G1329">
        <v>2165400</v>
      </c>
      <c r="H1329">
        <v>156688</v>
      </c>
      <c r="I1329">
        <v>10025</v>
      </c>
      <c r="J1329">
        <v>0</v>
      </c>
      <c r="K1329">
        <v>277235</v>
      </c>
      <c r="L1329">
        <v>260295</v>
      </c>
      <c r="M1329">
        <v>163245</v>
      </c>
      <c r="O1329">
        <f t="shared" si="109"/>
        <v>-9629811.6699999999</v>
      </c>
      <c r="P1329">
        <f t="shared" si="109"/>
        <v>-10400191.67</v>
      </c>
      <c r="Q1329">
        <f t="shared" si="109"/>
        <v>-10306546.67</v>
      </c>
      <c r="R1329">
        <f t="shared" si="110"/>
        <v>-2008712</v>
      </c>
      <c r="S1329">
        <f t="shared" si="111"/>
        <v>-10025</v>
      </c>
      <c r="T1329">
        <f t="shared" si="112"/>
        <v>-16940</v>
      </c>
      <c r="U1329">
        <f t="shared" si="113"/>
        <v>-113990</v>
      </c>
    </row>
    <row r="1330" spans="1:21" hidden="1" x14ac:dyDescent="0.25">
      <c r="A1330" t="s">
        <v>5539</v>
      </c>
      <c r="B1330" t="s">
        <v>2463</v>
      </c>
      <c r="C1330">
        <v>466072.6667</v>
      </c>
      <c r="D1330">
        <v>538515</v>
      </c>
      <c r="E1330">
        <v>439470</v>
      </c>
      <c r="F1330">
        <v>322920</v>
      </c>
      <c r="G1330">
        <v>952930</v>
      </c>
      <c r="H1330">
        <v>69797.5</v>
      </c>
      <c r="I1330">
        <v>13666</v>
      </c>
      <c r="J1330">
        <v>44364.5</v>
      </c>
      <c r="K1330">
        <v>25986500</v>
      </c>
      <c r="L1330">
        <v>20938000</v>
      </c>
      <c r="M1330">
        <v>15967500</v>
      </c>
      <c r="O1330">
        <f t="shared" si="109"/>
        <v>72442.333299999998</v>
      </c>
      <c r="P1330">
        <f t="shared" si="109"/>
        <v>-26602.666700000002</v>
      </c>
      <c r="Q1330">
        <f t="shared" si="109"/>
        <v>-143152.6667</v>
      </c>
      <c r="R1330">
        <f t="shared" si="110"/>
        <v>-883132.5</v>
      </c>
      <c r="S1330">
        <f t="shared" si="111"/>
        <v>30698.5</v>
      </c>
      <c r="T1330">
        <f t="shared" si="112"/>
        <v>-5048500</v>
      </c>
      <c r="U1330">
        <f t="shared" si="113"/>
        <v>-10019000</v>
      </c>
    </row>
    <row r="1331" spans="1:21" hidden="1" x14ac:dyDescent="0.25">
      <c r="A1331" t="s">
        <v>5540</v>
      </c>
      <c r="B1331" t="s">
        <v>779</v>
      </c>
      <c r="C1331">
        <v>0</v>
      </c>
      <c r="D1331">
        <v>130160</v>
      </c>
      <c r="E1331">
        <v>347775</v>
      </c>
      <c r="F1331">
        <v>380915</v>
      </c>
      <c r="G1331">
        <v>223920</v>
      </c>
      <c r="H1331">
        <v>22931.5</v>
      </c>
      <c r="I1331">
        <v>0</v>
      </c>
      <c r="J1331">
        <v>0</v>
      </c>
      <c r="K1331">
        <v>0</v>
      </c>
      <c r="L1331">
        <v>0</v>
      </c>
      <c r="M1331">
        <v>0</v>
      </c>
      <c r="O1331">
        <f t="shared" si="109"/>
        <v>130160</v>
      </c>
      <c r="P1331">
        <f t="shared" si="109"/>
        <v>347775</v>
      </c>
      <c r="Q1331">
        <f t="shared" si="109"/>
        <v>380915</v>
      </c>
      <c r="R1331">
        <f t="shared" si="110"/>
        <v>-200988.5</v>
      </c>
      <c r="S1331">
        <f t="shared" si="111"/>
        <v>0</v>
      </c>
      <c r="T1331">
        <f t="shared" si="112"/>
        <v>0</v>
      </c>
      <c r="U1331">
        <f t="shared" si="113"/>
        <v>0</v>
      </c>
    </row>
    <row r="1332" spans="1:21" hidden="1" x14ac:dyDescent="0.25">
      <c r="A1332" t="s">
        <v>5541</v>
      </c>
      <c r="B1332" t="s">
        <v>2906</v>
      </c>
      <c r="C1332">
        <v>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2149550</v>
      </c>
      <c r="L1332">
        <v>2032150</v>
      </c>
      <c r="M1332">
        <v>1912800</v>
      </c>
      <c r="O1332">
        <f t="shared" si="109"/>
        <v>0</v>
      </c>
      <c r="P1332">
        <f t="shared" si="109"/>
        <v>0</v>
      </c>
      <c r="Q1332">
        <f t="shared" si="109"/>
        <v>0</v>
      </c>
      <c r="R1332">
        <f t="shared" si="110"/>
        <v>0</v>
      </c>
      <c r="S1332">
        <f t="shared" si="111"/>
        <v>0</v>
      </c>
      <c r="T1332">
        <f t="shared" si="112"/>
        <v>-117400</v>
      </c>
      <c r="U1332">
        <f t="shared" si="113"/>
        <v>-236750</v>
      </c>
    </row>
    <row r="1333" spans="1:21" hidden="1" x14ac:dyDescent="0.25">
      <c r="A1333" t="s">
        <v>6545</v>
      </c>
      <c r="B1333" t="s">
        <v>780</v>
      </c>
      <c r="C1333">
        <v>0</v>
      </c>
      <c r="D1333">
        <v>378375</v>
      </c>
      <c r="E1333">
        <v>364475</v>
      </c>
      <c r="F1333">
        <v>256015</v>
      </c>
      <c r="G1333">
        <v>16095</v>
      </c>
      <c r="H1333">
        <v>0</v>
      </c>
      <c r="I1333">
        <v>0</v>
      </c>
      <c r="J1333">
        <v>11630.5</v>
      </c>
      <c r="K1333">
        <v>1237050</v>
      </c>
      <c r="L1333">
        <v>1394900</v>
      </c>
      <c r="M1333">
        <v>1609350</v>
      </c>
      <c r="O1333">
        <f t="shared" si="109"/>
        <v>378375</v>
      </c>
      <c r="P1333">
        <f t="shared" si="109"/>
        <v>364475</v>
      </c>
      <c r="Q1333">
        <f t="shared" si="109"/>
        <v>256015</v>
      </c>
      <c r="R1333">
        <f t="shared" si="110"/>
        <v>-16095</v>
      </c>
      <c r="S1333">
        <f t="shared" si="111"/>
        <v>11630.5</v>
      </c>
      <c r="T1333">
        <f t="shared" si="112"/>
        <v>157850</v>
      </c>
      <c r="U1333">
        <f t="shared" si="113"/>
        <v>372300</v>
      </c>
    </row>
    <row r="1334" spans="1:21" hidden="1" x14ac:dyDescent="0.25">
      <c r="A1334" t="s">
        <v>5543</v>
      </c>
      <c r="B1334" t="s">
        <v>2907</v>
      </c>
      <c r="C1334">
        <v>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1103700</v>
      </c>
      <c r="L1334">
        <v>686640</v>
      </c>
      <c r="M1334">
        <v>486750</v>
      </c>
      <c r="O1334">
        <f t="shared" si="109"/>
        <v>0</v>
      </c>
      <c r="P1334">
        <f t="shared" si="109"/>
        <v>0</v>
      </c>
      <c r="Q1334">
        <f t="shared" si="109"/>
        <v>0</v>
      </c>
      <c r="R1334">
        <f t="shared" si="110"/>
        <v>0</v>
      </c>
      <c r="S1334">
        <f t="shared" si="111"/>
        <v>0</v>
      </c>
      <c r="T1334">
        <f t="shared" si="112"/>
        <v>-417060</v>
      </c>
      <c r="U1334">
        <f t="shared" si="113"/>
        <v>-616950</v>
      </c>
    </row>
    <row r="1335" spans="1:21" hidden="1" x14ac:dyDescent="0.25">
      <c r="A1335" t="s">
        <v>5544</v>
      </c>
      <c r="B1335" t="s">
        <v>781</v>
      </c>
      <c r="C1335">
        <v>3870325</v>
      </c>
      <c r="D1335">
        <v>75735500</v>
      </c>
      <c r="E1335">
        <v>14738800</v>
      </c>
      <c r="F1335">
        <v>50022000</v>
      </c>
      <c r="G1335">
        <v>2339600</v>
      </c>
      <c r="H1335">
        <v>361925</v>
      </c>
      <c r="I1335">
        <v>3732100</v>
      </c>
      <c r="J1335">
        <v>14173500</v>
      </c>
      <c r="K1335">
        <v>2844150</v>
      </c>
      <c r="L1335">
        <v>2592700</v>
      </c>
      <c r="M1335">
        <v>1655150</v>
      </c>
      <c r="O1335">
        <f t="shared" si="109"/>
        <v>71865175</v>
      </c>
      <c r="P1335">
        <f t="shared" si="109"/>
        <v>10868475</v>
      </c>
      <c r="Q1335">
        <f t="shared" si="109"/>
        <v>46151675</v>
      </c>
      <c r="R1335">
        <f t="shared" si="110"/>
        <v>-1977675</v>
      </c>
      <c r="S1335">
        <f t="shared" si="111"/>
        <v>10441400</v>
      </c>
      <c r="T1335">
        <f t="shared" si="112"/>
        <v>-251450</v>
      </c>
      <c r="U1335">
        <f t="shared" si="113"/>
        <v>-1189000</v>
      </c>
    </row>
    <row r="1336" spans="1:21" hidden="1" x14ac:dyDescent="0.25">
      <c r="A1336" t="s">
        <v>5545</v>
      </c>
      <c r="B1336" t="s">
        <v>782</v>
      </c>
      <c r="C1336">
        <v>2262200</v>
      </c>
      <c r="D1336">
        <v>2981800</v>
      </c>
      <c r="E1336">
        <v>2094950</v>
      </c>
      <c r="F1336">
        <v>1260260</v>
      </c>
      <c r="G1336">
        <v>2447600</v>
      </c>
      <c r="H1336">
        <v>282455</v>
      </c>
      <c r="I1336">
        <v>0</v>
      </c>
      <c r="J1336">
        <v>127760</v>
      </c>
      <c r="K1336">
        <v>21687000</v>
      </c>
      <c r="L1336">
        <v>14342500</v>
      </c>
      <c r="M1336">
        <v>13733100</v>
      </c>
      <c r="O1336">
        <f t="shared" si="109"/>
        <v>719600</v>
      </c>
      <c r="P1336">
        <f t="shared" si="109"/>
        <v>-167250</v>
      </c>
      <c r="Q1336">
        <f t="shared" si="109"/>
        <v>-1001940</v>
      </c>
      <c r="R1336">
        <f t="shared" si="110"/>
        <v>-2165145</v>
      </c>
      <c r="S1336">
        <f t="shared" si="111"/>
        <v>127760</v>
      </c>
      <c r="T1336">
        <f t="shared" si="112"/>
        <v>-7344500</v>
      </c>
      <c r="U1336">
        <f t="shared" si="113"/>
        <v>-7953900</v>
      </c>
    </row>
    <row r="1337" spans="1:21" hidden="1" x14ac:dyDescent="0.25">
      <c r="A1337" t="s">
        <v>5546</v>
      </c>
      <c r="B1337" t="s">
        <v>783</v>
      </c>
      <c r="C1337">
        <v>908642</v>
      </c>
      <c r="D1337">
        <v>5966350</v>
      </c>
      <c r="E1337">
        <v>3004450</v>
      </c>
      <c r="F1337">
        <v>2892350</v>
      </c>
      <c r="G1337">
        <v>2396700</v>
      </c>
      <c r="H1337">
        <v>224185</v>
      </c>
      <c r="I1337">
        <v>12912</v>
      </c>
      <c r="J1337">
        <v>217785</v>
      </c>
      <c r="K1337">
        <v>27429500</v>
      </c>
      <c r="L1337">
        <v>16703500</v>
      </c>
      <c r="M1337">
        <v>13938550</v>
      </c>
      <c r="O1337">
        <f t="shared" si="109"/>
        <v>5057708</v>
      </c>
      <c r="P1337">
        <f t="shared" si="109"/>
        <v>2095808</v>
      </c>
      <c r="Q1337">
        <f t="shared" si="109"/>
        <v>1983708</v>
      </c>
      <c r="R1337">
        <f t="shared" si="110"/>
        <v>-2172515</v>
      </c>
      <c r="S1337">
        <f t="shared" si="111"/>
        <v>204873</v>
      </c>
      <c r="T1337">
        <f t="shared" si="112"/>
        <v>-10726000</v>
      </c>
      <c r="U1337">
        <f t="shared" si="113"/>
        <v>-13490950</v>
      </c>
    </row>
    <row r="1338" spans="1:21" hidden="1" x14ac:dyDescent="0.25">
      <c r="A1338" t="s">
        <v>5547</v>
      </c>
      <c r="B1338" t="s">
        <v>784</v>
      </c>
      <c r="C1338">
        <v>1314261</v>
      </c>
      <c r="D1338">
        <v>77195</v>
      </c>
      <c r="E1338">
        <v>177700</v>
      </c>
      <c r="F1338">
        <v>42007.5</v>
      </c>
      <c r="G1338">
        <v>982170</v>
      </c>
      <c r="H1338">
        <v>68541</v>
      </c>
      <c r="I1338">
        <v>0</v>
      </c>
      <c r="J1338">
        <v>0</v>
      </c>
      <c r="K1338">
        <v>10162250</v>
      </c>
      <c r="L1338">
        <v>6246650</v>
      </c>
      <c r="M1338">
        <v>4902450</v>
      </c>
      <c r="O1338">
        <f t="shared" si="109"/>
        <v>-1237066</v>
      </c>
      <c r="P1338">
        <f t="shared" si="109"/>
        <v>-1136561</v>
      </c>
      <c r="Q1338">
        <f t="shared" si="109"/>
        <v>-1272253.5</v>
      </c>
      <c r="R1338">
        <f t="shared" si="110"/>
        <v>-913629</v>
      </c>
      <c r="S1338">
        <f t="shared" si="111"/>
        <v>0</v>
      </c>
      <c r="T1338">
        <f t="shared" si="112"/>
        <v>-3915600</v>
      </c>
      <c r="U1338">
        <f t="shared" si="113"/>
        <v>-5259800</v>
      </c>
    </row>
    <row r="1339" spans="1:21" hidden="1" x14ac:dyDescent="0.25">
      <c r="A1339" t="s">
        <v>5548</v>
      </c>
      <c r="B1339" t="s">
        <v>2464</v>
      </c>
      <c r="C1339">
        <v>0</v>
      </c>
      <c r="D1339">
        <v>0</v>
      </c>
      <c r="E1339">
        <v>667350</v>
      </c>
      <c r="F1339">
        <v>0</v>
      </c>
      <c r="G1339">
        <v>120730</v>
      </c>
      <c r="H1339">
        <v>0</v>
      </c>
      <c r="I1339">
        <v>0</v>
      </c>
      <c r="J1339">
        <v>0</v>
      </c>
      <c r="K1339">
        <v>3782450</v>
      </c>
      <c r="L1339">
        <v>2053500</v>
      </c>
      <c r="M1339">
        <v>1650090</v>
      </c>
      <c r="O1339">
        <f t="shared" si="109"/>
        <v>0</v>
      </c>
      <c r="P1339">
        <f t="shared" si="109"/>
        <v>667350</v>
      </c>
      <c r="Q1339">
        <f t="shared" si="109"/>
        <v>0</v>
      </c>
      <c r="R1339">
        <f t="shared" si="110"/>
        <v>-120730</v>
      </c>
      <c r="S1339">
        <f t="shared" si="111"/>
        <v>0</v>
      </c>
      <c r="T1339">
        <f t="shared" si="112"/>
        <v>-1728950</v>
      </c>
      <c r="U1339">
        <f t="shared" si="113"/>
        <v>-2132360</v>
      </c>
    </row>
    <row r="1340" spans="1:21" hidden="1" x14ac:dyDescent="0.25">
      <c r="A1340" t="s">
        <v>5549</v>
      </c>
      <c r="B1340" t="s">
        <v>785</v>
      </c>
      <c r="C1340">
        <v>73104</v>
      </c>
      <c r="D1340">
        <v>4634950</v>
      </c>
      <c r="E1340">
        <v>6479050</v>
      </c>
      <c r="F1340">
        <v>455070</v>
      </c>
      <c r="G1340">
        <v>602070</v>
      </c>
      <c r="H1340">
        <v>38773.5</v>
      </c>
      <c r="I1340">
        <v>73104</v>
      </c>
      <c r="J1340">
        <v>271480</v>
      </c>
      <c r="K1340">
        <v>86307000</v>
      </c>
      <c r="L1340">
        <v>62062000</v>
      </c>
      <c r="M1340">
        <v>43342500</v>
      </c>
      <c r="O1340">
        <f t="shared" si="109"/>
        <v>4561846</v>
      </c>
      <c r="P1340">
        <f t="shared" si="109"/>
        <v>6405946</v>
      </c>
      <c r="Q1340">
        <f t="shared" si="109"/>
        <v>381966</v>
      </c>
      <c r="R1340">
        <f t="shared" si="110"/>
        <v>-563296.5</v>
      </c>
      <c r="S1340">
        <f t="shared" si="111"/>
        <v>198376</v>
      </c>
      <c r="T1340">
        <f t="shared" si="112"/>
        <v>-24245000</v>
      </c>
      <c r="U1340">
        <f t="shared" si="113"/>
        <v>-42964500</v>
      </c>
    </row>
    <row r="1341" spans="1:21" hidden="1" x14ac:dyDescent="0.25">
      <c r="A1341" t="s">
        <v>5550</v>
      </c>
      <c r="B1341" t="s">
        <v>786</v>
      </c>
      <c r="C1341">
        <v>0</v>
      </c>
      <c r="D1341">
        <v>980005</v>
      </c>
      <c r="E1341">
        <v>2141600</v>
      </c>
      <c r="F1341">
        <v>350685</v>
      </c>
      <c r="G1341">
        <v>79220</v>
      </c>
      <c r="H1341">
        <v>0</v>
      </c>
      <c r="I1341">
        <v>0</v>
      </c>
      <c r="J1341">
        <v>0</v>
      </c>
      <c r="K1341">
        <v>397305</v>
      </c>
      <c r="L1341">
        <v>72451.5</v>
      </c>
      <c r="M1341">
        <v>13422</v>
      </c>
      <c r="O1341">
        <f t="shared" si="109"/>
        <v>980005</v>
      </c>
      <c r="P1341">
        <f t="shared" si="109"/>
        <v>2141600</v>
      </c>
      <c r="Q1341">
        <f t="shared" si="109"/>
        <v>350685</v>
      </c>
      <c r="R1341">
        <f t="shared" si="110"/>
        <v>-79220</v>
      </c>
      <c r="S1341">
        <f t="shared" si="111"/>
        <v>0</v>
      </c>
      <c r="T1341">
        <f t="shared" si="112"/>
        <v>-324853.5</v>
      </c>
      <c r="U1341">
        <f t="shared" si="113"/>
        <v>-383883</v>
      </c>
    </row>
    <row r="1342" spans="1:21" hidden="1" x14ac:dyDescent="0.25">
      <c r="A1342" t="s">
        <v>5551</v>
      </c>
      <c r="B1342" t="s">
        <v>787</v>
      </c>
      <c r="C1342">
        <v>0</v>
      </c>
      <c r="D1342">
        <v>1612730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20714.5</v>
      </c>
      <c r="K1342">
        <v>748675</v>
      </c>
      <c r="L1342">
        <v>133015</v>
      </c>
      <c r="M1342">
        <v>234380</v>
      </c>
      <c r="O1342">
        <f t="shared" si="109"/>
        <v>1612730</v>
      </c>
      <c r="P1342">
        <f t="shared" si="109"/>
        <v>0</v>
      </c>
      <c r="Q1342">
        <f t="shared" si="109"/>
        <v>0</v>
      </c>
      <c r="R1342">
        <f t="shared" si="110"/>
        <v>0</v>
      </c>
      <c r="S1342">
        <f t="shared" si="111"/>
        <v>20714.5</v>
      </c>
      <c r="T1342">
        <f t="shared" si="112"/>
        <v>-615660</v>
      </c>
      <c r="U1342">
        <f t="shared" si="113"/>
        <v>-514295</v>
      </c>
    </row>
    <row r="1343" spans="1:21" hidden="1" x14ac:dyDescent="0.25">
      <c r="A1343" t="s">
        <v>5552</v>
      </c>
      <c r="B1343" t="s">
        <v>788</v>
      </c>
      <c r="C1343">
        <v>0</v>
      </c>
      <c r="D1343">
        <v>904950</v>
      </c>
      <c r="E1343">
        <v>294475</v>
      </c>
      <c r="F1343">
        <v>682215</v>
      </c>
      <c r="G1343">
        <v>424530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O1343">
        <f t="shared" si="109"/>
        <v>904950</v>
      </c>
      <c r="P1343">
        <f t="shared" si="109"/>
        <v>294475</v>
      </c>
      <c r="Q1343">
        <f t="shared" si="109"/>
        <v>682215</v>
      </c>
      <c r="R1343">
        <f t="shared" si="110"/>
        <v>-424530</v>
      </c>
      <c r="S1343">
        <f t="shared" si="111"/>
        <v>0</v>
      </c>
      <c r="T1343">
        <f t="shared" si="112"/>
        <v>0</v>
      </c>
      <c r="U1343">
        <f t="shared" si="113"/>
        <v>0</v>
      </c>
    </row>
    <row r="1344" spans="1:21" hidden="1" x14ac:dyDescent="0.25">
      <c r="A1344" t="s">
        <v>5553</v>
      </c>
      <c r="B1344" t="s">
        <v>789</v>
      </c>
      <c r="C1344">
        <v>144688.6667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O1344">
        <f t="shared" si="109"/>
        <v>-144688.6667</v>
      </c>
      <c r="P1344">
        <f t="shared" si="109"/>
        <v>-144688.6667</v>
      </c>
      <c r="Q1344">
        <f t="shared" si="109"/>
        <v>-144688.6667</v>
      </c>
      <c r="R1344">
        <f t="shared" si="110"/>
        <v>0</v>
      </c>
      <c r="S1344">
        <f t="shared" si="111"/>
        <v>0</v>
      </c>
      <c r="T1344">
        <f t="shared" si="112"/>
        <v>0</v>
      </c>
      <c r="U1344">
        <f t="shared" si="113"/>
        <v>0</v>
      </c>
    </row>
    <row r="1345" spans="1:21" hidden="1" x14ac:dyDescent="0.25">
      <c r="A1345" t="s">
        <v>5554</v>
      </c>
      <c r="B1345" t="s">
        <v>790</v>
      </c>
      <c r="C1345">
        <v>0</v>
      </c>
      <c r="D1345">
        <v>0</v>
      </c>
      <c r="E1345">
        <v>0</v>
      </c>
      <c r="F1345">
        <v>0</v>
      </c>
      <c r="G1345">
        <v>196790</v>
      </c>
      <c r="H1345">
        <v>43430.5</v>
      </c>
      <c r="I1345">
        <v>0</v>
      </c>
      <c r="J1345">
        <v>0</v>
      </c>
      <c r="K1345">
        <v>0</v>
      </c>
      <c r="L1345">
        <v>0</v>
      </c>
      <c r="M1345">
        <v>0</v>
      </c>
      <c r="O1345">
        <f t="shared" si="109"/>
        <v>0</v>
      </c>
      <c r="P1345">
        <f t="shared" si="109"/>
        <v>0</v>
      </c>
      <c r="Q1345">
        <f t="shared" si="109"/>
        <v>0</v>
      </c>
      <c r="R1345">
        <f t="shared" si="110"/>
        <v>-153359.5</v>
      </c>
      <c r="S1345">
        <f t="shared" si="111"/>
        <v>0</v>
      </c>
      <c r="T1345">
        <f t="shared" si="112"/>
        <v>0</v>
      </c>
      <c r="U1345">
        <f t="shared" si="113"/>
        <v>0</v>
      </c>
    </row>
    <row r="1346" spans="1:21" hidden="1" x14ac:dyDescent="0.25">
      <c r="A1346" t="s">
        <v>5555</v>
      </c>
      <c r="B1346" t="s">
        <v>791</v>
      </c>
      <c r="C1346">
        <v>4174700</v>
      </c>
      <c r="D1346">
        <v>128559</v>
      </c>
      <c r="E1346">
        <v>450560</v>
      </c>
      <c r="F1346">
        <v>0</v>
      </c>
      <c r="G1346">
        <v>10145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O1346">
        <f t="shared" si="109"/>
        <v>-4046141</v>
      </c>
      <c r="P1346">
        <f t="shared" si="109"/>
        <v>-3724140</v>
      </c>
      <c r="Q1346">
        <f t="shared" si="109"/>
        <v>-4174700</v>
      </c>
      <c r="R1346">
        <f t="shared" si="110"/>
        <v>-10145</v>
      </c>
      <c r="S1346">
        <f t="shared" si="111"/>
        <v>0</v>
      </c>
      <c r="T1346">
        <f t="shared" si="112"/>
        <v>0</v>
      </c>
      <c r="U1346">
        <f t="shared" si="113"/>
        <v>0</v>
      </c>
    </row>
    <row r="1347" spans="1:21" hidden="1" x14ac:dyDescent="0.25">
      <c r="A1347" t="s">
        <v>5556</v>
      </c>
      <c r="B1347" t="s">
        <v>2908</v>
      </c>
      <c r="C1347">
        <v>0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5637550</v>
      </c>
      <c r="L1347">
        <v>3444900</v>
      </c>
      <c r="M1347">
        <v>2959250</v>
      </c>
      <c r="O1347">
        <f t="shared" ref="O1347:Q1410" si="114">D1347-$C1347</f>
        <v>0</v>
      </c>
      <c r="P1347">
        <f t="shared" si="114"/>
        <v>0</v>
      </c>
      <c r="Q1347">
        <f t="shared" si="114"/>
        <v>0</v>
      </c>
      <c r="R1347">
        <f t="shared" ref="R1347:R1410" si="115">H1347-G1347</f>
        <v>0</v>
      </c>
      <c r="S1347">
        <f t="shared" ref="S1347:S1410" si="116">J1347-I1347</f>
        <v>0</v>
      </c>
      <c r="T1347">
        <f t="shared" ref="T1347:T1410" si="117">L1347-K1347</f>
        <v>-2192650</v>
      </c>
      <c r="U1347">
        <f t="shared" ref="U1347:U1410" si="118">M1347-K1347</f>
        <v>-2678300</v>
      </c>
    </row>
    <row r="1348" spans="1:21" hidden="1" x14ac:dyDescent="0.25">
      <c r="A1348" t="s">
        <v>5557</v>
      </c>
      <c r="B1348" t="s">
        <v>2909</v>
      </c>
      <c r="C1348">
        <v>0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5992300</v>
      </c>
      <c r="L1348">
        <v>4588500</v>
      </c>
      <c r="M1348">
        <v>4511700</v>
      </c>
      <c r="O1348">
        <f t="shared" si="114"/>
        <v>0</v>
      </c>
      <c r="P1348">
        <f t="shared" si="114"/>
        <v>0</v>
      </c>
      <c r="Q1348">
        <f t="shared" si="114"/>
        <v>0</v>
      </c>
      <c r="R1348">
        <f t="shared" si="115"/>
        <v>0</v>
      </c>
      <c r="S1348">
        <f t="shared" si="116"/>
        <v>0</v>
      </c>
      <c r="T1348">
        <f t="shared" si="117"/>
        <v>-1403800</v>
      </c>
      <c r="U1348">
        <f t="shared" si="118"/>
        <v>-1480600</v>
      </c>
    </row>
    <row r="1349" spans="1:21" hidden="1" x14ac:dyDescent="0.25">
      <c r="A1349" t="s">
        <v>5558</v>
      </c>
      <c r="B1349" t="s">
        <v>2910</v>
      </c>
      <c r="C1349">
        <v>0</v>
      </c>
      <c r="D1349">
        <v>0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70580</v>
      </c>
      <c r="L1349">
        <v>42970.5</v>
      </c>
      <c r="M1349">
        <v>32188</v>
      </c>
      <c r="O1349">
        <f t="shared" si="114"/>
        <v>0</v>
      </c>
      <c r="P1349">
        <f t="shared" si="114"/>
        <v>0</v>
      </c>
      <c r="Q1349">
        <f t="shared" si="114"/>
        <v>0</v>
      </c>
      <c r="R1349">
        <f t="shared" si="115"/>
        <v>0</v>
      </c>
      <c r="S1349">
        <f t="shared" si="116"/>
        <v>0</v>
      </c>
      <c r="T1349">
        <f t="shared" si="117"/>
        <v>-27609.5</v>
      </c>
      <c r="U1349">
        <f t="shared" si="118"/>
        <v>-38392</v>
      </c>
    </row>
    <row r="1350" spans="1:21" hidden="1" x14ac:dyDescent="0.25">
      <c r="A1350" t="s">
        <v>5559</v>
      </c>
      <c r="B1350" t="s">
        <v>792</v>
      </c>
      <c r="C1350">
        <v>2060070</v>
      </c>
      <c r="D1350">
        <v>2380600</v>
      </c>
      <c r="E1350">
        <v>21863000</v>
      </c>
      <c r="F1350">
        <v>2207150</v>
      </c>
      <c r="G1350">
        <v>409770</v>
      </c>
      <c r="H1350">
        <v>32304</v>
      </c>
      <c r="I1350">
        <v>17040</v>
      </c>
      <c r="J1350">
        <v>165455</v>
      </c>
      <c r="K1350">
        <v>1686650</v>
      </c>
      <c r="L1350">
        <v>1137850</v>
      </c>
      <c r="M1350">
        <v>701600</v>
      </c>
      <c r="O1350">
        <f t="shared" si="114"/>
        <v>320530</v>
      </c>
      <c r="P1350">
        <f t="shared" si="114"/>
        <v>19802930</v>
      </c>
      <c r="Q1350">
        <f t="shared" si="114"/>
        <v>147080</v>
      </c>
      <c r="R1350">
        <f t="shared" si="115"/>
        <v>-377466</v>
      </c>
      <c r="S1350">
        <f t="shared" si="116"/>
        <v>148415</v>
      </c>
      <c r="T1350">
        <f t="shared" si="117"/>
        <v>-548800</v>
      </c>
      <c r="U1350">
        <f t="shared" si="118"/>
        <v>-985050</v>
      </c>
    </row>
    <row r="1351" spans="1:21" hidden="1" x14ac:dyDescent="0.25">
      <c r="A1351" t="s">
        <v>5560</v>
      </c>
      <c r="B1351" t="s">
        <v>2911</v>
      </c>
      <c r="C1351">
        <v>0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2904400</v>
      </c>
      <c r="L1351">
        <v>2038450</v>
      </c>
      <c r="M1351">
        <v>1465290</v>
      </c>
      <c r="O1351">
        <f t="shared" si="114"/>
        <v>0</v>
      </c>
      <c r="P1351">
        <f t="shared" si="114"/>
        <v>0</v>
      </c>
      <c r="Q1351">
        <f t="shared" si="114"/>
        <v>0</v>
      </c>
      <c r="R1351">
        <f t="shared" si="115"/>
        <v>0</v>
      </c>
      <c r="S1351">
        <f t="shared" si="116"/>
        <v>0</v>
      </c>
      <c r="T1351">
        <f t="shared" si="117"/>
        <v>-865950</v>
      </c>
      <c r="U1351">
        <f t="shared" si="118"/>
        <v>-1439110</v>
      </c>
    </row>
    <row r="1352" spans="1:21" hidden="1" x14ac:dyDescent="0.25">
      <c r="A1352" t="s">
        <v>5561</v>
      </c>
      <c r="B1352" t="s">
        <v>793</v>
      </c>
      <c r="C1352">
        <v>2879474.6669999999</v>
      </c>
      <c r="D1352">
        <v>0</v>
      </c>
      <c r="E1352">
        <v>0</v>
      </c>
      <c r="F1352">
        <v>0</v>
      </c>
      <c r="G1352">
        <v>77871</v>
      </c>
      <c r="H1352">
        <v>9954</v>
      </c>
      <c r="I1352">
        <v>0</v>
      </c>
      <c r="J1352">
        <v>0</v>
      </c>
      <c r="K1352">
        <v>348335000</v>
      </c>
      <c r="L1352">
        <v>227020000</v>
      </c>
      <c r="M1352">
        <v>183570000</v>
      </c>
      <c r="O1352">
        <f t="shared" si="114"/>
        <v>-2879474.6669999999</v>
      </c>
      <c r="P1352">
        <f t="shared" si="114"/>
        <v>-2879474.6669999999</v>
      </c>
      <c r="Q1352">
        <f t="shared" si="114"/>
        <v>-2879474.6669999999</v>
      </c>
      <c r="R1352">
        <f t="shared" si="115"/>
        <v>-67917</v>
      </c>
      <c r="S1352">
        <f t="shared" si="116"/>
        <v>0</v>
      </c>
      <c r="T1352">
        <f t="shared" si="117"/>
        <v>-121315000</v>
      </c>
      <c r="U1352">
        <f t="shared" si="118"/>
        <v>-164765000</v>
      </c>
    </row>
    <row r="1353" spans="1:21" hidden="1" x14ac:dyDescent="0.25">
      <c r="A1353" t="s">
        <v>5562</v>
      </c>
      <c r="B1353" t="s">
        <v>794</v>
      </c>
      <c r="C1353">
        <v>330208</v>
      </c>
      <c r="D1353">
        <v>3888425</v>
      </c>
      <c r="E1353">
        <v>890000</v>
      </c>
      <c r="F1353">
        <v>1772690</v>
      </c>
      <c r="G1353">
        <v>135700</v>
      </c>
      <c r="H1353">
        <v>0</v>
      </c>
      <c r="I1353">
        <v>0</v>
      </c>
      <c r="J1353">
        <v>170935</v>
      </c>
      <c r="K1353">
        <v>0</v>
      </c>
      <c r="L1353">
        <v>0</v>
      </c>
      <c r="M1353">
        <v>0</v>
      </c>
      <c r="O1353">
        <f t="shared" si="114"/>
        <v>3558217</v>
      </c>
      <c r="P1353">
        <f t="shared" si="114"/>
        <v>559792</v>
      </c>
      <c r="Q1353">
        <f t="shared" si="114"/>
        <v>1442482</v>
      </c>
      <c r="R1353">
        <f t="shared" si="115"/>
        <v>-135700</v>
      </c>
      <c r="S1353">
        <f t="shared" si="116"/>
        <v>170935</v>
      </c>
      <c r="T1353">
        <f t="shared" si="117"/>
        <v>0</v>
      </c>
      <c r="U1353">
        <f t="shared" si="118"/>
        <v>0</v>
      </c>
    </row>
    <row r="1354" spans="1:21" hidden="1" x14ac:dyDescent="0.25">
      <c r="A1354" t="s">
        <v>5563</v>
      </c>
      <c r="B1354" t="s">
        <v>795</v>
      </c>
      <c r="C1354">
        <v>0</v>
      </c>
      <c r="D1354">
        <v>81370</v>
      </c>
      <c r="E1354">
        <v>0</v>
      </c>
      <c r="F1354">
        <v>84180</v>
      </c>
      <c r="G1354">
        <v>294850</v>
      </c>
      <c r="H1354">
        <v>8647.5</v>
      </c>
      <c r="I1354">
        <v>0</v>
      </c>
      <c r="J1354">
        <v>0</v>
      </c>
      <c r="K1354">
        <v>0</v>
      </c>
      <c r="L1354">
        <v>0</v>
      </c>
      <c r="M1354">
        <v>0</v>
      </c>
      <c r="O1354">
        <f t="shared" si="114"/>
        <v>81370</v>
      </c>
      <c r="P1354">
        <f t="shared" si="114"/>
        <v>0</v>
      </c>
      <c r="Q1354">
        <f t="shared" si="114"/>
        <v>84180</v>
      </c>
      <c r="R1354">
        <f t="shared" si="115"/>
        <v>-286202.5</v>
      </c>
      <c r="S1354">
        <f t="shared" si="116"/>
        <v>0</v>
      </c>
      <c r="T1354">
        <f t="shared" si="117"/>
        <v>0</v>
      </c>
      <c r="U1354">
        <f t="shared" si="118"/>
        <v>0</v>
      </c>
    </row>
    <row r="1355" spans="1:21" hidden="1" x14ac:dyDescent="0.25">
      <c r="A1355" t="s">
        <v>5564</v>
      </c>
      <c r="B1355" t="s">
        <v>796</v>
      </c>
      <c r="C1355">
        <v>0</v>
      </c>
      <c r="D1355">
        <v>503120</v>
      </c>
      <c r="E1355">
        <v>0</v>
      </c>
      <c r="F1355">
        <v>6547.5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O1355">
        <f t="shared" si="114"/>
        <v>503120</v>
      </c>
      <c r="P1355">
        <f t="shared" si="114"/>
        <v>0</v>
      </c>
      <c r="Q1355">
        <f t="shared" si="114"/>
        <v>6547.5</v>
      </c>
      <c r="R1355">
        <f t="shared" si="115"/>
        <v>0</v>
      </c>
      <c r="S1355">
        <f t="shared" si="116"/>
        <v>0</v>
      </c>
      <c r="T1355">
        <f t="shared" si="117"/>
        <v>0</v>
      </c>
      <c r="U1355">
        <f t="shared" si="118"/>
        <v>0</v>
      </c>
    </row>
    <row r="1356" spans="1:21" hidden="1" x14ac:dyDescent="0.25">
      <c r="A1356" t="s">
        <v>5565</v>
      </c>
      <c r="B1356" t="s">
        <v>797</v>
      </c>
      <c r="C1356">
        <v>113106.3333</v>
      </c>
      <c r="D1356">
        <v>2470300</v>
      </c>
      <c r="E1356">
        <v>5188700</v>
      </c>
      <c r="F1356">
        <v>2006100</v>
      </c>
      <c r="G1356">
        <v>763810</v>
      </c>
      <c r="H1356">
        <v>49016</v>
      </c>
      <c r="I1356">
        <v>52332</v>
      </c>
      <c r="J1356">
        <v>301760</v>
      </c>
      <c r="K1356">
        <v>2193000</v>
      </c>
      <c r="L1356">
        <v>1720200</v>
      </c>
      <c r="M1356">
        <v>1233930</v>
      </c>
      <c r="O1356">
        <f t="shared" si="114"/>
        <v>2357193.6666999999</v>
      </c>
      <c r="P1356">
        <f t="shared" si="114"/>
        <v>5075593.6666999999</v>
      </c>
      <c r="Q1356">
        <f t="shared" si="114"/>
        <v>1892993.6666999999</v>
      </c>
      <c r="R1356">
        <f t="shared" si="115"/>
        <v>-714794</v>
      </c>
      <c r="S1356">
        <f t="shared" si="116"/>
        <v>249428</v>
      </c>
      <c r="T1356">
        <f t="shared" si="117"/>
        <v>-472800</v>
      </c>
      <c r="U1356">
        <f t="shared" si="118"/>
        <v>-959070</v>
      </c>
    </row>
    <row r="1357" spans="1:21" hidden="1" x14ac:dyDescent="0.25">
      <c r="A1357" t="s">
        <v>5566</v>
      </c>
      <c r="B1357" t="s">
        <v>2912</v>
      </c>
      <c r="C1357">
        <v>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1071685</v>
      </c>
      <c r="L1357">
        <v>632800</v>
      </c>
      <c r="M1357">
        <v>592410</v>
      </c>
      <c r="O1357">
        <f t="shared" si="114"/>
        <v>0</v>
      </c>
      <c r="P1357">
        <f t="shared" si="114"/>
        <v>0</v>
      </c>
      <c r="Q1357">
        <f t="shared" si="114"/>
        <v>0</v>
      </c>
      <c r="R1357">
        <f t="shared" si="115"/>
        <v>0</v>
      </c>
      <c r="S1357">
        <f t="shared" si="116"/>
        <v>0</v>
      </c>
      <c r="T1357">
        <f t="shared" si="117"/>
        <v>-438885</v>
      </c>
      <c r="U1357">
        <f t="shared" si="118"/>
        <v>-479275</v>
      </c>
    </row>
    <row r="1358" spans="1:21" hidden="1" x14ac:dyDescent="0.25">
      <c r="A1358" t="s">
        <v>5567</v>
      </c>
      <c r="B1358" t="s">
        <v>798</v>
      </c>
      <c r="C1358">
        <v>79013.333329999994</v>
      </c>
      <c r="D1358">
        <v>1179935</v>
      </c>
      <c r="E1358">
        <v>0</v>
      </c>
      <c r="F1358">
        <v>1408330</v>
      </c>
      <c r="G1358">
        <v>153270</v>
      </c>
      <c r="H1358">
        <v>0</v>
      </c>
      <c r="I1358">
        <v>0</v>
      </c>
      <c r="J1358">
        <v>297135</v>
      </c>
      <c r="K1358">
        <v>0</v>
      </c>
      <c r="L1358">
        <v>0</v>
      </c>
      <c r="M1358">
        <v>0</v>
      </c>
      <c r="O1358">
        <f t="shared" si="114"/>
        <v>1100921.6666699999</v>
      </c>
      <c r="P1358">
        <f t="shared" si="114"/>
        <v>-79013.333329999994</v>
      </c>
      <c r="Q1358">
        <f t="shared" si="114"/>
        <v>1329316.6666699999</v>
      </c>
      <c r="R1358">
        <f t="shared" si="115"/>
        <v>-153270</v>
      </c>
      <c r="S1358">
        <f t="shared" si="116"/>
        <v>297135</v>
      </c>
      <c r="T1358">
        <f t="shared" si="117"/>
        <v>0</v>
      </c>
      <c r="U1358">
        <f t="shared" si="118"/>
        <v>0</v>
      </c>
    </row>
    <row r="1359" spans="1:21" hidden="1" x14ac:dyDescent="0.25">
      <c r="A1359" t="s">
        <v>5568</v>
      </c>
      <c r="B1359" t="s">
        <v>799</v>
      </c>
      <c r="C1359">
        <v>0</v>
      </c>
      <c r="D1359">
        <v>0</v>
      </c>
      <c r="E1359">
        <v>0</v>
      </c>
      <c r="F1359">
        <v>0</v>
      </c>
      <c r="G1359">
        <v>15981</v>
      </c>
      <c r="H1359">
        <v>0</v>
      </c>
      <c r="I1359">
        <v>0</v>
      </c>
      <c r="J1359">
        <v>0</v>
      </c>
      <c r="K1359">
        <v>6950300</v>
      </c>
      <c r="L1359">
        <v>5479650</v>
      </c>
      <c r="M1359">
        <v>3866700</v>
      </c>
      <c r="O1359">
        <f t="shared" si="114"/>
        <v>0</v>
      </c>
      <c r="P1359">
        <f t="shared" si="114"/>
        <v>0</v>
      </c>
      <c r="Q1359">
        <f t="shared" si="114"/>
        <v>0</v>
      </c>
      <c r="R1359">
        <f t="shared" si="115"/>
        <v>-15981</v>
      </c>
      <c r="S1359">
        <f t="shared" si="116"/>
        <v>0</v>
      </c>
      <c r="T1359">
        <f t="shared" si="117"/>
        <v>-1470650</v>
      </c>
      <c r="U1359">
        <f t="shared" si="118"/>
        <v>-3083600</v>
      </c>
    </row>
    <row r="1360" spans="1:21" hidden="1" x14ac:dyDescent="0.25">
      <c r="A1360" t="s">
        <v>4661</v>
      </c>
      <c r="B1360" t="s">
        <v>800</v>
      </c>
      <c r="C1360">
        <v>44502</v>
      </c>
      <c r="D1360">
        <v>0</v>
      </c>
      <c r="E1360">
        <v>0</v>
      </c>
      <c r="F1360">
        <v>741550</v>
      </c>
      <c r="G1360">
        <v>72921</v>
      </c>
      <c r="H1360">
        <v>0</v>
      </c>
      <c r="I1360">
        <v>0</v>
      </c>
      <c r="J1360">
        <v>0</v>
      </c>
      <c r="K1360">
        <v>9522100</v>
      </c>
      <c r="L1360">
        <v>10757800</v>
      </c>
      <c r="M1360">
        <v>7970900</v>
      </c>
      <c r="O1360">
        <f t="shared" si="114"/>
        <v>-44502</v>
      </c>
      <c r="P1360">
        <f t="shared" si="114"/>
        <v>-44502</v>
      </c>
      <c r="Q1360">
        <f t="shared" si="114"/>
        <v>697048</v>
      </c>
      <c r="R1360">
        <f t="shared" si="115"/>
        <v>-72921</v>
      </c>
      <c r="S1360">
        <f t="shared" si="116"/>
        <v>0</v>
      </c>
      <c r="T1360">
        <f t="shared" si="117"/>
        <v>1235700</v>
      </c>
      <c r="U1360">
        <f t="shared" si="118"/>
        <v>-1551200</v>
      </c>
    </row>
    <row r="1361" spans="1:21" hidden="1" x14ac:dyDescent="0.25">
      <c r="A1361" t="s">
        <v>5570</v>
      </c>
      <c r="B1361" t="s">
        <v>801</v>
      </c>
      <c r="C1361">
        <v>3351000</v>
      </c>
      <c r="D1361">
        <v>874080</v>
      </c>
      <c r="E1361">
        <v>0</v>
      </c>
      <c r="F1361">
        <v>2778750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O1361">
        <f t="shared" si="114"/>
        <v>-2476920</v>
      </c>
      <c r="P1361">
        <f t="shared" si="114"/>
        <v>-3351000</v>
      </c>
      <c r="Q1361">
        <f t="shared" si="114"/>
        <v>-572250</v>
      </c>
      <c r="R1361">
        <f t="shared" si="115"/>
        <v>0</v>
      </c>
      <c r="S1361">
        <f t="shared" si="116"/>
        <v>0</v>
      </c>
      <c r="T1361">
        <f t="shared" si="117"/>
        <v>0</v>
      </c>
      <c r="U1361">
        <f t="shared" si="118"/>
        <v>0</v>
      </c>
    </row>
    <row r="1362" spans="1:21" hidden="1" x14ac:dyDescent="0.25">
      <c r="A1362" t="s">
        <v>5571</v>
      </c>
      <c r="B1362" t="s">
        <v>802</v>
      </c>
      <c r="C1362">
        <v>3866250</v>
      </c>
      <c r="D1362">
        <v>136880</v>
      </c>
      <c r="E1362">
        <v>0</v>
      </c>
      <c r="F1362">
        <v>64085</v>
      </c>
      <c r="G1362">
        <v>722660</v>
      </c>
      <c r="H1362">
        <v>75934.5</v>
      </c>
      <c r="I1362">
        <v>0</v>
      </c>
      <c r="J1362">
        <v>0</v>
      </c>
      <c r="K1362">
        <v>0</v>
      </c>
      <c r="L1362">
        <v>0</v>
      </c>
      <c r="M1362">
        <v>0</v>
      </c>
      <c r="O1362">
        <f t="shared" si="114"/>
        <v>-3729370</v>
      </c>
      <c r="P1362">
        <f t="shared" si="114"/>
        <v>-3866250</v>
      </c>
      <c r="Q1362">
        <f t="shared" si="114"/>
        <v>-3802165</v>
      </c>
      <c r="R1362">
        <f t="shared" si="115"/>
        <v>-646725.5</v>
      </c>
      <c r="S1362">
        <f t="shared" si="116"/>
        <v>0</v>
      </c>
      <c r="T1362">
        <f t="shared" si="117"/>
        <v>0</v>
      </c>
      <c r="U1362">
        <f t="shared" si="118"/>
        <v>0</v>
      </c>
    </row>
    <row r="1363" spans="1:21" hidden="1" x14ac:dyDescent="0.25">
      <c r="A1363" t="s">
        <v>5572</v>
      </c>
      <c r="B1363" t="s">
        <v>803</v>
      </c>
      <c r="C1363">
        <v>0</v>
      </c>
      <c r="D1363">
        <v>8013800</v>
      </c>
      <c r="E1363">
        <v>2007150</v>
      </c>
      <c r="F1363">
        <v>2614865</v>
      </c>
      <c r="G1363">
        <v>7919800</v>
      </c>
      <c r="H1363">
        <v>529470</v>
      </c>
      <c r="I1363">
        <v>0</v>
      </c>
      <c r="J1363">
        <v>0</v>
      </c>
      <c r="K1363">
        <v>0</v>
      </c>
      <c r="L1363">
        <v>0</v>
      </c>
      <c r="M1363">
        <v>0</v>
      </c>
      <c r="O1363">
        <f t="shared" si="114"/>
        <v>8013800</v>
      </c>
      <c r="P1363">
        <f t="shared" si="114"/>
        <v>2007150</v>
      </c>
      <c r="Q1363">
        <f t="shared" si="114"/>
        <v>2614865</v>
      </c>
      <c r="R1363">
        <f t="shared" si="115"/>
        <v>-7390330</v>
      </c>
      <c r="S1363">
        <f t="shared" si="116"/>
        <v>0</v>
      </c>
      <c r="T1363">
        <f t="shared" si="117"/>
        <v>0</v>
      </c>
      <c r="U1363">
        <f t="shared" si="118"/>
        <v>0</v>
      </c>
    </row>
    <row r="1364" spans="1:21" hidden="1" x14ac:dyDescent="0.25">
      <c r="A1364" t="s">
        <v>5573</v>
      </c>
      <c r="B1364" t="s">
        <v>2913</v>
      </c>
      <c r="C1364">
        <v>0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9269600</v>
      </c>
      <c r="L1364">
        <v>8103750</v>
      </c>
      <c r="M1364">
        <v>6831200</v>
      </c>
      <c r="O1364">
        <f t="shared" si="114"/>
        <v>0</v>
      </c>
      <c r="P1364">
        <f t="shared" si="114"/>
        <v>0</v>
      </c>
      <c r="Q1364">
        <f t="shared" si="114"/>
        <v>0</v>
      </c>
      <c r="R1364">
        <f t="shared" si="115"/>
        <v>0</v>
      </c>
      <c r="S1364">
        <f t="shared" si="116"/>
        <v>0</v>
      </c>
      <c r="T1364">
        <f t="shared" si="117"/>
        <v>-1165850</v>
      </c>
      <c r="U1364">
        <f t="shared" si="118"/>
        <v>-2438400</v>
      </c>
    </row>
    <row r="1365" spans="1:21" hidden="1" x14ac:dyDescent="0.25">
      <c r="A1365" t="s">
        <v>5574</v>
      </c>
      <c r="B1365" t="s">
        <v>2914</v>
      </c>
      <c r="C1365">
        <v>0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334680</v>
      </c>
      <c r="L1365">
        <v>260415</v>
      </c>
      <c r="M1365">
        <v>141990</v>
      </c>
      <c r="O1365">
        <f t="shared" si="114"/>
        <v>0</v>
      </c>
      <c r="P1365">
        <f t="shared" si="114"/>
        <v>0</v>
      </c>
      <c r="Q1365">
        <f t="shared" si="114"/>
        <v>0</v>
      </c>
      <c r="R1365">
        <f t="shared" si="115"/>
        <v>0</v>
      </c>
      <c r="S1365">
        <f t="shared" si="116"/>
        <v>0</v>
      </c>
      <c r="T1365">
        <f t="shared" si="117"/>
        <v>-74265</v>
      </c>
      <c r="U1365">
        <f t="shared" si="118"/>
        <v>-192690</v>
      </c>
    </row>
    <row r="1366" spans="1:21" hidden="1" x14ac:dyDescent="0.25">
      <c r="A1366" t="s">
        <v>5575</v>
      </c>
      <c r="B1366" t="s">
        <v>2915</v>
      </c>
      <c r="C1366">
        <v>0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19669000</v>
      </c>
      <c r="L1366">
        <v>12843500</v>
      </c>
      <c r="M1366">
        <v>10480100</v>
      </c>
      <c r="O1366">
        <f t="shared" si="114"/>
        <v>0</v>
      </c>
      <c r="P1366">
        <f t="shared" si="114"/>
        <v>0</v>
      </c>
      <c r="Q1366">
        <f t="shared" si="114"/>
        <v>0</v>
      </c>
      <c r="R1366">
        <f t="shared" si="115"/>
        <v>0</v>
      </c>
      <c r="S1366">
        <f t="shared" si="116"/>
        <v>0</v>
      </c>
      <c r="T1366">
        <f t="shared" si="117"/>
        <v>-6825500</v>
      </c>
      <c r="U1366">
        <f t="shared" si="118"/>
        <v>-9188900</v>
      </c>
    </row>
    <row r="1367" spans="1:21" hidden="1" x14ac:dyDescent="0.25">
      <c r="A1367" t="s">
        <v>5576</v>
      </c>
      <c r="B1367" t="s">
        <v>2916</v>
      </c>
      <c r="C1367">
        <v>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5893850</v>
      </c>
      <c r="L1367">
        <v>3518350</v>
      </c>
      <c r="M1367">
        <v>2732400</v>
      </c>
      <c r="O1367">
        <f t="shared" si="114"/>
        <v>0</v>
      </c>
      <c r="P1367">
        <f t="shared" si="114"/>
        <v>0</v>
      </c>
      <c r="Q1367">
        <f t="shared" si="114"/>
        <v>0</v>
      </c>
      <c r="R1367">
        <f t="shared" si="115"/>
        <v>0</v>
      </c>
      <c r="S1367">
        <f t="shared" si="116"/>
        <v>0</v>
      </c>
      <c r="T1367">
        <f t="shared" si="117"/>
        <v>-2375500</v>
      </c>
      <c r="U1367">
        <f t="shared" si="118"/>
        <v>-3161450</v>
      </c>
    </row>
    <row r="1368" spans="1:21" hidden="1" x14ac:dyDescent="0.25">
      <c r="A1368" t="s">
        <v>5577</v>
      </c>
      <c r="B1368" t="s">
        <v>2917</v>
      </c>
      <c r="C1368">
        <v>0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7340550</v>
      </c>
      <c r="L1368">
        <v>4138650</v>
      </c>
      <c r="M1368">
        <v>2877950</v>
      </c>
      <c r="O1368">
        <f t="shared" si="114"/>
        <v>0</v>
      </c>
      <c r="P1368">
        <f t="shared" si="114"/>
        <v>0</v>
      </c>
      <c r="Q1368">
        <f t="shared" si="114"/>
        <v>0</v>
      </c>
      <c r="R1368">
        <f t="shared" si="115"/>
        <v>0</v>
      </c>
      <c r="S1368">
        <f t="shared" si="116"/>
        <v>0</v>
      </c>
      <c r="T1368">
        <f t="shared" si="117"/>
        <v>-3201900</v>
      </c>
      <c r="U1368">
        <f t="shared" si="118"/>
        <v>-4462600</v>
      </c>
    </row>
    <row r="1369" spans="1:21" hidden="1" x14ac:dyDescent="0.25">
      <c r="A1369" t="s">
        <v>5578</v>
      </c>
      <c r="B1369" t="s">
        <v>2918</v>
      </c>
      <c r="C1369">
        <v>0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330915</v>
      </c>
      <c r="L1369">
        <v>178560</v>
      </c>
      <c r="M1369">
        <v>135545.5</v>
      </c>
      <c r="O1369">
        <f t="shared" si="114"/>
        <v>0</v>
      </c>
      <c r="P1369">
        <f t="shared" si="114"/>
        <v>0</v>
      </c>
      <c r="Q1369">
        <f t="shared" si="114"/>
        <v>0</v>
      </c>
      <c r="R1369">
        <f t="shared" si="115"/>
        <v>0</v>
      </c>
      <c r="S1369">
        <f t="shared" si="116"/>
        <v>0</v>
      </c>
      <c r="T1369">
        <f t="shared" si="117"/>
        <v>-152355</v>
      </c>
      <c r="U1369">
        <f t="shared" si="118"/>
        <v>-195369.5</v>
      </c>
    </row>
    <row r="1370" spans="1:21" hidden="1" x14ac:dyDescent="0.25">
      <c r="A1370" t="s">
        <v>5579</v>
      </c>
      <c r="B1370" t="s">
        <v>2919</v>
      </c>
      <c r="C1370">
        <v>0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18636000</v>
      </c>
      <c r="L1370">
        <v>12256000</v>
      </c>
      <c r="M1370">
        <v>8519100</v>
      </c>
      <c r="O1370">
        <f t="shared" si="114"/>
        <v>0</v>
      </c>
      <c r="P1370">
        <f t="shared" si="114"/>
        <v>0</v>
      </c>
      <c r="Q1370">
        <f t="shared" si="114"/>
        <v>0</v>
      </c>
      <c r="R1370">
        <f t="shared" si="115"/>
        <v>0</v>
      </c>
      <c r="S1370">
        <f t="shared" si="116"/>
        <v>0</v>
      </c>
      <c r="T1370">
        <f t="shared" si="117"/>
        <v>-6380000</v>
      </c>
      <c r="U1370">
        <f t="shared" si="118"/>
        <v>-10116900</v>
      </c>
    </row>
    <row r="1371" spans="1:21" hidden="1" x14ac:dyDescent="0.25">
      <c r="A1371" t="s">
        <v>5580</v>
      </c>
      <c r="B1371" t="s">
        <v>804</v>
      </c>
      <c r="C1371">
        <v>1001873.333</v>
      </c>
      <c r="D1371">
        <v>84206500</v>
      </c>
      <c r="E1371">
        <v>96207000</v>
      </c>
      <c r="F1371">
        <v>48776500</v>
      </c>
      <c r="G1371">
        <v>8171300</v>
      </c>
      <c r="H1371">
        <v>888045</v>
      </c>
      <c r="I1371">
        <v>545330</v>
      </c>
      <c r="J1371">
        <v>3793550</v>
      </c>
      <c r="K1371">
        <v>327185000</v>
      </c>
      <c r="L1371">
        <v>217705000</v>
      </c>
      <c r="M1371">
        <v>194750000</v>
      </c>
      <c r="O1371">
        <f t="shared" si="114"/>
        <v>83204626.666999996</v>
      </c>
      <c r="P1371">
        <f t="shared" si="114"/>
        <v>95205126.666999996</v>
      </c>
      <c r="Q1371">
        <f t="shared" si="114"/>
        <v>47774626.667000003</v>
      </c>
      <c r="R1371">
        <f t="shared" si="115"/>
        <v>-7283255</v>
      </c>
      <c r="S1371">
        <f t="shared" si="116"/>
        <v>3248220</v>
      </c>
      <c r="T1371">
        <f t="shared" si="117"/>
        <v>-109480000</v>
      </c>
      <c r="U1371">
        <f t="shared" si="118"/>
        <v>-132435000</v>
      </c>
    </row>
    <row r="1372" spans="1:21" hidden="1" x14ac:dyDescent="0.25">
      <c r="A1372" t="s">
        <v>5581</v>
      </c>
      <c r="B1372" t="s">
        <v>805</v>
      </c>
      <c r="C1372">
        <v>203119.3333</v>
      </c>
      <c r="D1372">
        <v>1431065</v>
      </c>
      <c r="E1372">
        <v>1615525</v>
      </c>
      <c r="F1372">
        <v>733180</v>
      </c>
      <c r="G1372">
        <v>894850</v>
      </c>
      <c r="H1372">
        <v>84991.5</v>
      </c>
      <c r="I1372">
        <v>79286</v>
      </c>
      <c r="J1372">
        <v>20378</v>
      </c>
      <c r="K1372">
        <v>316715000</v>
      </c>
      <c r="L1372">
        <v>234805000</v>
      </c>
      <c r="M1372">
        <v>186725000</v>
      </c>
      <c r="O1372">
        <f t="shared" si="114"/>
        <v>1227945.6666999999</v>
      </c>
      <c r="P1372">
        <f t="shared" si="114"/>
        <v>1412405.6666999999</v>
      </c>
      <c r="Q1372">
        <f t="shared" si="114"/>
        <v>530060.66669999994</v>
      </c>
      <c r="R1372">
        <f t="shared" si="115"/>
        <v>-809858.5</v>
      </c>
      <c r="S1372">
        <f t="shared" si="116"/>
        <v>-58908</v>
      </c>
      <c r="T1372">
        <f t="shared" si="117"/>
        <v>-81910000</v>
      </c>
      <c r="U1372">
        <f t="shared" si="118"/>
        <v>-129990000</v>
      </c>
    </row>
    <row r="1373" spans="1:21" hidden="1" x14ac:dyDescent="0.25">
      <c r="A1373" t="s">
        <v>5582</v>
      </c>
      <c r="B1373" t="s">
        <v>806</v>
      </c>
      <c r="C1373">
        <v>2607680.6669999999</v>
      </c>
      <c r="D1373">
        <v>27460000</v>
      </c>
      <c r="E1373">
        <v>151427500</v>
      </c>
      <c r="F1373">
        <v>14754600</v>
      </c>
      <c r="G1373">
        <v>8884300</v>
      </c>
      <c r="H1373">
        <v>737085</v>
      </c>
      <c r="I1373">
        <v>2563200</v>
      </c>
      <c r="J1373">
        <v>11203750</v>
      </c>
      <c r="K1373">
        <v>127065000</v>
      </c>
      <c r="L1373">
        <v>80289000</v>
      </c>
      <c r="M1373">
        <v>61214500</v>
      </c>
      <c r="O1373">
        <f t="shared" si="114"/>
        <v>24852319.333000001</v>
      </c>
      <c r="P1373">
        <f t="shared" si="114"/>
        <v>148819819.333</v>
      </c>
      <c r="Q1373">
        <f t="shared" si="114"/>
        <v>12146919.333000001</v>
      </c>
      <c r="R1373">
        <f t="shared" si="115"/>
        <v>-8147215</v>
      </c>
      <c r="S1373">
        <f t="shared" si="116"/>
        <v>8640550</v>
      </c>
      <c r="T1373">
        <f t="shared" si="117"/>
        <v>-46776000</v>
      </c>
      <c r="U1373">
        <f t="shared" si="118"/>
        <v>-65850500</v>
      </c>
    </row>
    <row r="1374" spans="1:21" hidden="1" x14ac:dyDescent="0.25">
      <c r="A1374" t="s">
        <v>5583</v>
      </c>
      <c r="B1374" t="s">
        <v>807</v>
      </c>
      <c r="C1374">
        <v>301440</v>
      </c>
      <c r="D1374">
        <v>7515500</v>
      </c>
      <c r="E1374">
        <v>8031450</v>
      </c>
      <c r="F1374">
        <v>8954300</v>
      </c>
      <c r="G1374">
        <v>895910</v>
      </c>
      <c r="H1374">
        <v>38419.5</v>
      </c>
      <c r="I1374">
        <v>301440</v>
      </c>
      <c r="J1374">
        <v>2003450</v>
      </c>
      <c r="K1374">
        <v>52294500</v>
      </c>
      <c r="L1374">
        <v>36841500</v>
      </c>
      <c r="M1374">
        <v>32866500</v>
      </c>
      <c r="O1374">
        <f t="shared" si="114"/>
        <v>7214060</v>
      </c>
      <c r="P1374">
        <f t="shared" si="114"/>
        <v>7730010</v>
      </c>
      <c r="Q1374">
        <f t="shared" si="114"/>
        <v>8652860</v>
      </c>
      <c r="R1374">
        <f t="shared" si="115"/>
        <v>-857490.5</v>
      </c>
      <c r="S1374">
        <f t="shared" si="116"/>
        <v>1702010</v>
      </c>
      <c r="T1374">
        <f t="shared" si="117"/>
        <v>-15453000</v>
      </c>
      <c r="U1374">
        <f t="shared" si="118"/>
        <v>-19428000</v>
      </c>
    </row>
    <row r="1375" spans="1:21" hidden="1" x14ac:dyDescent="0.25">
      <c r="A1375" t="s">
        <v>5584</v>
      </c>
      <c r="B1375" t="s">
        <v>808</v>
      </c>
      <c r="C1375">
        <v>327023.3333</v>
      </c>
      <c r="D1375">
        <v>0</v>
      </c>
      <c r="E1375">
        <v>4810850</v>
      </c>
      <c r="F1375">
        <v>8643000</v>
      </c>
      <c r="G1375">
        <v>145700</v>
      </c>
      <c r="H1375">
        <v>0</v>
      </c>
      <c r="I1375">
        <v>27020</v>
      </c>
      <c r="J1375">
        <v>47470.5</v>
      </c>
      <c r="K1375">
        <v>3638450</v>
      </c>
      <c r="L1375">
        <v>2010900</v>
      </c>
      <c r="M1375">
        <v>1438050</v>
      </c>
      <c r="O1375">
        <f t="shared" si="114"/>
        <v>-327023.3333</v>
      </c>
      <c r="P1375">
        <f t="shared" si="114"/>
        <v>4483826.6666999999</v>
      </c>
      <c r="Q1375">
        <f t="shared" si="114"/>
        <v>8315976.6666999999</v>
      </c>
      <c r="R1375">
        <f t="shared" si="115"/>
        <v>-145700</v>
      </c>
      <c r="S1375">
        <f t="shared" si="116"/>
        <v>20450.5</v>
      </c>
      <c r="T1375">
        <f t="shared" si="117"/>
        <v>-1627550</v>
      </c>
      <c r="U1375">
        <f t="shared" si="118"/>
        <v>-2200400</v>
      </c>
    </row>
    <row r="1376" spans="1:21" hidden="1" x14ac:dyDescent="0.25">
      <c r="A1376" t="s">
        <v>5585</v>
      </c>
      <c r="B1376" t="s">
        <v>809</v>
      </c>
      <c r="C1376">
        <v>170850</v>
      </c>
      <c r="D1376">
        <v>5776900</v>
      </c>
      <c r="E1376">
        <v>319430</v>
      </c>
      <c r="F1376">
        <v>0</v>
      </c>
      <c r="G1376">
        <v>188030</v>
      </c>
      <c r="H1376">
        <v>13388.5</v>
      </c>
      <c r="I1376">
        <v>10030</v>
      </c>
      <c r="J1376">
        <v>0</v>
      </c>
      <c r="K1376">
        <v>32960500</v>
      </c>
      <c r="L1376">
        <v>28711000</v>
      </c>
      <c r="M1376">
        <v>32044000</v>
      </c>
      <c r="O1376">
        <f t="shared" si="114"/>
        <v>5606050</v>
      </c>
      <c r="P1376">
        <f t="shared" si="114"/>
        <v>148580</v>
      </c>
      <c r="Q1376">
        <f t="shared" si="114"/>
        <v>-170850</v>
      </c>
      <c r="R1376">
        <f t="shared" si="115"/>
        <v>-174641.5</v>
      </c>
      <c r="S1376">
        <f t="shared" si="116"/>
        <v>-10030</v>
      </c>
      <c r="T1376">
        <f t="shared" si="117"/>
        <v>-4249500</v>
      </c>
      <c r="U1376">
        <f t="shared" si="118"/>
        <v>-916500</v>
      </c>
    </row>
    <row r="1377" spans="1:21" hidden="1" x14ac:dyDescent="0.25">
      <c r="A1377" t="s">
        <v>5586</v>
      </c>
      <c r="B1377" t="s">
        <v>810</v>
      </c>
      <c r="C1377">
        <v>368394</v>
      </c>
      <c r="D1377">
        <v>1682050</v>
      </c>
      <c r="E1377">
        <v>0</v>
      </c>
      <c r="F1377">
        <v>1830150</v>
      </c>
      <c r="G1377">
        <v>0</v>
      </c>
      <c r="H1377">
        <v>0</v>
      </c>
      <c r="I1377">
        <v>13514</v>
      </c>
      <c r="J1377">
        <v>1146900</v>
      </c>
      <c r="K1377">
        <v>972645</v>
      </c>
      <c r="L1377">
        <v>590290</v>
      </c>
      <c r="M1377">
        <v>244945</v>
      </c>
      <c r="O1377">
        <f t="shared" si="114"/>
        <v>1313656</v>
      </c>
      <c r="P1377">
        <f t="shared" si="114"/>
        <v>-368394</v>
      </c>
      <c r="Q1377">
        <f t="shared" si="114"/>
        <v>1461756</v>
      </c>
      <c r="R1377">
        <f t="shared" si="115"/>
        <v>0</v>
      </c>
      <c r="S1377">
        <f t="shared" si="116"/>
        <v>1133386</v>
      </c>
      <c r="T1377">
        <f t="shared" si="117"/>
        <v>-382355</v>
      </c>
      <c r="U1377">
        <f t="shared" si="118"/>
        <v>-727700</v>
      </c>
    </row>
    <row r="1378" spans="1:21" hidden="1" x14ac:dyDescent="0.25">
      <c r="A1378" t="s">
        <v>5587</v>
      </c>
      <c r="B1378" t="s">
        <v>811</v>
      </c>
      <c r="C1378">
        <v>156023.3333</v>
      </c>
      <c r="D1378">
        <v>1970050</v>
      </c>
      <c r="E1378">
        <v>277645</v>
      </c>
      <c r="F1378">
        <v>543100</v>
      </c>
      <c r="G1378">
        <v>4566900</v>
      </c>
      <c r="H1378">
        <v>402960</v>
      </c>
      <c r="I1378">
        <v>0</v>
      </c>
      <c r="J1378">
        <v>0</v>
      </c>
      <c r="K1378">
        <v>0</v>
      </c>
      <c r="L1378">
        <v>0</v>
      </c>
      <c r="M1378">
        <v>0</v>
      </c>
      <c r="O1378">
        <f t="shared" si="114"/>
        <v>1814026.6666999999</v>
      </c>
      <c r="P1378">
        <f t="shared" si="114"/>
        <v>121621.6667</v>
      </c>
      <c r="Q1378">
        <f t="shared" si="114"/>
        <v>387076.6667</v>
      </c>
      <c r="R1378">
        <f t="shared" si="115"/>
        <v>-4163940</v>
      </c>
      <c r="S1378">
        <f t="shared" si="116"/>
        <v>0</v>
      </c>
      <c r="T1378">
        <f t="shared" si="117"/>
        <v>0</v>
      </c>
      <c r="U1378">
        <f t="shared" si="118"/>
        <v>0</v>
      </c>
    </row>
    <row r="1379" spans="1:21" hidden="1" x14ac:dyDescent="0.25">
      <c r="A1379" t="s">
        <v>5588</v>
      </c>
      <c r="B1379" t="s">
        <v>4095</v>
      </c>
      <c r="C1379">
        <v>0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1634850</v>
      </c>
      <c r="L1379">
        <v>1401150</v>
      </c>
      <c r="M1379">
        <v>451165</v>
      </c>
      <c r="O1379">
        <f t="shared" si="114"/>
        <v>0</v>
      </c>
      <c r="P1379">
        <f t="shared" si="114"/>
        <v>0</v>
      </c>
      <c r="Q1379">
        <f t="shared" si="114"/>
        <v>0</v>
      </c>
      <c r="R1379">
        <f t="shared" si="115"/>
        <v>0</v>
      </c>
      <c r="S1379">
        <f t="shared" si="116"/>
        <v>0</v>
      </c>
      <c r="T1379">
        <f t="shared" si="117"/>
        <v>-233700</v>
      </c>
      <c r="U1379">
        <f t="shared" si="118"/>
        <v>-1183685</v>
      </c>
    </row>
    <row r="1380" spans="1:21" hidden="1" x14ac:dyDescent="0.25">
      <c r="A1380" t="s">
        <v>5589</v>
      </c>
      <c r="B1380" t="s">
        <v>812</v>
      </c>
      <c r="C1380">
        <v>34484503</v>
      </c>
      <c r="D1380">
        <v>1179540</v>
      </c>
      <c r="E1380">
        <v>0</v>
      </c>
      <c r="F1380">
        <v>0</v>
      </c>
      <c r="G1380">
        <v>879700</v>
      </c>
      <c r="H1380">
        <v>45583.5</v>
      </c>
      <c r="I1380">
        <v>16853</v>
      </c>
      <c r="J1380">
        <v>73815</v>
      </c>
      <c r="K1380">
        <v>113910000</v>
      </c>
      <c r="L1380">
        <v>93764500</v>
      </c>
      <c r="M1380">
        <v>69112000</v>
      </c>
      <c r="O1380">
        <f t="shared" si="114"/>
        <v>-33304963</v>
      </c>
      <c r="P1380">
        <f t="shared" si="114"/>
        <v>-34484503</v>
      </c>
      <c r="Q1380">
        <f t="shared" si="114"/>
        <v>-34484503</v>
      </c>
      <c r="R1380">
        <f t="shared" si="115"/>
        <v>-834116.5</v>
      </c>
      <c r="S1380">
        <f t="shared" si="116"/>
        <v>56962</v>
      </c>
      <c r="T1380">
        <f t="shared" si="117"/>
        <v>-20145500</v>
      </c>
      <c r="U1380">
        <f t="shared" si="118"/>
        <v>-44798000</v>
      </c>
    </row>
    <row r="1381" spans="1:21" hidden="1" x14ac:dyDescent="0.25">
      <c r="A1381" t="s">
        <v>5590</v>
      </c>
      <c r="B1381" t="s">
        <v>813</v>
      </c>
      <c r="C1381">
        <v>2232467</v>
      </c>
      <c r="D1381">
        <v>36263000</v>
      </c>
      <c r="E1381">
        <v>108427000</v>
      </c>
      <c r="F1381">
        <v>55591000</v>
      </c>
      <c r="G1381">
        <v>10781000</v>
      </c>
      <c r="H1381">
        <v>960545</v>
      </c>
      <c r="I1381">
        <v>1316700</v>
      </c>
      <c r="J1381">
        <v>4420200</v>
      </c>
      <c r="K1381">
        <v>2299900000</v>
      </c>
      <c r="L1381">
        <v>1820000000</v>
      </c>
      <c r="M1381">
        <v>1308085000</v>
      </c>
      <c r="O1381">
        <f t="shared" si="114"/>
        <v>34030533</v>
      </c>
      <c r="P1381">
        <f t="shared" si="114"/>
        <v>106194533</v>
      </c>
      <c r="Q1381">
        <f t="shared" si="114"/>
        <v>53358533</v>
      </c>
      <c r="R1381">
        <f t="shared" si="115"/>
        <v>-9820455</v>
      </c>
      <c r="S1381">
        <f t="shared" si="116"/>
        <v>3103500</v>
      </c>
      <c r="T1381">
        <f t="shared" si="117"/>
        <v>-479900000</v>
      </c>
      <c r="U1381">
        <f t="shared" si="118"/>
        <v>-991815000</v>
      </c>
    </row>
    <row r="1382" spans="1:21" hidden="1" x14ac:dyDescent="0.25">
      <c r="A1382" t="s">
        <v>5591</v>
      </c>
      <c r="B1382" t="s">
        <v>2920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708325</v>
      </c>
      <c r="L1382">
        <v>435015</v>
      </c>
      <c r="M1382">
        <v>433085</v>
      </c>
      <c r="O1382">
        <f t="shared" si="114"/>
        <v>0</v>
      </c>
      <c r="P1382">
        <f t="shared" si="114"/>
        <v>0</v>
      </c>
      <c r="Q1382">
        <f t="shared" si="114"/>
        <v>0</v>
      </c>
      <c r="R1382">
        <f t="shared" si="115"/>
        <v>0</v>
      </c>
      <c r="S1382">
        <f t="shared" si="116"/>
        <v>0</v>
      </c>
      <c r="T1382">
        <f t="shared" si="117"/>
        <v>-273310</v>
      </c>
      <c r="U1382">
        <f t="shared" si="118"/>
        <v>-275240</v>
      </c>
    </row>
    <row r="1383" spans="1:21" hidden="1" x14ac:dyDescent="0.25">
      <c r="A1383" t="s">
        <v>5592</v>
      </c>
      <c r="B1383" t="s">
        <v>2921</v>
      </c>
      <c r="C1383">
        <v>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679250</v>
      </c>
      <c r="L1383">
        <v>638550</v>
      </c>
      <c r="M1383">
        <v>0</v>
      </c>
      <c r="O1383">
        <f t="shared" si="114"/>
        <v>0</v>
      </c>
      <c r="P1383">
        <f t="shared" si="114"/>
        <v>0</v>
      </c>
      <c r="Q1383">
        <f t="shared" si="114"/>
        <v>0</v>
      </c>
      <c r="R1383">
        <f t="shared" si="115"/>
        <v>0</v>
      </c>
      <c r="S1383">
        <f t="shared" si="116"/>
        <v>0</v>
      </c>
      <c r="T1383">
        <f t="shared" si="117"/>
        <v>-40700</v>
      </c>
      <c r="U1383">
        <f t="shared" si="118"/>
        <v>-679250</v>
      </c>
    </row>
    <row r="1384" spans="1:21" hidden="1" x14ac:dyDescent="0.25">
      <c r="A1384" t="s">
        <v>5593</v>
      </c>
      <c r="B1384" t="s">
        <v>2922</v>
      </c>
      <c r="C1384">
        <v>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3016700</v>
      </c>
      <c r="L1384">
        <v>1604275</v>
      </c>
      <c r="M1384">
        <v>699530</v>
      </c>
      <c r="O1384">
        <f t="shared" si="114"/>
        <v>0</v>
      </c>
      <c r="P1384">
        <f t="shared" si="114"/>
        <v>0</v>
      </c>
      <c r="Q1384">
        <f t="shared" si="114"/>
        <v>0</v>
      </c>
      <c r="R1384">
        <f t="shared" si="115"/>
        <v>0</v>
      </c>
      <c r="S1384">
        <f t="shared" si="116"/>
        <v>0</v>
      </c>
      <c r="T1384">
        <f t="shared" si="117"/>
        <v>-1412425</v>
      </c>
      <c r="U1384">
        <f t="shared" si="118"/>
        <v>-2317170</v>
      </c>
    </row>
    <row r="1385" spans="1:21" hidden="1" x14ac:dyDescent="0.25">
      <c r="A1385" t="s">
        <v>5594</v>
      </c>
      <c r="B1385" t="s">
        <v>814</v>
      </c>
      <c r="C1385">
        <v>788301.33330000006</v>
      </c>
      <c r="D1385">
        <v>262200</v>
      </c>
      <c r="E1385">
        <v>182260</v>
      </c>
      <c r="F1385">
        <v>69780</v>
      </c>
      <c r="G1385">
        <v>277650</v>
      </c>
      <c r="H1385">
        <v>11656</v>
      </c>
      <c r="I1385">
        <v>0</v>
      </c>
      <c r="J1385">
        <v>20754.5</v>
      </c>
      <c r="K1385">
        <v>1769250</v>
      </c>
      <c r="L1385">
        <v>1450050</v>
      </c>
      <c r="M1385">
        <v>1018370</v>
      </c>
      <c r="O1385">
        <f t="shared" si="114"/>
        <v>-526101.33330000006</v>
      </c>
      <c r="P1385">
        <f t="shared" si="114"/>
        <v>-606041.33330000006</v>
      </c>
      <c r="Q1385">
        <f t="shared" si="114"/>
        <v>-718521.33330000006</v>
      </c>
      <c r="R1385">
        <f t="shared" si="115"/>
        <v>-265994</v>
      </c>
      <c r="S1385">
        <f t="shared" si="116"/>
        <v>20754.5</v>
      </c>
      <c r="T1385">
        <f t="shared" si="117"/>
        <v>-319200</v>
      </c>
      <c r="U1385">
        <f t="shared" si="118"/>
        <v>-750880</v>
      </c>
    </row>
    <row r="1386" spans="1:21" hidden="1" x14ac:dyDescent="0.25">
      <c r="A1386" t="s">
        <v>5595</v>
      </c>
      <c r="B1386" t="s">
        <v>815</v>
      </c>
      <c r="C1386">
        <v>0</v>
      </c>
      <c r="D1386">
        <v>1281300</v>
      </c>
      <c r="E1386">
        <v>3491950</v>
      </c>
      <c r="F1386">
        <v>271475</v>
      </c>
      <c r="G1386">
        <v>51284</v>
      </c>
      <c r="H1386">
        <v>1210</v>
      </c>
      <c r="I1386">
        <v>0</v>
      </c>
      <c r="J1386">
        <v>0</v>
      </c>
      <c r="K1386">
        <v>0</v>
      </c>
      <c r="L1386">
        <v>0</v>
      </c>
      <c r="M1386">
        <v>0</v>
      </c>
      <c r="O1386">
        <f t="shared" si="114"/>
        <v>1281300</v>
      </c>
      <c r="P1386">
        <f t="shared" si="114"/>
        <v>3491950</v>
      </c>
      <c r="Q1386">
        <f t="shared" si="114"/>
        <v>271475</v>
      </c>
      <c r="R1386">
        <f t="shared" si="115"/>
        <v>-50074</v>
      </c>
      <c r="S1386">
        <f t="shared" si="116"/>
        <v>0</v>
      </c>
      <c r="T1386">
        <f t="shared" si="117"/>
        <v>0</v>
      </c>
      <c r="U1386">
        <f t="shared" si="118"/>
        <v>0</v>
      </c>
    </row>
    <row r="1387" spans="1:21" hidden="1" x14ac:dyDescent="0.25">
      <c r="A1387" t="s">
        <v>5596</v>
      </c>
      <c r="B1387" t="s">
        <v>816</v>
      </c>
      <c r="C1387">
        <v>0</v>
      </c>
      <c r="D1387">
        <v>0</v>
      </c>
      <c r="E1387">
        <v>1685850</v>
      </c>
      <c r="F1387">
        <v>32211400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O1387">
        <f t="shared" si="114"/>
        <v>0</v>
      </c>
      <c r="P1387">
        <f t="shared" si="114"/>
        <v>1685850</v>
      </c>
      <c r="Q1387">
        <f t="shared" si="114"/>
        <v>32211400</v>
      </c>
      <c r="R1387">
        <f t="shared" si="115"/>
        <v>0</v>
      </c>
      <c r="S1387">
        <f t="shared" si="116"/>
        <v>0</v>
      </c>
      <c r="T1387">
        <f t="shared" si="117"/>
        <v>0</v>
      </c>
      <c r="U1387">
        <f t="shared" si="118"/>
        <v>0</v>
      </c>
    </row>
    <row r="1388" spans="1:21" hidden="1" x14ac:dyDescent="0.25">
      <c r="A1388" t="s">
        <v>5597</v>
      </c>
      <c r="B1388" t="s">
        <v>2923</v>
      </c>
      <c r="C1388">
        <v>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19632000</v>
      </c>
      <c r="L1388">
        <v>11785000</v>
      </c>
      <c r="M1388">
        <v>9398000</v>
      </c>
      <c r="O1388">
        <f t="shared" si="114"/>
        <v>0</v>
      </c>
      <c r="P1388">
        <f t="shared" si="114"/>
        <v>0</v>
      </c>
      <c r="Q1388">
        <f t="shared" si="114"/>
        <v>0</v>
      </c>
      <c r="R1388">
        <f t="shared" si="115"/>
        <v>0</v>
      </c>
      <c r="S1388">
        <f t="shared" si="116"/>
        <v>0</v>
      </c>
      <c r="T1388">
        <f t="shared" si="117"/>
        <v>-7847000</v>
      </c>
      <c r="U1388">
        <f t="shared" si="118"/>
        <v>-10234000</v>
      </c>
    </row>
    <row r="1389" spans="1:21" hidden="1" x14ac:dyDescent="0.25">
      <c r="A1389" t="s">
        <v>5598</v>
      </c>
      <c r="B1389" t="s">
        <v>817</v>
      </c>
      <c r="C1389">
        <v>2463905.6669999999</v>
      </c>
      <c r="D1389">
        <v>0</v>
      </c>
      <c r="E1389">
        <v>0</v>
      </c>
      <c r="F1389">
        <v>0</v>
      </c>
      <c r="G1389">
        <v>0</v>
      </c>
      <c r="H1389">
        <v>0</v>
      </c>
      <c r="I1389">
        <v>20637</v>
      </c>
      <c r="J1389">
        <v>0</v>
      </c>
      <c r="K1389">
        <v>861155</v>
      </c>
      <c r="L1389">
        <v>574965</v>
      </c>
      <c r="M1389">
        <v>638775</v>
      </c>
      <c r="O1389">
        <f t="shared" si="114"/>
        <v>-2463905.6669999999</v>
      </c>
      <c r="P1389">
        <f t="shared" si="114"/>
        <v>-2463905.6669999999</v>
      </c>
      <c r="Q1389">
        <f t="shared" si="114"/>
        <v>-2463905.6669999999</v>
      </c>
      <c r="R1389">
        <f t="shared" si="115"/>
        <v>0</v>
      </c>
      <c r="S1389">
        <f t="shared" si="116"/>
        <v>-20637</v>
      </c>
      <c r="T1389">
        <f t="shared" si="117"/>
        <v>-286190</v>
      </c>
      <c r="U1389">
        <f t="shared" si="118"/>
        <v>-222380</v>
      </c>
    </row>
    <row r="1390" spans="1:21" hidden="1" x14ac:dyDescent="0.25">
      <c r="A1390" t="s">
        <v>5599</v>
      </c>
      <c r="B1390" t="s">
        <v>2924</v>
      </c>
      <c r="C1390">
        <v>0</v>
      </c>
      <c r="D1390">
        <v>0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376670</v>
      </c>
      <c r="L1390">
        <v>361065</v>
      </c>
      <c r="M1390">
        <v>369735</v>
      </c>
      <c r="O1390">
        <f t="shared" si="114"/>
        <v>0</v>
      </c>
      <c r="P1390">
        <f t="shared" si="114"/>
        <v>0</v>
      </c>
      <c r="Q1390">
        <f t="shared" si="114"/>
        <v>0</v>
      </c>
      <c r="R1390">
        <f t="shared" si="115"/>
        <v>0</v>
      </c>
      <c r="S1390">
        <f t="shared" si="116"/>
        <v>0</v>
      </c>
      <c r="T1390">
        <f t="shared" si="117"/>
        <v>-15605</v>
      </c>
      <c r="U1390">
        <f t="shared" si="118"/>
        <v>-6935</v>
      </c>
    </row>
    <row r="1391" spans="1:21" hidden="1" x14ac:dyDescent="0.25">
      <c r="A1391" t="s">
        <v>5600</v>
      </c>
      <c r="B1391" t="s">
        <v>2925</v>
      </c>
      <c r="C1391">
        <v>383260.3333</v>
      </c>
      <c r="D1391">
        <v>62230</v>
      </c>
      <c r="E1391">
        <v>108795</v>
      </c>
      <c r="F1391">
        <v>67910</v>
      </c>
      <c r="G1391">
        <v>75259</v>
      </c>
      <c r="H1391">
        <v>0</v>
      </c>
      <c r="I1391">
        <v>79747</v>
      </c>
      <c r="J1391">
        <v>0</v>
      </c>
      <c r="K1391">
        <v>19964500</v>
      </c>
      <c r="L1391">
        <v>14788500</v>
      </c>
      <c r="M1391">
        <v>11060000</v>
      </c>
      <c r="O1391">
        <f t="shared" si="114"/>
        <v>-321030.3333</v>
      </c>
      <c r="P1391">
        <f t="shared" si="114"/>
        <v>-274465.3333</v>
      </c>
      <c r="Q1391">
        <f t="shared" si="114"/>
        <v>-315350.3333</v>
      </c>
      <c r="R1391">
        <f t="shared" si="115"/>
        <v>-75259</v>
      </c>
      <c r="S1391">
        <f t="shared" si="116"/>
        <v>-79747</v>
      </c>
      <c r="T1391">
        <f t="shared" si="117"/>
        <v>-5176000</v>
      </c>
      <c r="U1391">
        <f t="shared" si="118"/>
        <v>-8904500</v>
      </c>
    </row>
    <row r="1392" spans="1:21" hidden="1" x14ac:dyDescent="0.25">
      <c r="A1392" t="s">
        <v>7667</v>
      </c>
      <c r="B1392" t="s">
        <v>818</v>
      </c>
      <c r="C1392">
        <v>0</v>
      </c>
      <c r="D1392">
        <v>1261300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330370</v>
      </c>
      <c r="L1392">
        <v>363285</v>
      </c>
      <c r="M1392">
        <v>390470</v>
      </c>
      <c r="O1392">
        <f t="shared" si="114"/>
        <v>1261300</v>
      </c>
      <c r="P1392">
        <f t="shared" si="114"/>
        <v>0</v>
      </c>
      <c r="Q1392">
        <f t="shared" si="114"/>
        <v>0</v>
      </c>
      <c r="R1392">
        <f t="shared" si="115"/>
        <v>0</v>
      </c>
      <c r="S1392">
        <f t="shared" si="116"/>
        <v>0</v>
      </c>
      <c r="T1392">
        <f t="shared" si="117"/>
        <v>32915</v>
      </c>
      <c r="U1392">
        <f t="shared" si="118"/>
        <v>60100</v>
      </c>
    </row>
    <row r="1393" spans="1:21" hidden="1" x14ac:dyDescent="0.25">
      <c r="A1393" t="s">
        <v>5602</v>
      </c>
      <c r="B1393" t="s">
        <v>2465</v>
      </c>
      <c r="C1393">
        <v>263583.3333</v>
      </c>
      <c r="D1393">
        <v>0</v>
      </c>
      <c r="E1393">
        <v>87245</v>
      </c>
      <c r="F1393">
        <v>33385.5</v>
      </c>
      <c r="G1393">
        <v>172380</v>
      </c>
      <c r="H1393">
        <v>11723</v>
      </c>
      <c r="I1393">
        <v>0</v>
      </c>
      <c r="J1393">
        <v>0</v>
      </c>
      <c r="K1393">
        <v>30242000</v>
      </c>
      <c r="L1393">
        <v>25223500</v>
      </c>
      <c r="M1393">
        <v>18913500</v>
      </c>
      <c r="O1393">
        <f t="shared" si="114"/>
        <v>-263583.3333</v>
      </c>
      <c r="P1393">
        <f t="shared" si="114"/>
        <v>-176338.3333</v>
      </c>
      <c r="Q1393">
        <f t="shared" si="114"/>
        <v>-230197.8333</v>
      </c>
      <c r="R1393">
        <f t="shared" si="115"/>
        <v>-160657</v>
      </c>
      <c r="S1393">
        <f t="shared" si="116"/>
        <v>0</v>
      </c>
      <c r="T1393">
        <f t="shared" si="117"/>
        <v>-5018500</v>
      </c>
      <c r="U1393">
        <f t="shared" si="118"/>
        <v>-11328500</v>
      </c>
    </row>
    <row r="1394" spans="1:21" hidden="1" x14ac:dyDescent="0.25">
      <c r="A1394" t="s">
        <v>5603</v>
      </c>
      <c r="B1394" t="s">
        <v>819</v>
      </c>
      <c r="C1394">
        <v>0</v>
      </c>
      <c r="D1394">
        <v>0</v>
      </c>
      <c r="E1394">
        <v>0</v>
      </c>
      <c r="F1394">
        <v>0</v>
      </c>
      <c r="G1394">
        <v>166100</v>
      </c>
      <c r="H1394">
        <v>6478</v>
      </c>
      <c r="I1394">
        <v>0</v>
      </c>
      <c r="J1394">
        <v>22886.5</v>
      </c>
      <c r="K1394">
        <v>17634500</v>
      </c>
      <c r="L1394">
        <v>12249500</v>
      </c>
      <c r="M1394">
        <v>9101700</v>
      </c>
      <c r="O1394">
        <f t="shared" si="114"/>
        <v>0</v>
      </c>
      <c r="P1394">
        <f t="shared" si="114"/>
        <v>0</v>
      </c>
      <c r="Q1394">
        <f t="shared" si="114"/>
        <v>0</v>
      </c>
      <c r="R1394">
        <f t="shared" si="115"/>
        <v>-159622</v>
      </c>
      <c r="S1394">
        <f t="shared" si="116"/>
        <v>22886.5</v>
      </c>
      <c r="T1394">
        <f t="shared" si="117"/>
        <v>-5385000</v>
      </c>
      <c r="U1394">
        <f t="shared" si="118"/>
        <v>-8532800</v>
      </c>
    </row>
    <row r="1395" spans="1:21" hidden="1" x14ac:dyDescent="0.25">
      <c r="A1395" t="s">
        <v>5604</v>
      </c>
      <c r="B1395" t="s">
        <v>820</v>
      </c>
      <c r="C1395">
        <v>266440</v>
      </c>
      <c r="D1395">
        <v>7688500</v>
      </c>
      <c r="E1395">
        <v>3442400</v>
      </c>
      <c r="F1395">
        <v>9842350</v>
      </c>
      <c r="G1395">
        <v>1907100</v>
      </c>
      <c r="H1395">
        <v>84279.5</v>
      </c>
      <c r="I1395">
        <v>266440</v>
      </c>
      <c r="J1395">
        <v>593705</v>
      </c>
      <c r="K1395">
        <v>2143450</v>
      </c>
      <c r="L1395">
        <v>1423865</v>
      </c>
      <c r="M1395">
        <v>814745</v>
      </c>
      <c r="O1395">
        <f t="shared" si="114"/>
        <v>7422060</v>
      </c>
      <c r="P1395">
        <f t="shared" si="114"/>
        <v>3175960</v>
      </c>
      <c r="Q1395">
        <f t="shared" si="114"/>
        <v>9575910</v>
      </c>
      <c r="R1395">
        <f t="shared" si="115"/>
        <v>-1822820.5</v>
      </c>
      <c r="S1395">
        <f t="shared" si="116"/>
        <v>327265</v>
      </c>
      <c r="T1395">
        <f t="shared" si="117"/>
        <v>-719585</v>
      </c>
      <c r="U1395">
        <f t="shared" si="118"/>
        <v>-1328705</v>
      </c>
    </row>
    <row r="1396" spans="1:21" hidden="1" x14ac:dyDescent="0.25">
      <c r="A1396" t="s">
        <v>5605</v>
      </c>
      <c r="B1396" t="s">
        <v>821</v>
      </c>
      <c r="C1396">
        <v>53640.666669999999</v>
      </c>
      <c r="D1396">
        <v>23777</v>
      </c>
      <c r="E1396">
        <v>0</v>
      </c>
      <c r="F1396">
        <v>14406.5</v>
      </c>
      <c r="G1396" t="e">
        <v>#DIV/0!</v>
      </c>
      <c r="H1396">
        <v>0</v>
      </c>
      <c r="I1396">
        <v>0</v>
      </c>
      <c r="J1396">
        <v>18524.5</v>
      </c>
      <c r="K1396">
        <v>5992500</v>
      </c>
      <c r="L1396">
        <v>4093700</v>
      </c>
      <c r="M1396">
        <v>2631800</v>
      </c>
      <c r="O1396">
        <f t="shared" si="114"/>
        <v>-29863.666669999999</v>
      </c>
      <c r="P1396">
        <f t="shared" si="114"/>
        <v>-53640.666669999999</v>
      </c>
      <c r="Q1396">
        <f t="shared" si="114"/>
        <v>-39234.166669999999</v>
      </c>
      <c r="R1396" t="e">
        <f t="shared" si="115"/>
        <v>#DIV/0!</v>
      </c>
      <c r="S1396">
        <f t="shared" si="116"/>
        <v>18524.5</v>
      </c>
      <c r="T1396">
        <f t="shared" si="117"/>
        <v>-1898800</v>
      </c>
      <c r="U1396">
        <f t="shared" si="118"/>
        <v>-3360700</v>
      </c>
    </row>
    <row r="1397" spans="1:21" hidden="1" x14ac:dyDescent="0.25">
      <c r="A1397" t="s">
        <v>5606</v>
      </c>
      <c r="B1397" t="s">
        <v>822</v>
      </c>
      <c r="C1397">
        <v>1029034.667</v>
      </c>
      <c r="D1397">
        <v>0</v>
      </c>
      <c r="E1397">
        <v>412000</v>
      </c>
      <c r="F1397">
        <v>0</v>
      </c>
      <c r="G1397">
        <v>30887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O1397">
        <f t="shared" si="114"/>
        <v>-1029034.667</v>
      </c>
      <c r="P1397">
        <f t="shared" si="114"/>
        <v>-617034.66700000002</v>
      </c>
      <c r="Q1397">
        <f t="shared" si="114"/>
        <v>-1029034.667</v>
      </c>
      <c r="R1397">
        <f t="shared" si="115"/>
        <v>-30887</v>
      </c>
      <c r="S1397">
        <f t="shared" si="116"/>
        <v>0</v>
      </c>
      <c r="T1397">
        <f t="shared" si="117"/>
        <v>0</v>
      </c>
      <c r="U1397">
        <f t="shared" si="118"/>
        <v>0</v>
      </c>
    </row>
    <row r="1398" spans="1:21" hidden="1" x14ac:dyDescent="0.25">
      <c r="A1398" t="s">
        <v>5607</v>
      </c>
      <c r="B1398" t="s">
        <v>823</v>
      </c>
      <c r="C1398">
        <v>0</v>
      </c>
      <c r="D1398">
        <v>0</v>
      </c>
      <c r="E1398">
        <v>0</v>
      </c>
      <c r="F1398">
        <v>0</v>
      </c>
      <c r="G1398">
        <v>109930</v>
      </c>
      <c r="H1398">
        <v>5012.5</v>
      </c>
      <c r="I1398">
        <v>0</v>
      </c>
      <c r="J1398">
        <v>0</v>
      </c>
      <c r="K1398">
        <v>0</v>
      </c>
      <c r="L1398">
        <v>0</v>
      </c>
      <c r="M1398">
        <v>0</v>
      </c>
      <c r="O1398">
        <f t="shared" si="114"/>
        <v>0</v>
      </c>
      <c r="P1398">
        <f t="shared" si="114"/>
        <v>0</v>
      </c>
      <c r="Q1398">
        <f t="shared" si="114"/>
        <v>0</v>
      </c>
      <c r="R1398">
        <f t="shared" si="115"/>
        <v>-104917.5</v>
      </c>
      <c r="S1398">
        <f t="shared" si="116"/>
        <v>0</v>
      </c>
      <c r="T1398">
        <f t="shared" si="117"/>
        <v>0</v>
      </c>
      <c r="U1398">
        <f t="shared" si="118"/>
        <v>0</v>
      </c>
    </row>
    <row r="1399" spans="1:21" hidden="1" x14ac:dyDescent="0.25">
      <c r="A1399" t="s">
        <v>5608</v>
      </c>
      <c r="B1399" t="s">
        <v>824</v>
      </c>
      <c r="C1399">
        <v>1871626.6669999999</v>
      </c>
      <c r="D1399">
        <v>0</v>
      </c>
      <c r="E1399">
        <v>0</v>
      </c>
      <c r="F1399">
        <v>0</v>
      </c>
      <c r="G1399">
        <v>40033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O1399">
        <f t="shared" si="114"/>
        <v>-1871626.6669999999</v>
      </c>
      <c r="P1399">
        <f t="shared" si="114"/>
        <v>-1871626.6669999999</v>
      </c>
      <c r="Q1399">
        <f t="shared" si="114"/>
        <v>-1871626.6669999999</v>
      </c>
      <c r="R1399">
        <f t="shared" si="115"/>
        <v>-40033</v>
      </c>
      <c r="S1399">
        <f t="shared" si="116"/>
        <v>0</v>
      </c>
      <c r="T1399">
        <f t="shared" si="117"/>
        <v>0</v>
      </c>
      <c r="U1399">
        <f t="shared" si="118"/>
        <v>0</v>
      </c>
    </row>
    <row r="1400" spans="1:21" hidden="1" x14ac:dyDescent="0.25">
      <c r="A1400" t="s">
        <v>5609</v>
      </c>
      <c r="B1400" t="s">
        <v>825</v>
      </c>
      <c r="C1400">
        <v>203020</v>
      </c>
      <c r="D1400">
        <v>0</v>
      </c>
      <c r="E1400">
        <v>22448.5</v>
      </c>
      <c r="F1400">
        <v>18480</v>
      </c>
      <c r="G1400">
        <v>15427</v>
      </c>
      <c r="H1400">
        <v>0</v>
      </c>
      <c r="I1400">
        <v>0</v>
      </c>
      <c r="J1400">
        <v>0</v>
      </c>
      <c r="K1400">
        <v>59665000</v>
      </c>
      <c r="L1400">
        <v>37063000</v>
      </c>
      <c r="M1400">
        <v>26401500</v>
      </c>
      <c r="O1400">
        <f t="shared" si="114"/>
        <v>-203020</v>
      </c>
      <c r="P1400">
        <f t="shared" si="114"/>
        <v>-180571.5</v>
      </c>
      <c r="Q1400">
        <f t="shared" si="114"/>
        <v>-184540</v>
      </c>
      <c r="R1400">
        <f t="shared" si="115"/>
        <v>-15427</v>
      </c>
      <c r="S1400">
        <f t="shared" si="116"/>
        <v>0</v>
      </c>
      <c r="T1400">
        <f t="shared" si="117"/>
        <v>-22602000</v>
      </c>
      <c r="U1400">
        <f t="shared" si="118"/>
        <v>-33263500</v>
      </c>
    </row>
    <row r="1401" spans="1:21" hidden="1" x14ac:dyDescent="0.25">
      <c r="A1401" t="s">
        <v>5610</v>
      </c>
      <c r="B1401" t="s">
        <v>2926</v>
      </c>
      <c r="C1401">
        <v>0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17956000</v>
      </c>
      <c r="L1401">
        <v>12340800</v>
      </c>
      <c r="M1401">
        <v>7072300</v>
      </c>
      <c r="O1401">
        <f t="shared" si="114"/>
        <v>0</v>
      </c>
      <c r="P1401">
        <f t="shared" si="114"/>
        <v>0</v>
      </c>
      <c r="Q1401">
        <f t="shared" si="114"/>
        <v>0</v>
      </c>
      <c r="R1401">
        <f t="shared" si="115"/>
        <v>0</v>
      </c>
      <c r="S1401">
        <f t="shared" si="116"/>
        <v>0</v>
      </c>
      <c r="T1401">
        <f t="shared" si="117"/>
        <v>-5615200</v>
      </c>
      <c r="U1401">
        <f t="shared" si="118"/>
        <v>-10883700</v>
      </c>
    </row>
    <row r="1402" spans="1:21" hidden="1" x14ac:dyDescent="0.25">
      <c r="A1402" t="s">
        <v>5611</v>
      </c>
      <c r="B1402" t="s">
        <v>2927</v>
      </c>
      <c r="C1402">
        <v>0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26427500</v>
      </c>
      <c r="L1402">
        <v>16470000</v>
      </c>
      <c r="M1402">
        <v>13173000</v>
      </c>
      <c r="O1402">
        <f t="shared" si="114"/>
        <v>0</v>
      </c>
      <c r="P1402">
        <f t="shared" si="114"/>
        <v>0</v>
      </c>
      <c r="Q1402">
        <f t="shared" si="114"/>
        <v>0</v>
      </c>
      <c r="R1402">
        <f t="shared" si="115"/>
        <v>0</v>
      </c>
      <c r="S1402">
        <f t="shared" si="116"/>
        <v>0</v>
      </c>
      <c r="T1402">
        <f t="shared" si="117"/>
        <v>-9957500</v>
      </c>
      <c r="U1402">
        <f t="shared" si="118"/>
        <v>-13254500</v>
      </c>
    </row>
    <row r="1403" spans="1:21" hidden="1" x14ac:dyDescent="0.25">
      <c r="A1403" t="s">
        <v>5612</v>
      </c>
      <c r="B1403" t="s">
        <v>826</v>
      </c>
      <c r="C1403">
        <v>1161220.5</v>
      </c>
      <c r="D1403">
        <v>2053350</v>
      </c>
      <c r="E1403">
        <v>992250</v>
      </c>
      <c r="F1403">
        <v>704550</v>
      </c>
      <c r="G1403">
        <v>1960800</v>
      </c>
      <c r="H1403">
        <v>187755</v>
      </c>
      <c r="I1403">
        <v>34377</v>
      </c>
      <c r="J1403">
        <v>43145.5</v>
      </c>
      <c r="K1403">
        <v>19778500</v>
      </c>
      <c r="L1403">
        <v>13017500</v>
      </c>
      <c r="M1403">
        <v>10122300</v>
      </c>
      <c r="O1403">
        <f t="shared" si="114"/>
        <v>892129.5</v>
      </c>
      <c r="P1403">
        <f t="shared" si="114"/>
        <v>-168970.5</v>
      </c>
      <c r="Q1403">
        <f t="shared" si="114"/>
        <v>-456670.5</v>
      </c>
      <c r="R1403">
        <f t="shared" si="115"/>
        <v>-1773045</v>
      </c>
      <c r="S1403">
        <f t="shared" si="116"/>
        <v>8768.5</v>
      </c>
      <c r="T1403">
        <f t="shared" si="117"/>
        <v>-6761000</v>
      </c>
      <c r="U1403">
        <f t="shared" si="118"/>
        <v>-9656200</v>
      </c>
    </row>
    <row r="1404" spans="1:21" hidden="1" x14ac:dyDescent="0.25">
      <c r="A1404" t="s">
        <v>5613</v>
      </c>
      <c r="B1404" t="s">
        <v>827</v>
      </c>
      <c r="C1404">
        <v>1114420</v>
      </c>
      <c r="D1404">
        <v>0</v>
      </c>
      <c r="E1404">
        <v>0</v>
      </c>
      <c r="F1404">
        <v>30830</v>
      </c>
      <c r="G1404">
        <v>141500</v>
      </c>
      <c r="H1404">
        <v>12455</v>
      </c>
      <c r="I1404">
        <v>0</v>
      </c>
      <c r="J1404">
        <v>0</v>
      </c>
      <c r="K1404">
        <v>0</v>
      </c>
      <c r="L1404">
        <v>0</v>
      </c>
      <c r="M1404">
        <v>0</v>
      </c>
      <c r="O1404">
        <f t="shared" si="114"/>
        <v>-1114420</v>
      </c>
      <c r="P1404">
        <f t="shared" si="114"/>
        <v>-1114420</v>
      </c>
      <c r="Q1404">
        <f t="shared" si="114"/>
        <v>-1083590</v>
      </c>
      <c r="R1404">
        <f t="shared" si="115"/>
        <v>-129045</v>
      </c>
      <c r="S1404">
        <f t="shared" si="116"/>
        <v>0</v>
      </c>
      <c r="T1404">
        <f t="shared" si="117"/>
        <v>0</v>
      </c>
      <c r="U1404">
        <f t="shared" si="118"/>
        <v>0</v>
      </c>
    </row>
    <row r="1405" spans="1:21" hidden="1" x14ac:dyDescent="0.25">
      <c r="A1405" t="s">
        <v>5614</v>
      </c>
      <c r="B1405" t="s">
        <v>2928</v>
      </c>
      <c r="C1405">
        <v>0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1172200</v>
      </c>
      <c r="L1405">
        <v>840270</v>
      </c>
      <c r="M1405">
        <v>862165</v>
      </c>
      <c r="O1405">
        <f t="shared" si="114"/>
        <v>0</v>
      </c>
      <c r="P1405">
        <f t="shared" si="114"/>
        <v>0</v>
      </c>
      <c r="Q1405">
        <f t="shared" si="114"/>
        <v>0</v>
      </c>
      <c r="R1405">
        <f t="shared" si="115"/>
        <v>0</v>
      </c>
      <c r="S1405">
        <f t="shared" si="116"/>
        <v>0</v>
      </c>
      <c r="T1405">
        <f t="shared" si="117"/>
        <v>-331930</v>
      </c>
      <c r="U1405">
        <f t="shared" si="118"/>
        <v>-310035</v>
      </c>
    </row>
    <row r="1406" spans="1:21" hidden="1" x14ac:dyDescent="0.25">
      <c r="A1406" t="s">
        <v>5615</v>
      </c>
      <c r="B1406" t="s">
        <v>2929</v>
      </c>
      <c r="C1406">
        <v>0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4015900</v>
      </c>
      <c r="L1406">
        <v>3088150</v>
      </c>
      <c r="M1406">
        <v>2580150</v>
      </c>
      <c r="O1406">
        <f t="shared" si="114"/>
        <v>0</v>
      </c>
      <c r="P1406">
        <f t="shared" si="114"/>
        <v>0</v>
      </c>
      <c r="Q1406">
        <f t="shared" si="114"/>
        <v>0</v>
      </c>
      <c r="R1406">
        <f t="shared" si="115"/>
        <v>0</v>
      </c>
      <c r="S1406">
        <f t="shared" si="116"/>
        <v>0</v>
      </c>
      <c r="T1406">
        <f t="shared" si="117"/>
        <v>-927750</v>
      </c>
      <c r="U1406">
        <f t="shared" si="118"/>
        <v>-1435750</v>
      </c>
    </row>
    <row r="1407" spans="1:21" hidden="1" x14ac:dyDescent="0.25">
      <c r="A1407" t="s">
        <v>5616</v>
      </c>
      <c r="B1407" t="s">
        <v>828</v>
      </c>
      <c r="C1407">
        <v>303677</v>
      </c>
      <c r="D1407">
        <v>2277150</v>
      </c>
      <c r="E1407">
        <v>424285</v>
      </c>
      <c r="F1407">
        <v>835800</v>
      </c>
      <c r="G1407">
        <v>837700</v>
      </c>
      <c r="H1407">
        <v>98060.5</v>
      </c>
      <c r="I1407">
        <v>69777</v>
      </c>
      <c r="J1407">
        <v>18021.5</v>
      </c>
      <c r="K1407">
        <v>4415800</v>
      </c>
      <c r="L1407">
        <v>3237800</v>
      </c>
      <c r="M1407">
        <v>2030200</v>
      </c>
      <c r="O1407">
        <f t="shared" si="114"/>
        <v>1973473</v>
      </c>
      <c r="P1407">
        <f t="shared" si="114"/>
        <v>120608</v>
      </c>
      <c r="Q1407">
        <f t="shared" si="114"/>
        <v>532123</v>
      </c>
      <c r="R1407">
        <f t="shared" si="115"/>
        <v>-739639.5</v>
      </c>
      <c r="S1407">
        <f t="shared" si="116"/>
        <v>-51755.5</v>
      </c>
      <c r="T1407">
        <f t="shared" si="117"/>
        <v>-1178000</v>
      </c>
      <c r="U1407">
        <f t="shared" si="118"/>
        <v>-2385600</v>
      </c>
    </row>
    <row r="1408" spans="1:21" hidden="1" x14ac:dyDescent="0.25">
      <c r="A1408" t="s">
        <v>5617</v>
      </c>
      <c r="B1408" t="s">
        <v>829</v>
      </c>
      <c r="C1408">
        <v>93282</v>
      </c>
      <c r="D1408">
        <v>3326300</v>
      </c>
      <c r="E1408">
        <v>1725190</v>
      </c>
      <c r="F1408">
        <v>1887950</v>
      </c>
      <c r="G1408">
        <v>1339900</v>
      </c>
      <c r="H1408">
        <v>156060</v>
      </c>
      <c r="I1408">
        <v>93282</v>
      </c>
      <c r="J1408">
        <v>135695</v>
      </c>
      <c r="K1408">
        <v>6446450</v>
      </c>
      <c r="L1408">
        <v>4041100</v>
      </c>
      <c r="M1408">
        <v>3112250</v>
      </c>
      <c r="O1408">
        <f t="shared" si="114"/>
        <v>3233018</v>
      </c>
      <c r="P1408">
        <f t="shared" si="114"/>
        <v>1631908</v>
      </c>
      <c r="Q1408">
        <f t="shared" si="114"/>
        <v>1794668</v>
      </c>
      <c r="R1408">
        <f t="shared" si="115"/>
        <v>-1183840</v>
      </c>
      <c r="S1408">
        <f t="shared" si="116"/>
        <v>42413</v>
      </c>
      <c r="T1408">
        <f t="shared" si="117"/>
        <v>-2405350</v>
      </c>
      <c r="U1408">
        <f t="shared" si="118"/>
        <v>-3334200</v>
      </c>
    </row>
    <row r="1409" spans="1:21" hidden="1" x14ac:dyDescent="0.25">
      <c r="A1409" t="s">
        <v>5618</v>
      </c>
      <c r="B1409" t="s">
        <v>2930</v>
      </c>
      <c r="C1409">
        <v>0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46382500</v>
      </c>
      <c r="L1409">
        <v>27320000</v>
      </c>
      <c r="M1409">
        <v>23770000</v>
      </c>
      <c r="O1409">
        <f t="shared" si="114"/>
        <v>0</v>
      </c>
      <c r="P1409">
        <f t="shared" si="114"/>
        <v>0</v>
      </c>
      <c r="Q1409">
        <f t="shared" si="114"/>
        <v>0</v>
      </c>
      <c r="R1409">
        <f t="shared" si="115"/>
        <v>0</v>
      </c>
      <c r="S1409">
        <f t="shared" si="116"/>
        <v>0</v>
      </c>
      <c r="T1409">
        <f t="shared" si="117"/>
        <v>-19062500</v>
      </c>
      <c r="U1409">
        <f t="shared" si="118"/>
        <v>-22612500</v>
      </c>
    </row>
    <row r="1410" spans="1:21" hidden="1" x14ac:dyDescent="0.25">
      <c r="A1410" t="s">
        <v>5619</v>
      </c>
      <c r="B1410" t="s">
        <v>830</v>
      </c>
      <c r="C1410">
        <v>0</v>
      </c>
      <c r="D1410">
        <v>2976300</v>
      </c>
      <c r="E1410">
        <v>0</v>
      </c>
      <c r="F1410">
        <v>0</v>
      </c>
      <c r="G1410">
        <v>454610</v>
      </c>
      <c r="H1410">
        <v>38702</v>
      </c>
      <c r="I1410">
        <v>0</v>
      </c>
      <c r="J1410">
        <v>0</v>
      </c>
      <c r="K1410">
        <v>616360</v>
      </c>
      <c r="L1410">
        <v>471495</v>
      </c>
      <c r="M1410">
        <v>772515</v>
      </c>
      <c r="O1410">
        <f t="shared" si="114"/>
        <v>2976300</v>
      </c>
      <c r="P1410">
        <f t="shared" si="114"/>
        <v>0</v>
      </c>
      <c r="Q1410">
        <f t="shared" si="114"/>
        <v>0</v>
      </c>
      <c r="R1410">
        <f t="shared" si="115"/>
        <v>-415908</v>
      </c>
      <c r="S1410">
        <f t="shared" si="116"/>
        <v>0</v>
      </c>
      <c r="T1410">
        <f t="shared" si="117"/>
        <v>-144865</v>
      </c>
      <c r="U1410">
        <f t="shared" si="118"/>
        <v>156155</v>
      </c>
    </row>
    <row r="1411" spans="1:21" hidden="1" x14ac:dyDescent="0.25">
      <c r="A1411" t="s">
        <v>5620</v>
      </c>
      <c r="B1411" t="s">
        <v>831</v>
      </c>
      <c r="C1411">
        <v>0</v>
      </c>
      <c r="D1411">
        <v>11939000</v>
      </c>
      <c r="E1411">
        <v>0</v>
      </c>
      <c r="F1411">
        <v>0</v>
      </c>
      <c r="G1411">
        <v>1557500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O1411">
        <f t="shared" ref="O1411:Q1474" si="119">D1411-$C1411</f>
        <v>11939000</v>
      </c>
      <c r="P1411">
        <f t="shared" si="119"/>
        <v>0</v>
      </c>
      <c r="Q1411">
        <f t="shared" si="119"/>
        <v>0</v>
      </c>
      <c r="R1411">
        <f t="shared" ref="R1411:R1474" si="120">H1411-G1411</f>
        <v>-1557500</v>
      </c>
      <c r="S1411">
        <f t="shared" ref="S1411:S1474" si="121">J1411-I1411</f>
        <v>0</v>
      </c>
      <c r="T1411">
        <f t="shared" ref="T1411:T1474" si="122">L1411-K1411</f>
        <v>0</v>
      </c>
      <c r="U1411">
        <f t="shared" ref="U1411:U1474" si="123">M1411-K1411</f>
        <v>0</v>
      </c>
    </row>
    <row r="1412" spans="1:21" hidden="1" x14ac:dyDescent="0.25">
      <c r="A1412" t="s">
        <v>5621</v>
      </c>
      <c r="B1412" t="s">
        <v>832</v>
      </c>
      <c r="C1412">
        <v>41179</v>
      </c>
      <c r="D1412">
        <v>1101720</v>
      </c>
      <c r="E1412">
        <v>0</v>
      </c>
      <c r="F1412">
        <v>521950</v>
      </c>
      <c r="G1412">
        <v>48420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O1412">
        <f t="shared" si="119"/>
        <v>1060541</v>
      </c>
      <c r="P1412">
        <f t="shared" si="119"/>
        <v>-41179</v>
      </c>
      <c r="Q1412">
        <f t="shared" si="119"/>
        <v>480771</v>
      </c>
      <c r="R1412">
        <f t="shared" si="120"/>
        <v>-48420</v>
      </c>
      <c r="S1412">
        <f t="shared" si="121"/>
        <v>0</v>
      </c>
      <c r="T1412">
        <f t="shared" si="122"/>
        <v>0</v>
      </c>
      <c r="U1412">
        <f t="shared" si="123"/>
        <v>0</v>
      </c>
    </row>
    <row r="1413" spans="1:21" hidden="1" x14ac:dyDescent="0.25">
      <c r="A1413" t="s">
        <v>5622</v>
      </c>
      <c r="B1413" t="s">
        <v>833</v>
      </c>
      <c r="C1413">
        <v>3353899</v>
      </c>
      <c r="D1413">
        <v>141270</v>
      </c>
      <c r="E1413">
        <v>0</v>
      </c>
      <c r="F1413">
        <v>0</v>
      </c>
      <c r="G1413">
        <v>466820</v>
      </c>
      <c r="H1413">
        <v>49403</v>
      </c>
      <c r="I1413">
        <v>86599</v>
      </c>
      <c r="J1413">
        <v>10319.5</v>
      </c>
      <c r="K1413">
        <v>18387000</v>
      </c>
      <c r="L1413">
        <v>12764500</v>
      </c>
      <c r="M1413">
        <v>8344650</v>
      </c>
      <c r="O1413">
        <f t="shared" si="119"/>
        <v>-3212629</v>
      </c>
      <c r="P1413">
        <f t="shared" si="119"/>
        <v>-3353899</v>
      </c>
      <c r="Q1413">
        <f t="shared" si="119"/>
        <v>-3353899</v>
      </c>
      <c r="R1413">
        <f t="shared" si="120"/>
        <v>-417417</v>
      </c>
      <c r="S1413">
        <f t="shared" si="121"/>
        <v>-76279.5</v>
      </c>
      <c r="T1413">
        <f t="shared" si="122"/>
        <v>-5622500</v>
      </c>
      <c r="U1413">
        <f t="shared" si="123"/>
        <v>-10042350</v>
      </c>
    </row>
    <row r="1414" spans="1:21" hidden="1" x14ac:dyDescent="0.25">
      <c r="A1414" t="s">
        <v>5623</v>
      </c>
      <c r="B1414" t="s">
        <v>834</v>
      </c>
      <c r="C1414">
        <v>17605100</v>
      </c>
      <c r="D1414">
        <v>124280000</v>
      </c>
      <c r="E1414">
        <v>79044000</v>
      </c>
      <c r="F1414">
        <v>65610500</v>
      </c>
      <c r="G1414">
        <v>19004000</v>
      </c>
      <c r="H1414">
        <v>1059025</v>
      </c>
      <c r="I1414">
        <v>2181900</v>
      </c>
      <c r="J1414">
        <v>18634500</v>
      </c>
      <c r="K1414">
        <v>9359850</v>
      </c>
      <c r="L1414">
        <v>7302700</v>
      </c>
      <c r="M1414">
        <v>9561450</v>
      </c>
      <c r="O1414">
        <f t="shared" si="119"/>
        <v>106674900</v>
      </c>
      <c r="P1414">
        <f t="shared" si="119"/>
        <v>61438900</v>
      </c>
      <c r="Q1414">
        <f t="shared" si="119"/>
        <v>48005400</v>
      </c>
      <c r="R1414">
        <f t="shared" si="120"/>
        <v>-17944975</v>
      </c>
      <c r="S1414">
        <f t="shared" si="121"/>
        <v>16452600</v>
      </c>
      <c r="T1414">
        <f t="shared" si="122"/>
        <v>-2057150</v>
      </c>
      <c r="U1414">
        <f t="shared" si="123"/>
        <v>201600</v>
      </c>
    </row>
    <row r="1415" spans="1:21" hidden="1" x14ac:dyDescent="0.25">
      <c r="A1415" t="s">
        <v>5624</v>
      </c>
      <c r="B1415" t="s">
        <v>835</v>
      </c>
      <c r="C1415">
        <v>1544530</v>
      </c>
      <c r="D1415">
        <v>123980000</v>
      </c>
      <c r="E1415">
        <v>26895500</v>
      </c>
      <c r="F1415">
        <v>21576000</v>
      </c>
      <c r="G1415">
        <v>1081500</v>
      </c>
      <c r="H1415">
        <v>14735.5</v>
      </c>
      <c r="I1415">
        <v>1251800</v>
      </c>
      <c r="J1415">
        <v>6906050</v>
      </c>
      <c r="K1415">
        <v>8849850</v>
      </c>
      <c r="L1415">
        <v>5183250</v>
      </c>
      <c r="M1415">
        <v>6788800</v>
      </c>
      <c r="O1415">
        <f t="shared" si="119"/>
        <v>122435470</v>
      </c>
      <c r="P1415">
        <f t="shared" si="119"/>
        <v>25350970</v>
      </c>
      <c r="Q1415">
        <f t="shared" si="119"/>
        <v>20031470</v>
      </c>
      <c r="R1415">
        <f t="shared" si="120"/>
        <v>-1066764.5</v>
      </c>
      <c r="S1415">
        <f t="shared" si="121"/>
        <v>5654250</v>
      </c>
      <c r="T1415">
        <f t="shared" si="122"/>
        <v>-3666600</v>
      </c>
      <c r="U1415">
        <f t="shared" si="123"/>
        <v>-2061050</v>
      </c>
    </row>
    <row r="1416" spans="1:21" hidden="1" x14ac:dyDescent="0.25">
      <c r="A1416" t="s">
        <v>5625</v>
      </c>
      <c r="B1416" t="s">
        <v>836</v>
      </c>
      <c r="C1416">
        <v>6686751.3329999996</v>
      </c>
      <c r="D1416">
        <v>2001550</v>
      </c>
      <c r="E1416">
        <v>2150700</v>
      </c>
      <c r="F1416">
        <v>1173990</v>
      </c>
      <c r="G1416">
        <v>53054</v>
      </c>
      <c r="H1416">
        <v>0</v>
      </c>
      <c r="I1416">
        <v>118930</v>
      </c>
      <c r="J1416">
        <v>501780</v>
      </c>
      <c r="K1416">
        <v>7057500</v>
      </c>
      <c r="L1416">
        <v>5514150</v>
      </c>
      <c r="M1416">
        <v>4730800</v>
      </c>
      <c r="O1416">
        <f t="shared" si="119"/>
        <v>-4685201.3329999996</v>
      </c>
      <c r="P1416">
        <f t="shared" si="119"/>
        <v>-4536051.3329999996</v>
      </c>
      <c r="Q1416">
        <f t="shared" si="119"/>
        <v>-5512761.3329999996</v>
      </c>
      <c r="R1416">
        <f t="shared" si="120"/>
        <v>-53054</v>
      </c>
      <c r="S1416">
        <f t="shared" si="121"/>
        <v>382850</v>
      </c>
      <c r="T1416">
        <f t="shared" si="122"/>
        <v>-1543350</v>
      </c>
      <c r="U1416">
        <f t="shared" si="123"/>
        <v>-2326700</v>
      </c>
    </row>
    <row r="1417" spans="1:21" hidden="1" x14ac:dyDescent="0.25">
      <c r="A1417" t="s">
        <v>5626</v>
      </c>
      <c r="B1417" t="s">
        <v>837</v>
      </c>
      <c r="C1417">
        <v>2607956.3330000001</v>
      </c>
      <c r="D1417">
        <v>507410</v>
      </c>
      <c r="E1417">
        <v>427110</v>
      </c>
      <c r="F1417">
        <v>53265</v>
      </c>
      <c r="G1417">
        <v>27070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O1417">
        <f t="shared" si="119"/>
        <v>-2100546.3330000001</v>
      </c>
      <c r="P1417">
        <f t="shared" si="119"/>
        <v>-2180846.3330000001</v>
      </c>
      <c r="Q1417">
        <f t="shared" si="119"/>
        <v>-2554691.3330000001</v>
      </c>
      <c r="R1417">
        <f t="shared" si="120"/>
        <v>-27070</v>
      </c>
      <c r="S1417">
        <f t="shared" si="121"/>
        <v>0</v>
      </c>
      <c r="T1417">
        <f t="shared" si="122"/>
        <v>0</v>
      </c>
      <c r="U1417">
        <f t="shared" si="123"/>
        <v>0</v>
      </c>
    </row>
    <row r="1418" spans="1:21" hidden="1" x14ac:dyDescent="0.25">
      <c r="A1418" t="s">
        <v>5627</v>
      </c>
      <c r="B1418" t="s">
        <v>838</v>
      </c>
      <c r="C1418">
        <v>177140</v>
      </c>
      <c r="D1418">
        <v>1748200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O1418">
        <f t="shared" si="119"/>
        <v>1571060</v>
      </c>
      <c r="P1418">
        <f t="shared" si="119"/>
        <v>-177140</v>
      </c>
      <c r="Q1418">
        <f t="shared" si="119"/>
        <v>-177140</v>
      </c>
      <c r="R1418">
        <f t="shared" si="120"/>
        <v>0</v>
      </c>
      <c r="S1418">
        <f t="shared" si="121"/>
        <v>0</v>
      </c>
      <c r="T1418">
        <f t="shared" si="122"/>
        <v>0</v>
      </c>
      <c r="U1418">
        <f t="shared" si="123"/>
        <v>0</v>
      </c>
    </row>
    <row r="1419" spans="1:21" hidden="1" x14ac:dyDescent="0.25">
      <c r="A1419" t="s">
        <v>5628</v>
      </c>
      <c r="B1419" t="s">
        <v>839</v>
      </c>
      <c r="C1419">
        <v>467693.3333</v>
      </c>
      <c r="D1419">
        <v>10882</v>
      </c>
      <c r="E1419">
        <v>0</v>
      </c>
      <c r="F1419">
        <v>0</v>
      </c>
      <c r="G1419">
        <v>80246</v>
      </c>
      <c r="H1419">
        <v>0</v>
      </c>
      <c r="I1419">
        <v>0</v>
      </c>
      <c r="J1419">
        <v>7537</v>
      </c>
      <c r="K1419">
        <v>46425000</v>
      </c>
      <c r="L1419">
        <v>29342000</v>
      </c>
      <c r="M1419">
        <v>20222000</v>
      </c>
      <c r="O1419">
        <f t="shared" si="119"/>
        <v>-456811.3333</v>
      </c>
      <c r="P1419">
        <f t="shared" si="119"/>
        <v>-467693.3333</v>
      </c>
      <c r="Q1419">
        <f t="shared" si="119"/>
        <v>-467693.3333</v>
      </c>
      <c r="R1419">
        <f t="shared" si="120"/>
        <v>-80246</v>
      </c>
      <c r="S1419">
        <f t="shared" si="121"/>
        <v>7537</v>
      </c>
      <c r="T1419">
        <f t="shared" si="122"/>
        <v>-17083000</v>
      </c>
      <c r="U1419">
        <f t="shared" si="123"/>
        <v>-26203000</v>
      </c>
    </row>
    <row r="1420" spans="1:21" hidden="1" x14ac:dyDescent="0.25">
      <c r="A1420" t="s">
        <v>5629</v>
      </c>
      <c r="B1420" t="s">
        <v>840</v>
      </c>
      <c r="C1420">
        <v>555350</v>
      </c>
      <c r="D1420">
        <v>0</v>
      </c>
      <c r="E1420">
        <v>120970</v>
      </c>
      <c r="F1420">
        <v>106425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O1420">
        <f t="shared" si="119"/>
        <v>-555350</v>
      </c>
      <c r="P1420">
        <f t="shared" si="119"/>
        <v>-434380</v>
      </c>
      <c r="Q1420">
        <f t="shared" si="119"/>
        <v>-448925</v>
      </c>
      <c r="R1420">
        <f t="shared" si="120"/>
        <v>0</v>
      </c>
      <c r="S1420">
        <f t="shared" si="121"/>
        <v>0</v>
      </c>
      <c r="T1420">
        <f t="shared" si="122"/>
        <v>0</v>
      </c>
      <c r="U1420">
        <f t="shared" si="123"/>
        <v>0</v>
      </c>
    </row>
    <row r="1421" spans="1:21" hidden="1" x14ac:dyDescent="0.25">
      <c r="A1421" t="s">
        <v>5630</v>
      </c>
      <c r="B1421" t="s">
        <v>841</v>
      </c>
      <c r="C1421">
        <v>628429.33330000006</v>
      </c>
      <c r="D1421">
        <v>0</v>
      </c>
      <c r="E1421">
        <v>4149850</v>
      </c>
      <c r="F1421">
        <v>1466700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O1421">
        <f t="shared" si="119"/>
        <v>-628429.33330000006</v>
      </c>
      <c r="P1421">
        <f t="shared" si="119"/>
        <v>3521420.6666999999</v>
      </c>
      <c r="Q1421">
        <f t="shared" si="119"/>
        <v>838270.66669999994</v>
      </c>
      <c r="R1421">
        <f t="shared" si="120"/>
        <v>0</v>
      </c>
      <c r="S1421">
        <f t="shared" si="121"/>
        <v>0</v>
      </c>
      <c r="T1421">
        <f t="shared" si="122"/>
        <v>0</v>
      </c>
      <c r="U1421">
        <f t="shared" si="123"/>
        <v>0</v>
      </c>
    </row>
    <row r="1422" spans="1:21" hidden="1" x14ac:dyDescent="0.25">
      <c r="A1422" t="s">
        <v>5631</v>
      </c>
      <c r="B1422" t="s">
        <v>842</v>
      </c>
      <c r="C1422">
        <v>587510</v>
      </c>
      <c r="D1422">
        <v>1428950</v>
      </c>
      <c r="E1422">
        <v>0</v>
      </c>
      <c r="F1422">
        <v>25248.5</v>
      </c>
      <c r="G1422">
        <v>261200</v>
      </c>
      <c r="H1422">
        <v>8497.5</v>
      </c>
      <c r="I1422">
        <v>0</v>
      </c>
      <c r="J1422">
        <v>0</v>
      </c>
      <c r="K1422">
        <v>0</v>
      </c>
      <c r="L1422">
        <v>0</v>
      </c>
      <c r="M1422">
        <v>0</v>
      </c>
      <c r="O1422">
        <f t="shared" si="119"/>
        <v>841440</v>
      </c>
      <c r="P1422">
        <f t="shared" si="119"/>
        <v>-587510</v>
      </c>
      <c r="Q1422">
        <f t="shared" si="119"/>
        <v>-562261.5</v>
      </c>
      <c r="R1422">
        <f t="shared" si="120"/>
        <v>-252702.5</v>
      </c>
      <c r="S1422">
        <f t="shared" si="121"/>
        <v>0</v>
      </c>
      <c r="T1422">
        <f t="shared" si="122"/>
        <v>0</v>
      </c>
      <c r="U1422">
        <f t="shared" si="123"/>
        <v>0</v>
      </c>
    </row>
    <row r="1423" spans="1:21" hidden="1" x14ac:dyDescent="0.25">
      <c r="A1423" t="s">
        <v>5632</v>
      </c>
      <c r="B1423" t="s">
        <v>843</v>
      </c>
      <c r="C1423">
        <v>9975523.3330000006</v>
      </c>
      <c r="D1423">
        <v>0</v>
      </c>
      <c r="E1423">
        <v>25060500</v>
      </c>
      <c r="F1423">
        <v>9065500</v>
      </c>
      <c r="G1423">
        <v>84862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O1423">
        <f t="shared" si="119"/>
        <v>-9975523.3330000006</v>
      </c>
      <c r="P1423">
        <f t="shared" si="119"/>
        <v>15084976.666999999</v>
      </c>
      <c r="Q1423">
        <f t="shared" si="119"/>
        <v>-910023.33300000057</v>
      </c>
      <c r="R1423">
        <f t="shared" si="120"/>
        <v>-84862</v>
      </c>
      <c r="S1423">
        <f t="shared" si="121"/>
        <v>0</v>
      </c>
      <c r="T1423">
        <f t="shared" si="122"/>
        <v>0</v>
      </c>
      <c r="U1423">
        <f t="shared" si="123"/>
        <v>0</v>
      </c>
    </row>
    <row r="1424" spans="1:21" hidden="1" x14ac:dyDescent="0.25">
      <c r="A1424" t="s">
        <v>5633</v>
      </c>
      <c r="B1424" t="s">
        <v>2931</v>
      </c>
      <c r="C1424">
        <v>0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3900950</v>
      </c>
      <c r="L1424">
        <v>2346350</v>
      </c>
      <c r="M1424">
        <v>1476400</v>
      </c>
      <c r="O1424">
        <f t="shared" si="119"/>
        <v>0</v>
      </c>
      <c r="P1424">
        <f t="shared" si="119"/>
        <v>0</v>
      </c>
      <c r="Q1424">
        <f t="shared" si="119"/>
        <v>0</v>
      </c>
      <c r="R1424">
        <f t="shared" si="120"/>
        <v>0</v>
      </c>
      <c r="S1424">
        <f t="shared" si="121"/>
        <v>0</v>
      </c>
      <c r="T1424">
        <f t="shared" si="122"/>
        <v>-1554600</v>
      </c>
      <c r="U1424">
        <f t="shared" si="123"/>
        <v>-2424550</v>
      </c>
    </row>
    <row r="1425" spans="1:21" hidden="1" x14ac:dyDescent="0.25">
      <c r="A1425" t="s">
        <v>5634</v>
      </c>
      <c r="B1425" t="s">
        <v>2932</v>
      </c>
      <c r="C1425">
        <v>0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981220</v>
      </c>
      <c r="L1425">
        <v>702440</v>
      </c>
      <c r="M1425">
        <v>383800</v>
      </c>
      <c r="O1425">
        <f t="shared" si="119"/>
        <v>0</v>
      </c>
      <c r="P1425">
        <f t="shared" si="119"/>
        <v>0</v>
      </c>
      <c r="Q1425">
        <f t="shared" si="119"/>
        <v>0</v>
      </c>
      <c r="R1425">
        <f t="shared" si="120"/>
        <v>0</v>
      </c>
      <c r="S1425">
        <f t="shared" si="121"/>
        <v>0</v>
      </c>
      <c r="T1425">
        <f t="shared" si="122"/>
        <v>-278780</v>
      </c>
      <c r="U1425">
        <f t="shared" si="123"/>
        <v>-597420</v>
      </c>
    </row>
    <row r="1426" spans="1:21" hidden="1" x14ac:dyDescent="0.25">
      <c r="A1426" t="s">
        <v>6493</v>
      </c>
      <c r="B1426" t="s">
        <v>844</v>
      </c>
      <c r="C1426">
        <v>71366.666670000006</v>
      </c>
      <c r="D1426">
        <v>467425</v>
      </c>
      <c r="E1426">
        <v>120090</v>
      </c>
      <c r="F1426">
        <v>606125</v>
      </c>
      <c r="G1426">
        <v>761620</v>
      </c>
      <c r="H1426">
        <v>22320</v>
      </c>
      <c r="I1426">
        <v>0</v>
      </c>
      <c r="J1426">
        <v>0</v>
      </c>
      <c r="K1426">
        <v>1483450</v>
      </c>
      <c r="L1426">
        <v>1658950</v>
      </c>
      <c r="M1426">
        <v>939205</v>
      </c>
      <c r="O1426">
        <f t="shared" si="119"/>
        <v>396058.33332999999</v>
      </c>
      <c r="P1426">
        <f t="shared" si="119"/>
        <v>48723.333329999994</v>
      </c>
      <c r="Q1426">
        <f t="shared" si="119"/>
        <v>534758.33333000005</v>
      </c>
      <c r="R1426">
        <f t="shared" si="120"/>
        <v>-739300</v>
      </c>
      <c r="S1426">
        <f t="shared" si="121"/>
        <v>0</v>
      </c>
      <c r="T1426">
        <f t="shared" si="122"/>
        <v>175500</v>
      </c>
      <c r="U1426">
        <f t="shared" si="123"/>
        <v>-544245</v>
      </c>
    </row>
    <row r="1427" spans="1:21" hidden="1" x14ac:dyDescent="0.25">
      <c r="A1427" t="s">
        <v>5636</v>
      </c>
      <c r="B1427" t="s">
        <v>845</v>
      </c>
      <c r="C1427">
        <v>1359060</v>
      </c>
      <c r="D1427">
        <v>0</v>
      </c>
      <c r="E1427">
        <v>0</v>
      </c>
      <c r="F1427">
        <v>0</v>
      </c>
      <c r="G1427">
        <v>129690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O1427">
        <f t="shared" si="119"/>
        <v>-1359060</v>
      </c>
      <c r="P1427">
        <f t="shared" si="119"/>
        <v>-1359060</v>
      </c>
      <c r="Q1427">
        <f t="shared" si="119"/>
        <v>-1359060</v>
      </c>
      <c r="R1427">
        <f t="shared" si="120"/>
        <v>-129690</v>
      </c>
      <c r="S1427">
        <f t="shared" si="121"/>
        <v>0</v>
      </c>
      <c r="T1427">
        <f t="shared" si="122"/>
        <v>0</v>
      </c>
      <c r="U1427">
        <f t="shared" si="123"/>
        <v>0</v>
      </c>
    </row>
    <row r="1428" spans="1:21" hidden="1" x14ac:dyDescent="0.25">
      <c r="A1428" t="s">
        <v>7572</v>
      </c>
      <c r="B1428" t="s">
        <v>2933</v>
      </c>
      <c r="C1428">
        <v>0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220110</v>
      </c>
      <c r="L1428">
        <v>257150</v>
      </c>
      <c r="M1428">
        <v>221265</v>
      </c>
      <c r="O1428">
        <f t="shared" si="119"/>
        <v>0</v>
      </c>
      <c r="P1428">
        <f t="shared" si="119"/>
        <v>0</v>
      </c>
      <c r="Q1428">
        <f t="shared" si="119"/>
        <v>0</v>
      </c>
      <c r="R1428">
        <f t="shared" si="120"/>
        <v>0</v>
      </c>
      <c r="S1428">
        <f t="shared" si="121"/>
        <v>0</v>
      </c>
      <c r="T1428">
        <f t="shared" si="122"/>
        <v>37040</v>
      </c>
      <c r="U1428">
        <f t="shared" si="123"/>
        <v>1155</v>
      </c>
    </row>
    <row r="1429" spans="1:21" hidden="1" x14ac:dyDescent="0.25">
      <c r="A1429" t="s">
        <v>5638</v>
      </c>
      <c r="B1429" t="s">
        <v>846</v>
      </c>
      <c r="C1429">
        <v>64571</v>
      </c>
      <c r="D1429">
        <v>1382635</v>
      </c>
      <c r="E1429">
        <v>0</v>
      </c>
      <c r="F1429">
        <v>63050</v>
      </c>
      <c r="G1429">
        <v>2944200</v>
      </c>
      <c r="H1429">
        <v>296885</v>
      </c>
      <c r="I1429">
        <v>64571</v>
      </c>
      <c r="J1429">
        <v>58663.5</v>
      </c>
      <c r="K1429">
        <v>70868500</v>
      </c>
      <c r="L1429">
        <v>36953000</v>
      </c>
      <c r="M1429">
        <v>28760000</v>
      </c>
      <c r="O1429">
        <f t="shared" si="119"/>
        <v>1318064</v>
      </c>
      <c r="P1429">
        <f t="shared" si="119"/>
        <v>-64571</v>
      </c>
      <c r="Q1429">
        <f t="shared" si="119"/>
        <v>-1521</v>
      </c>
      <c r="R1429">
        <f t="shared" si="120"/>
        <v>-2647315</v>
      </c>
      <c r="S1429">
        <f t="shared" si="121"/>
        <v>-5907.5</v>
      </c>
      <c r="T1429">
        <f t="shared" si="122"/>
        <v>-33915500</v>
      </c>
      <c r="U1429">
        <f t="shared" si="123"/>
        <v>-42108500</v>
      </c>
    </row>
    <row r="1430" spans="1:21" hidden="1" x14ac:dyDescent="0.25">
      <c r="A1430" t="s">
        <v>5639</v>
      </c>
      <c r="B1430" t="s">
        <v>847</v>
      </c>
      <c r="C1430">
        <v>0</v>
      </c>
      <c r="D1430">
        <v>690080</v>
      </c>
      <c r="E1430">
        <v>0</v>
      </c>
      <c r="F1430">
        <v>186710</v>
      </c>
      <c r="G1430">
        <v>1279600</v>
      </c>
      <c r="H1430">
        <v>90112</v>
      </c>
      <c r="I1430">
        <v>0</v>
      </c>
      <c r="J1430">
        <v>0</v>
      </c>
      <c r="K1430">
        <v>0</v>
      </c>
      <c r="L1430">
        <v>0</v>
      </c>
      <c r="M1430">
        <v>0</v>
      </c>
      <c r="O1430">
        <f t="shared" si="119"/>
        <v>690080</v>
      </c>
      <c r="P1430">
        <f t="shared" si="119"/>
        <v>0</v>
      </c>
      <c r="Q1430">
        <f t="shared" si="119"/>
        <v>186710</v>
      </c>
      <c r="R1430">
        <f t="shared" si="120"/>
        <v>-1189488</v>
      </c>
      <c r="S1430">
        <f t="shared" si="121"/>
        <v>0</v>
      </c>
      <c r="T1430">
        <f t="shared" si="122"/>
        <v>0</v>
      </c>
      <c r="U1430">
        <f t="shared" si="123"/>
        <v>0</v>
      </c>
    </row>
    <row r="1431" spans="1:21" hidden="1" x14ac:dyDescent="0.25">
      <c r="A1431" t="s">
        <v>5640</v>
      </c>
      <c r="B1431" t="s">
        <v>2934</v>
      </c>
      <c r="C1431">
        <v>0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540450</v>
      </c>
      <c r="L1431">
        <v>235275</v>
      </c>
      <c r="M1431">
        <v>226665</v>
      </c>
      <c r="O1431">
        <f t="shared" si="119"/>
        <v>0</v>
      </c>
      <c r="P1431">
        <f t="shared" si="119"/>
        <v>0</v>
      </c>
      <c r="Q1431">
        <f t="shared" si="119"/>
        <v>0</v>
      </c>
      <c r="R1431">
        <f t="shared" si="120"/>
        <v>0</v>
      </c>
      <c r="S1431">
        <f t="shared" si="121"/>
        <v>0</v>
      </c>
      <c r="T1431">
        <f t="shared" si="122"/>
        <v>-305175</v>
      </c>
      <c r="U1431">
        <f t="shared" si="123"/>
        <v>-313785</v>
      </c>
    </row>
    <row r="1432" spans="1:21" hidden="1" x14ac:dyDescent="0.25">
      <c r="A1432" t="s">
        <v>5641</v>
      </c>
      <c r="B1432" t="s">
        <v>848</v>
      </c>
      <c r="C1432">
        <v>151700</v>
      </c>
      <c r="D1432">
        <v>1659500</v>
      </c>
      <c r="E1432">
        <v>970300</v>
      </c>
      <c r="F1432">
        <v>492705</v>
      </c>
      <c r="G1432">
        <v>332210</v>
      </c>
      <c r="H1432">
        <v>25090</v>
      </c>
      <c r="I1432">
        <v>85248</v>
      </c>
      <c r="J1432">
        <v>13393</v>
      </c>
      <c r="K1432">
        <v>4704300</v>
      </c>
      <c r="L1432">
        <v>3875150</v>
      </c>
      <c r="M1432">
        <v>3626750</v>
      </c>
      <c r="O1432">
        <f t="shared" si="119"/>
        <v>1507800</v>
      </c>
      <c r="P1432">
        <f t="shared" si="119"/>
        <v>818600</v>
      </c>
      <c r="Q1432">
        <f t="shared" si="119"/>
        <v>341005</v>
      </c>
      <c r="R1432">
        <f t="shared" si="120"/>
        <v>-307120</v>
      </c>
      <c r="S1432">
        <f t="shared" si="121"/>
        <v>-71855</v>
      </c>
      <c r="T1432">
        <f t="shared" si="122"/>
        <v>-829150</v>
      </c>
      <c r="U1432">
        <f t="shared" si="123"/>
        <v>-1077550</v>
      </c>
    </row>
    <row r="1433" spans="1:21" hidden="1" x14ac:dyDescent="0.25">
      <c r="A1433" t="s">
        <v>5642</v>
      </c>
      <c r="B1433" t="s">
        <v>849</v>
      </c>
      <c r="C1433">
        <v>72954.333329999994</v>
      </c>
      <c r="D1433">
        <v>289820000</v>
      </c>
      <c r="E1433">
        <v>3427750</v>
      </c>
      <c r="F1433">
        <v>2939700</v>
      </c>
      <c r="G1433">
        <v>4462100</v>
      </c>
      <c r="H1433">
        <v>319840</v>
      </c>
      <c r="I1433">
        <v>48968</v>
      </c>
      <c r="J1433">
        <v>371925</v>
      </c>
      <c r="K1433">
        <v>59435500</v>
      </c>
      <c r="L1433">
        <v>37883500</v>
      </c>
      <c r="M1433">
        <v>30881000</v>
      </c>
      <c r="O1433">
        <f t="shared" si="119"/>
        <v>289747045.66667002</v>
      </c>
      <c r="P1433">
        <f t="shared" si="119"/>
        <v>3354795.6666700002</v>
      </c>
      <c r="Q1433">
        <f t="shared" si="119"/>
        <v>2866745.6666700002</v>
      </c>
      <c r="R1433">
        <f t="shared" si="120"/>
        <v>-4142260</v>
      </c>
      <c r="S1433">
        <f t="shared" si="121"/>
        <v>322957</v>
      </c>
      <c r="T1433">
        <f t="shared" si="122"/>
        <v>-21552000</v>
      </c>
      <c r="U1433">
        <f t="shared" si="123"/>
        <v>-28554500</v>
      </c>
    </row>
    <row r="1434" spans="1:21" hidden="1" x14ac:dyDescent="0.25">
      <c r="A1434" t="s">
        <v>5643</v>
      </c>
      <c r="B1434" t="s">
        <v>850</v>
      </c>
      <c r="C1434">
        <v>0</v>
      </c>
      <c r="D1434">
        <v>238640</v>
      </c>
      <c r="E1434">
        <v>0</v>
      </c>
      <c r="F1434">
        <v>279800</v>
      </c>
      <c r="G1434">
        <v>312810</v>
      </c>
      <c r="H1434">
        <v>0</v>
      </c>
      <c r="I1434">
        <v>0</v>
      </c>
      <c r="J1434">
        <v>4178</v>
      </c>
      <c r="K1434">
        <v>83728000</v>
      </c>
      <c r="L1434">
        <v>70501500</v>
      </c>
      <c r="M1434">
        <v>55768500</v>
      </c>
      <c r="O1434">
        <f t="shared" si="119"/>
        <v>238640</v>
      </c>
      <c r="P1434">
        <f t="shared" si="119"/>
        <v>0</v>
      </c>
      <c r="Q1434">
        <f t="shared" si="119"/>
        <v>279800</v>
      </c>
      <c r="R1434">
        <f t="shared" si="120"/>
        <v>-312810</v>
      </c>
      <c r="S1434">
        <f t="shared" si="121"/>
        <v>4178</v>
      </c>
      <c r="T1434">
        <f t="shared" si="122"/>
        <v>-13226500</v>
      </c>
      <c r="U1434">
        <f t="shared" si="123"/>
        <v>-27959500</v>
      </c>
    </row>
    <row r="1435" spans="1:21" hidden="1" x14ac:dyDescent="0.25">
      <c r="A1435" t="s">
        <v>5644</v>
      </c>
      <c r="B1435" t="s">
        <v>851</v>
      </c>
      <c r="C1435">
        <v>0</v>
      </c>
      <c r="D1435">
        <v>0</v>
      </c>
      <c r="E1435">
        <v>753750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O1435">
        <f t="shared" si="119"/>
        <v>0</v>
      </c>
      <c r="P1435">
        <f t="shared" si="119"/>
        <v>753750</v>
      </c>
      <c r="Q1435">
        <f t="shared" si="119"/>
        <v>0</v>
      </c>
      <c r="R1435">
        <f t="shared" si="120"/>
        <v>0</v>
      </c>
      <c r="S1435">
        <f t="shared" si="121"/>
        <v>0</v>
      </c>
      <c r="T1435">
        <f t="shared" si="122"/>
        <v>0</v>
      </c>
      <c r="U1435">
        <f t="shared" si="123"/>
        <v>0</v>
      </c>
    </row>
    <row r="1436" spans="1:21" hidden="1" x14ac:dyDescent="0.25">
      <c r="A1436" t="s">
        <v>5645</v>
      </c>
      <c r="B1436" t="s">
        <v>852</v>
      </c>
      <c r="C1436">
        <v>2292943.3330000001</v>
      </c>
      <c r="D1436">
        <v>137395</v>
      </c>
      <c r="E1436">
        <v>414365</v>
      </c>
      <c r="F1436">
        <v>0</v>
      </c>
      <c r="G1436">
        <v>22042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O1436">
        <f t="shared" si="119"/>
        <v>-2155548.3330000001</v>
      </c>
      <c r="P1436">
        <f t="shared" si="119"/>
        <v>-1878578.3330000001</v>
      </c>
      <c r="Q1436">
        <f t="shared" si="119"/>
        <v>-2292943.3330000001</v>
      </c>
      <c r="R1436">
        <f t="shared" si="120"/>
        <v>-22042</v>
      </c>
      <c r="S1436">
        <f t="shared" si="121"/>
        <v>0</v>
      </c>
      <c r="T1436">
        <f t="shared" si="122"/>
        <v>0</v>
      </c>
      <c r="U1436">
        <f t="shared" si="123"/>
        <v>0</v>
      </c>
    </row>
    <row r="1437" spans="1:21" hidden="1" x14ac:dyDescent="0.25">
      <c r="A1437" t="s">
        <v>5646</v>
      </c>
      <c r="B1437" t="s">
        <v>853</v>
      </c>
      <c r="C1437">
        <v>10486.333329999999</v>
      </c>
      <c r="D1437">
        <v>298025</v>
      </c>
      <c r="E1437">
        <v>0</v>
      </c>
      <c r="F1437">
        <v>0</v>
      </c>
      <c r="G1437">
        <v>1007400</v>
      </c>
      <c r="H1437">
        <v>130886</v>
      </c>
      <c r="I1437">
        <v>0</v>
      </c>
      <c r="J1437">
        <v>0</v>
      </c>
      <c r="K1437">
        <v>0</v>
      </c>
      <c r="L1437">
        <v>0</v>
      </c>
      <c r="M1437">
        <v>0</v>
      </c>
      <c r="O1437">
        <f t="shared" si="119"/>
        <v>287538.66667000001</v>
      </c>
      <c r="P1437">
        <f t="shared" si="119"/>
        <v>-10486.333329999999</v>
      </c>
      <c r="Q1437">
        <f t="shared" si="119"/>
        <v>-10486.333329999999</v>
      </c>
      <c r="R1437">
        <f t="shared" si="120"/>
        <v>-876514</v>
      </c>
      <c r="S1437">
        <f t="shared" si="121"/>
        <v>0</v>
      </c>
      <c r="T1437">
        <f t="shared" si="122"/>
        <v>0</v>
      </c>
      <c r="U1437">
        <f t="shared" si="123"/>
        <v>0</v>
      </c>
    </row>
    <row r="1438" spans="1:21" hidden="1" x14ac:dyDescent="0.25">
      <c r="A1438" t="s">
        <v>5647</v>
      </c>
      <c r="B1438" t="s">
        <v>854</v>
      </c>
      <c r="C1438">
        <v>0</v>
      </c>
      <c r="D1438">
        <v>0</v>
      </c>
      <c r="E1438">
        <v>0</v>
      </c>
      <c r="F1438">
        <v>0</v>
      </c>
      <c r="G1438">
        <v>25168</v>
      </c>
      <c r="H1438">
        <v>752</v>
      </c>
      <c r="I1438">
        <v>0</v>
      </c>
      <c r="J1438">
        <v>0</v>
      </c>
      <c r="K1438">
        <v>1212850</v>
      </c>
      <c r="L1438">
        <v>852925</v>
      </c>
      <c r="M1438">
        <v>660095</v>
      </c>
      <c r="O1438">
        <f t="shared" si="119"/>
        <v>0</v>
      </c>
      <c r="P1438">
        <f t="shared" si="119"/>
        <v>0</v>
      </c>
      <c r="Q1438">
        <f t="shared" si="119"/>
        <v>0</v>
      </c>
      <c r="R1438">
        <f t="shared" si="120"/>
        <v>-24416</v>
      </c>
      <c r="S1438">
        <f t="shared" si="121"/>
        <v>0</v>
      </c>
      <c r="T1438">
        <f t="shared" si="122"/>
        <v>-359925</v>
      </c>
      <c r="U1438">
        <f t="shared" si="123"/>
        <v>-552755</v>
      </c>
    </row>
    <row r="1439" spans="1:21" hidden="1" x14ac:dyDescent="0.25">
      <c r="A1439" t="s">
        <v>5648</v>
      </c>
      <c r="B1439" t="s">
        <v>855</v>
      </c>
      <c r="C1439">
        <v>11781</v>
      </c>
      <c r="D1439">
        <v>987550</v>
      </c>
      <c r="E1439">
        <v>0</v>
      </c>
      <c r="F1439">
        <v>0</v>
      </c>
      <c r="G1439">
        <v>410360</v>
      </c>
      <c r="H1439">
        <v>31435.5</v>
      </c>
      <c r="I1439">
        <v>11781</v>
      </c>
      <c r="J1439">
        <v>0</v>
      </c>
      <c r="K1439">
        <v>11811000</v>
      </c>
      <c r="L1439">
        <v>7974800</v>
      </c>
      <c r="M1439">
        <v>4956300</v>
      </c>
      <c r="O1439">
        <f t="shared" si="119"/>
        <v>975769</v>
      </c>
      <c r="P1439">
        <f t="shared" si="119"/>
        <v>-11781</v>
      </c>
      <c r="Q1439">
        <f t="shared" si="119"/>
        <v>-11781</v>
      </c>
      <c r="R1439">
        <f t="shared" si="120"/>
        <v>-378924.5</v>
      </c>
      <c r="S1439">
        <f t="shared" si="121"/>
        <v>-11781</v>
      </c>
      <c r="T1439">
        <f t="shared" si="122"/>
        <v>-3836200</v>
      </c>
      <c r="U1439">
        <f t="shared" si="123"/>
        <v>-6854700</v>
      </c>
    </row>
    <row r="1440" spans="1:21" hidden="1" x14ac:dyDescent="0.25">
      <c r="A1440" t="s">
        <v>5649</v>
      </c>
      <c r="B1440" t="s">
        <v>2935</v>
      </c>
      <c r="C1440">
        <v>0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12910000</v>
      </c>
      <c r="L1440">
        <v>8583100</v>
      </c>
      <c r="M1440">
        <v>5762100</v>
      </c>
      <c r="O1440">
        <f t="shared" si="119"/>
        <v>0</v>
      </c>
      <c r="P1440">
        <f t="shared" si="119"/>
        <v>0</v>
      </c>
      <c r="Q1440">
        <f t="shared" si="119"/>
        <v>0</v>
      </c>
      <c r="R1440">
        <f t="shared" si="120"/>
        <v>0</v>
      </c>
      <c r="S1440">
        <f t="shared" si="121"/>
        <v>0</v>
      </c>
      <c r="T1440">
        <f t="shared" si="122"/>
        <v>-4326900</v>
      </c>
      <c r="U1440">
        <f t="shared" si="123"/>
        <v>-7147900</v>
      </c>
    </row>
    <row r="1441" spans="1:21" hidden="1" x14ac:dyDescent="0.25">
      <c r="A1441" t="s">
        <v>5650</v>
      </c>
      <c r="B1441" t="s">
        <v>2936</v>
      </c>
      <c r="C1441">
        <v>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19280000</v>
      </c>
      <c r="L1441">
        <v>13407000</v>
      </c>
      <c r="M1441">
        <v>9269450</v>
      </c>
      <c r="O1441">
        <f t="shared" si="119"/>
        <v>0</v>
      </c>
      <c r="P1441">
        <f t="shared" si="119"/>
        <v>0</v>
      </c>
      <c r="Q1441">
        <f t="shared" si="119"/>
        <v>0</v>
      </c>
      <c r="R1441">
        <f t="shared" si="120"/>
        <v>0</v>
      </c>
      <c r="S1441">
        <f t="shared" si="121"/>
        <v>0</v>
      </c>
      <c r="T1441">
        <f t="shared" si="122"/>
        <v>-5873000</v>
      </c>
      <c r="U1441">
        <f t="shared" si="123"/>
        <v>-10010550</v>
      </c>
    </row>
    <row r="1442" spans="1:21" hidden="1" x14ac:dyDescent="0.25">
      <c r="A1442" t="s">
        <v>5651</v>
      </c>
      <c r="B1442" t="s">
        <v>856</v>
      </c>
      <c r="C1442">
        <v>0</v>
      </c>
      <c r="D1442">
        <v>0</v>
      </c>
      <c r="E1442">
        <v>0</v>
      </c>
      <c r="F1442">
        <v>0</v>
      </c>
      <c r="G1442">
        <v>55742</v>
      </c>
      <c r="H1442">
        <v>6270.5</v>
      </c>
      <c r="I1442">
        <v>0</v>
      </c>
      <c r="J1442">
        <v>0</v>
      </c>
      <c r="K1442">
        <v>2439100</v>
      </c>
      <c r="L1442">
        <v>1245350</v>
      </c>
      <c r="M1442">
        <v>627030</v>
      </c>
      <c r="O1442">
        <f t="shared" si="119"/>
        <v>0</v>
      </c>
      <c r="P1442">
        <f t="shared" si="119"/>
        <v>0</v>
      </c>
      <c r="Q1442">
        <f t="shared" si="119"/>
        <v>0</v>
      </c>
      <c r="R1442">
        <f t="shared" si="120"/>
        <v>-49471.5</v>
      </c>
      <c r="S1442">
        <f t="shared" si="121"/>
        <v>0</v>
      </c>
      <c r="T1442">
        <f t="shared" si="122"/>
        <v>-1193750</v>
      </c>
      <c r="U1442">
        <f t="shared" si="123"/>
        <v>-1812070</v>
      </c>
    </row>
    <row r="1443" spans="1:21" hidden="1" x14ac:dyDescent="0.25">
      <c r="A1443" t="s">
        <v>5652</v>
      </c>
      <c r="B1443" t="s">
        <v>857</v>
      </c>
      <c r="C1443">
        <v>30718</v>
      </c>
      <c r="D1443">
        <v>1026665</v>
      </c>
      <c r="E1443">
        <v>1197840</v>
      </c>
      <c r="F1443">
        <v>536985</v>
      </c>
      <c r="G1443">
        <v>89030</v>
      </c>
      <c r="H1443">
        <v>0</v>
      </c>
      <c r="I1443">
        <v>30718</v>
      </c>
      <c r="J1443">
        <v>78043.5</v>
      </c>
      <c r="K1443">
        <v>2847400</v>
      </c>
      <c r="L1443">
        <v>2642550</v>
      </c>
      <c r="M1443">
        <v>1469860</v>
      </c>
      <c r="O1443">
        <f t="shared" si="119"/>
        <v>995947</v>
      </c>
      <c r="P1443">
        <f t="shared" si="119"/>
        <v>1167122</v>
      </c>
      <c r="Q1443">
        <f t="shared" si="119"/>
        <v>506267</v>
      </c>
      <c r="R1443">
        <f t="shared" si="120"/>
        <v>-89030</v>
      </c>
      <c r="S1443">
        <f t="shared" si="121"/>
        <v>47325.5</v>
      </c>
      <c r="T1443">
        <f t="shared" si="122"/>
        <v>-204850</v>
      </c>
      <c r="U1443">
        <f t="shared" si="123"/>
        <v>-1377540</v>
      </c>
    </row>
    <row r="1444" spans="1:21" hidden="1" x14ac:dyDescent="0.25">
      <c r="A1444" t="s">
        <v>5653</v>
      </c>
      <c r="B1444" t="s">
        <v>2937</v>
      </c>
      <c r="C1444">
        <v>0</v>
      </c>
      <c r="D1444">
        <v>0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13859000</v>
      </c>
      <c r="L1444">
        <v>10085500</v>
      </c>
      <c r="M1444">
        <v>7967700</v>
      </c>
      <c r="O1444">
        <f t="shared" si="119"/>
        <v>0</v>
      </c>
      <c r="P1444">
        <f t="shared" si="119"/>
        <v>0</v>
      </c>
      <c r="Q1444">
        <f t="shared" si="119"/>
        <v>0</v>
      </c>
      <c r="R1444">
        <f t="shared" si="120"/>
        <v>0</v>
      </c>
      <c r="S1444">
        <f t="shared" si="121"/>
        <v>0</v>
      </c>
      <c r="T1444">
        <f t="shared" si="122"/>
        <v>-3773500</v>
      </c>
      <c r="U1444">
        <f t="shared" si="123"/>
        <v>-5891300</v>
      </c>
    </row>
    <row r="1445" spans="1:21" hidden="1" x14ac:dyDescent="0.25">
      <c r="A1445" t="s">
        <v>5654</v>
      </c>
      <c r="B1445" t="s">
        <v>2938</v>
      </c>
      <c r="C1445">
        <v>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313755</v>
      </c>
      <c r="L1445">
        <v>236005</v>
      </c>
      <c r="M1445">
        <v>179110</v>
      </c>
      <c r="O1445">
        <f t="shared" si="119"/>
        <v>0</v>
      </c>
      <c r="P1445">
        <f t="shared" si="119"/>
        <v>0</v>
      </c>
      <c r="Q1445">
        <f t="shared" si="119"/>
        <v>0</v>
      </c>
      <c r="R1445">
        <f t="shared" si="120"/>
        <v>0</v>
      </c>
      <c r="S1445">
        <f t="shared" si="121"/>
        <v>0</v>
      </c>
      <c r="T1445">
        <f t="shared" si="122"/>
        <v>-77750</v>
      </c>
      <c r="U1445">
        <f t="shared" si="123"/>
        <v>-134645</v>
      </c>
    </row>
    <row r="1446" spans="1:21" hidden="1" x14ac:dyDescent="0.25">
      <c r="A1446" t="s">
        <v>5655</v>
      </c>
      <c r="B1446" t="s">
        <v>858</v>
      </c>
      <c r="C1446">
        <v>929057</v>
      </c>
      <c r="D1446">
        <v>846585</v>
      </c>
      <c r="E1446">
        <v>20754500</v>
      </c>
      <c r="F1446">
        <v>1918250</v>
      </c>
      <c r="G1446">
        <v>898550</v>
      </c>
      <c r="H1446">
        <v>48104</v>
      </c>
      <c r="I1446">
        <v>3632</v>
      </c>
      <c r="J1446">
        <v>45269.5</v>
      </c>
      <c r="K1446">
        <v>6137450</v>
      </c>
      <c r="L1446">
        <v>6125350</v>
      </c>
      <c r="M1446">
        <v>4647750</v>
      </c>
      <c r="O1446">
        <f t="shared" si="119"/>
        <v>-82472</v>
      </c>
      <c r="P1446">
        <f t="shared" si="119"/>
        <v>19825443</v>
      </c>
      <c r="Q1446">
        <f t="shared" si="119"/>
        <v>989193</v>
      </c>
      <c r="R1446">
        <f t="shared" si="120"/>
        <v>-850446</v>
      </c>
      <c r="S1446">
        <f t="shared" si="121"/>
        <v>41637.5</v>
      </c>
      <c r="T1446">
        <f t="shared" si="122"/>
        <v>-12100</v>
      </c>
      <c r="U1446">
        <f t="shared" si="123"/>
        <v>-1489700</v>
      </c>
    </row>
    <row r="1447" spans="1:21" hidden="1" x14ac:dyDescent="0.25">
      <c r="A1447" t="s">
        <v>5656</v>
      </c>
      <c r="B1447" t="s">
        <v>859</v>
      </c>
      <c r="C1447">
        <v>1019500</v>
      </c>
      <c r="D1447">
        <v>5237950</v>
      </c>
      <c r="E1447">
        <v>3464350</v>
      </c>
      <c r="F1447">
        <v>4031950</v>
      </c>
      <c r="G1447">
        <v>747280</v>
      </c>
      <c r="H1447">
        <v>123532</v>
      </c>
      <c r="I1447">
        <v>1019500</v>
      </c>
      <c r="J1447">
        <v>5245300</v>
      </c>
      <c r="K1447">
        <v>36212000</v>
      </c>
      <c r="L1447">
        <v>36073000</v>
      </c>
      <c r="M1447">
        <v>29602000</v>
      </c>
      <c r="O1447">
        <f t="shared" si="119"/>
        <v>4218450</v>
      </c>
      <c r="P1447">
        <f t="shared" si="119"/>
        <v>2444850</v>
      </c>
      <c r="Q1447">
        <f t="shared" si="119"/>
        <v>3012450</v>
      </c>
      <c r="R1447">
        <f t="shared" si="120"/>
        <v>-623748</v>
      </c>
      <c r="S1447">
        <f t="shared" si="121"/>
        <v>4225800</v>
      </c>
      <c r="T1447">
        <f t="shared" si="122"/>
        <v>-139000</v>
      </c>
      <c r="U1447">
        <f t="shared" si="123"/>
        <v>-6610000</v>
      </c>
    </row>
    <row r="1448" spans="1:21" hidden="1" x14ac:dyDescent="0.25">
      <c r="A1448" t="s">
        <v>5657</v>
      </c>
      <c r="B1448" t="s">
        <v>4096</v>
      </c>
      <c r="C1448">
        <v>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3072250</v>
      </c>
      <c r="L1448">
        <v>2233500</v>
      </c>
      <c r="M1448">
        <v>2402200</v>
      </c>
      <c r="O1448">
        <f t="shared" si="119"/>
        <v>0</v>
      </c>
      <c r="P1448">
        <f t="shared" si="119"/>
        <v>0</v>
      </c>
      <c r="Q1448">
        <f t="shared" si="119"/>
        <v>0</v>
      </c>
      <c r="R1448">
        <f t="shared" si="120"/>
        <v>0</v>
      </c>
      <c r="S1448">
        <f t="shared" si="121"/>
        <v>0</v>
      </c>
      <c r="T1448">
        <f t="shared" si="122"/>
        <v>-838750</v>
      </c>
      <c r="U1448">
        <f t="shared" si="123"/>
        <v>-670050</v>
      </c>
    </row>
    <row r="1449" spans="1:21" hidden="1" x14ac:dyDescent="0.25">
      <c r="A1449" t="s">
        <v>5658</v>
      </c>
      <c r="B1449" t="s">
        <v>2939</v>
      </c>
      <c r="C1449">
        <v>0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27871</v>
      </c>
      <c r="K1449">
        <v>364365</v>
      </c>
      <c r="L1449">
        <v>257310</v>
      </c>
      <c r="M1449">
        <v>95001.5</v>
      </c>
      <c r="O1449">
        <f t="shared" si="119"/>
        <v>0</v>
      </c>
      <c r="P1449">
        <f t="shared" si="119"/>
        <v>0</v>
      </c>
      <c r="Q1449">
        <f t="shared" si="119"/>
        <v>0</v>
      </c>
      <c r="R1449">
        <f t="shared" si="120"/>
        <v>0</v>
      </c>
      <c r="S1449">
        <f t="shared" si="121"/>
        <v>27871</v>
      </c>
      <c r="T1449">
        <f t="shared" si="122"/>
        <v>-107055</v>
      </c>
      <c r="U1449">
        <f t="shared" si="123"/>
        <v>-269363.5</v>
      </c>
    </row>
    <row r="1450" spans="1:21" hidden="1" x14ac:dyDescent="0.25">
      <c r="A1450" t="s">
        <v>5659</v>
      </c>
      <c r="B1450" t="s">
        <v>2940</v>
      </c>
      <c r="C1450">
        <v>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6459700</v>
      </c>
      <c r="L1450">
        <v>3039300</v>
      </c>
      <c r="M1450">
        <v>2977950</v>
      </c>
      <c r="O1450">
        <f t="shared" si="119"/>
        <v>0</v>
      </c>
      <c r="P1450">
        <f t="shared" si="119"/>
        <v>0</v>
      </c>
      <c r="Q1450">
        <f t="shared" si="119"/>
        <v>0</v>
      </c>
      <c r="R1450">
        <f t="shared" si="120"/>
        <v>0</v>
      </c>
      <c r="S1450">
        <f t="shared" si="121"/>
        <v>0</v>
      </c>
      <c r="T1450">
        <f t="shared" si="122"/>
        <v>-3420400</v>
      </c>
      <c r="U1450">
        <f t="shared" si="123"/>
        <v>-3481750</v>
      </c>
    </row>
    <row r="1451" spans="1:21" hidden="1" x14ac:dyDescent="0.25">
      <c r="A1451" t="s">
        <v>5660</v>
      </c>
      <c r="B1451" t="s">
        <v>860</v>
      </c>
      <c r="C1451">
        <v>677738</v>
      </c>
      <c r="D1451">
        <v>2394550</v>
      </c>
      <c r="E1451">
        <v>11711850</v>
      </c>
      <c r="F1451">
        <v>1266055</v>
      </c>
      <c r="G1451">
        <v>1078800</v>
      </c>
      <c r="H1451">
        <v>98033.5</v>
      </c>
      <c r="I1451">
        <v>27653</v>
      </c>
      <c r="J1451">
        <v>56915</v>
      </c>
      <c r="K1451">
        <v>877060000</v>
      </c>
      <c r="L1451">
        <v>664490000</v>
      </c>
      <c r="M1451">
        <v>523015000</v>
      </c>
      <c r="O1451">
        <f t="shared" si="119"/>
        <v>1716812</v>
      </c>
      <c r="P1451">
        <f t="shared" si="119"/>
        <v>11034112</v>
      </c>
      <c r="Q1451">
        <f t="shared" si="119"/>
        <v>588317</v>
      </c>
      <c r="R1451">
        <f t="shared" si="120"/>
        <v>-980766.5</v>
      </c>
      <c r="S1451">
        <f t="shared" si="121"/>
        <v>29262</v>
      </c>
      <c r="T1451">
        <f t="shared" si="122"/>
        <v>-212570000</v>
      </c>
      <c r="U1451">
        <f t="shared" si="123"/>
        <v>-354045000</v>
      </c>
    </row>
    <row r="1452" spans="1:21" hidden="1" x14ac:dyDescent="0.25">
      <c r="A1452" t="s">
        <v>5661</v>
      </c>
      <c r="B1452" t="s">
        <v>861</v>
      </c>
      <c r="C1452">
        <v>1586440</v>
      </c>
      <c r="D1452">
        <v>0</v>
      </c>
      <c r="E1452">
        <v>0</v>
      </c>
      <c r="F1452">
        <v>9088.5</v>
      </c>
      <c r="G1452">
        <v>18403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O1452">
        <f t="shared" si="119"/>
        <v>-1586440</v>
      </c>
      <c r="P1452">
        <f t="shared" si="119"/>
        <v>-1586440</v>
      </c>
      <c r="Q1452">
        <f t="shared" si="119"/>
        <v>-1577351.5</v>
      </c>
      <c r="R1452">
        <f t="shared" si="120"/>
        <v>-18403</v>
      </c>
      <c r="S1452">
        <f t="shared" si="121"/>
        <v>0</v>
      </c>
      <c r="T1452">
        <f t="shared" si="122"/>
        <v>0</v>
      </c>
      <c r="U1452">
        <f t="shared" si="123"/>
        <v>0</v>
      </c>
    </row>
    <row r="1453" spans="1:21" hidden="1" x14ac:dyDescent="0.25">
      <c r="A1453" t="s">
        <v>5662</v>
      </c>
      <c r="B1453" t="s">
        <v>862</v>
      </c>
      <c r="C1453">
        <v>1302060</v>
      </c>
      <c r="D1453">
        <v>0</v>
      </c>
      <c r="E1453">
        <v>0</v>
      </c>
      <c r="F1453">
        <v>1396550</v>
      </c>
      <c r="G1453">
        <v>5010600</v>
      </c>
      <c r="H1453">
        <v>193640</v>
      </c>
      <c r="I1453">
        <v>0</v>
      </c>
      <c r="J1453">
        <v>0</v>
      </c>
      <c r="K1453">
        <v>0</v>
      </c>
      <c r="L1453">
        <v>0</v>
      </c>
      <c r="M1453">
        <v>0</v>
      </c>
      <c r="O1453">
        <f t="shared" si="119"/>
        <v>-1302060</v>
      </c>
      <c r="P1453">
        <f t="shared" si="119"/>
        <v>-1302060</v>
      </c>
      <c r="Q1453">
        <f t="shared" si="119"/>
        <v>94490</v>
      </c>
      <c r="R1453">
        <f t="shared" si="120"/>
        <v>-4816960</v>
      </c>
      <c r="S1453">
        <f t="shared" si="121"/>
        <v>0</v>
      </c>
      <c r="T1453">
        <f t="shared" si="122"/>
        <v>0</v>
      </c>
      <c r="U1453">
        <f t="shared" si="123"/>
        <v>0</v>
      </c>
    </row>
    <row r="1454" spans="1:21" hidden="1" x14ac:dyDescent="0.25">
      <c r="A1454" t="s">
        <v>4248</v>
      </c>
      <c r="B1454" t="s">
        <v>4097</v>
      </c>
      <c r="C1454">
        <v>1050800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1050800</v>
      </c>
      <c r="J1454">
        <v>2383900</v>
      </c>
      <c r="K1454">
        <v>0</v>
      </c>
      <c r="L1454">
        <v>14349250</v>
      </c>
      <c r="M1454">
        <v>27796600</v>
      </c>
      <c r="O1454">
        <f t="shared" si="119"/>
        <v>-1050800</v>
      </c>
      <c r="P1454">
        <f t="shared" si="119"/>
        <v>-1050800</v>
      </c>
      <c r="Q1454">
        <f t="shared" si="119"/>
        <v>-1050800</v>
      </c>
      <c r="R1454">
        <f t="shared" si="120"/>
        <v>0</v>
      </c>
      <c r="S1454">
        <f t="shared" si="121"/>
        <v>1333100</v>
      </c>
      <c r="T1454">
        <f t="shared" si="122"/>
        <v>14349250</v>
      </c>
      <c r="U1454">
        <f t="shared" si="123"/>
        <v>27796600</v>
      </c>
    </row>
    <row r="1455" spans="1:21" hidden="1" x14ac:dyDescent="0.25">
      <c r="A1455" t="s">
        <v>5664</v>
      </c>
      <c r="B1455" t="s">
        <v>863</v>
      </c>
      <c r="C1455">
        <v>5580510</v>
      </c>
      <c r="D1455">
        <v>8497750</v>
      </c>
      <c r="E1455">
        <v>700850</v>
      </c>
      <c r="F1455">
        <v>1830750</v>
      </c>
      <c r="G1455">
        <v>1075200</v>
      </c>
      <c r="H1455">
        <v>117854</v>
      </c>
      <c r="I1455">
        <v>19610</v>
      </c>
      <c r="J1455">
        <v>74302.5</v>
      </c>
      <c r="K1455">
        <v>296760</v>
      </c>
      <c r="L1455">
        <v>57305</v>
      </c>
      <c r="M1455">
        <v>0</v>
      </c>
      <c r="O1455">
        <f t="shared" si="119"/>
        <v>2917240</v>
      </c>
      <c r="P1455">
        <f t="shared" si="119"/>
        <v>-4879660</v>
      </c>
      <c r="Q1455">
        <f t="shared" si="119"/>
        <v>-3749760</v>
      </c>
      <c r="R1455">
        <f t="shared" si="120"/>
        <v>-957346</v>
      </c>
      <c r="S1455">
        <f t="shared" si="121"/>
        <v>54692.5</v>
      </c>
      <c r="T1455">
        <f t="shared" si="122"/>
        <v>-239455</v>
      </c>
      <c r="U1455">
        <f t="shared" si="123"/>
        <v>-296760</v>
      </c>
    </row>
    <row r="1456" spans="1:21" hidden="1" x14ac:dyDescent="0.25">
      <c r="A1456" t="s">
        <v>5665</v>
      </c>
      <c r="B1456" t="s">
        <v>864</v>
      </c>
      <c r="C1456">
        <v>0</v>
      </c>
      <c r="D1456">
        <v>0</v>
      </c>
      <c r="E1456">
        <v>0</v>
      </c>
      <c r="F1456">
        <v>0</v>
      </c>
      <c r="G1456">
        <v>79159</v>
      </c>
      <c r="H1456">
        <v>0</v>
      </c>
      <c r="I1456">
        <v>0</v>
      </c>
      <c r="J1456">
        <v>0</v>
      </c>
      <c r="K1456">
        <v>189625</v>
      </c>
      <c r="L1456">
        <v>143825</v>
      </c>
      <c r="M1456">
        <v>80909</v>
      </c>
      <c r="O1456">
        <f t="shared" si="119"/>
        <v>0</v>
      </c>
      <c r="P1456">
        <f t="shared" si="119"/>
        <v>0</v>
      </c>
      <c r="Q1456">
        <f t="shared" si="119"/>
        <v>0</v>
      </c>
      <c r="R1456">
        <f t="shared" si="120"/>
        <v>-79159</v>
      </c>
      <c r="S1456">
        <f t="shared" si="121"/>
        <v>0</v>
      </c>
      <c r="T1456">
        <f t="shared" si="122"/>
        <v>-45800</v>
      </c>
      <c r="U1456">
        <f t="shared" si="123"/>
        <v>-108716</v>
      </c>
    </row>
    <row r="1457" spans="1:21" hidden="1" x14ac:dyDescent="0.25">
      <c r="A1457" t="s">
        <v>5666</v>
      </c>
      <c r="B1457" t="s">
        <v>865</v>
      </c>
      <c r="C1457">
        <v>0</v>
      </c>
      <c r="D1457">
        <v>87804.5</v>
      </c>
      <c r="E1457">
        <v>25525</v>
      </c>
      <c r="F1457">
        <v>101199</v>
      </c>
      <c r="G1457">
        <v>37514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O1457">
        <f t="shared" si="119"/>
        <v>87804.5</v>
      </c>
      <c r="P1457">
        <f t="shared" si="119"/>
        <v>25525</v>
      </c>
      <c r="Q1457">
        <f t="shared" si="119"/>
        <v>101199</v>
      </c>
      <c r="R1457">
        <f t="shared" si="120"/>
        <v>-37514</v>
      </c>
      <c r="S1457">
        <f t="shared" si="121"/>
        <v>0</v>
      </c>
      <c r="T1457">
        <f t="shared" si="122"/>
        <v>0</v>
      </c>
      <c r="U1457">
        <f t="shared" si="123"/>
        <v>0</v>
      </c>
    </row>
    <row r="1458" spans="1:21" hidden="1" x14ac:dyDescent="0.25">
      <c r="A1458" t="s">
        <v>4234</v>
      </c>
      <c r="B1458" t="s">
        <v>866</v>
      </c>
      <c r="C1458">
        <v>49203036.670000002</v>
      </c>
      <c r="D1458">
        <v>697470</v>
      </c>
      <c r="E1458">
        <v>157245</v>
      </c>
      <c r="F1458">
        <v>471140</v>
      </c>
      <c r="G1458">
        <v>456210</v>
      </c>
      <c r="H1458">
        <v>27627.5</v>
      </c>
      <c r="I1458">
        <v>0</v>
      </c>
      <c r="J1458">
        <v>0</v>
      </c>
      <c r="K1458">
        <v>46259500</v>
      </c>
      <c r="L1458">
        <v>78960500</v>
      </c>
      <c r="M1458">
        <v>72653000</v>
      </c>
      <c r="O1458">
        <f t="shared" si="119"/>
        <v>-48505566.670000002</v>
      </c>
      <c r="P1458">
        <f t="shared" si="119"/>
        <v>-49045791.670000002</v>
      </c>
      <c r="Q1458">
        <f t="shared" si="119"/>
        <v>-48731896.670000002</v>
      </c>
      <c r="R1458">
        <f t="shared" si="120"/>
        <v>-428582.5</v>
      </c>
      <c r="S1458">
        <f t="shared" si="121"/>
        <v>0</v>
      </c>
      <c r="T1458">
        <f t="shared" si="122"/>
        <v>32701000</v>
      </c>
      <c r="U1458">
        <f t="shared" si="123"/>
        <v>26393500</v>
      </c>
    </row>
    <row r="1459" spans="1:21" hidden="1" x14ac:dyDescent="0.25">
      <c r="A1459" t="s">
        <v>6691</v>
      </c>
      <c r="B1459" t="s">
        <v>2941</v>
      </c>
      <c r="C1459">
        <v>0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159999.5</v>
      </c>
      <c r="L1459">
        <v>298435</v>
      </c>
      <c r="M1459">
        <v>208424</v>
      </c>
      <c r="O1459">
        <f t="shared" si="119"/>
        <v>0</v>
      </c>
      <c r="P1459">
        <f t="shared" si="119"/>
        <v>0</v>
      </c>
      <c r="Q1459">
        <f t="shared" si="119"/>
        <v>0</v>
      </c>
      <c r="R1459">
        <f t="shared" si="120"/>
        <v>0</v>
      </c>
      <c r="S1459">
        <f t="shared" si="121"/>
        <v>0</v>
      </c>
      <c r="T1459">
        <f t="shared" si="122"/>
        <v>138435.5</v>
      </c>
      <c r="U1459">
        <f t="shared" si="123"/>
        <v>48424.5</v>
      </c>
    </row>
    <row r="1460" spans="1:21" hidden="1" x14ac:dyDescent="0.25">
      <c r="A1460" t="s">
        <v>5669</v>
      </c>
      <c r="B1460" t="s">
        <v>867</v>
      </c>
      <c r="C1460">
        <v>55550223.329999998</v>
      </c>
      <c r="D1460">
        <v>13770350</v>
      </c>
      <c r="E1460">
        <v>3752700</v>
      </c>
      <c r="F1460">
        <v>1993350</v>
      </c>
      <c r="G1460">
        <v>1690900</v>
      </c>
      <c r="H1460">
        <v>51803.5</v>
      </c>
      <c r="I1460">
        <v>1660900</v>
      </c>
      <c r="J1460">
        <v>4903550</v>
      </c>
      <c r="K1460">
        <v>1521500</v>
      </c>
      <c r="L1460">
        <v>1204300</v>
      </c>
      <c r="M1460">
        <v>904150</v>
      </c>
      <c r="O1460">
        <f t="shared" si="119"/>
        <v>-41779873.329999998</v>
      </c>
      <c r="P1460">
        <f t="shared" si="119"/>
        <v>-51797523.329999998</v>
      </c>
      <c r="Q1460">
        <f t="shared" si="119"/>
        <v>-53556873.329999998</v>
      </c>
      <c r="R1460">
        <f t="shared" si="120"/>
        <v>-1639096.5</v>
      </c>
      <c r="S1460">
        <f t="shared" si="121"/>
        <v>3242650</v>
      </c>
      <c r="T1460">
        <f t="shared" si="122"/>
        <v>-317200</v>
      </c>
      <c r="U1460">
        <f t="shared" si="123"/>
        <v>-617350</v>
      </c>
    </row>
    <row r="1461" spans="1:21" hidden="1" x14ac:dyDescent="0.25">
      <c r="A1461" t="s">
        <v>5670</v>
      </c>
      <c r="B1461" t="s">
        <v>868</v>
      </c>
      <c r="C1461">
        <v>1650640</v>
      </c>
      <c r="D1461">
        <v>416940</v>
      </c>
      <c r="E1461">
        <v>0</v>
      </c>
      <c r="F1461">
        <v>0</v>
      </c>
      <c r="G1461">
        <v>229370</v>
      </c>
      <c r="H1461">
        <v>32366.5</v>
      </c>
      <c r="I1461">
        <v>0</v>
      </c>
      <c r="J1461">
        <v>0</v>
      </c>
      <c r="K1461">
        <v>68098500</v>
      </c>
      <c r="L1461">
        <v>46774500</v>
      </c>
      <c r="M1461">
        <v>42715000</v>
      </c>
      <c r="O1461">
        <f t="shared" si="119"/>
        <v>-1233700</v>
      </c>
      <c r="P1461">
        <f t="shared" si="119"/>
        <v>-1650640</v>
      </c>
      <c r="Q1461">
        <f t="shared" si="119"/>
        <v>-1650640</v>
      </c>
      <c r="R1461">
        <f t="shared" si="120"/>
        <v>-197003.5</v>
      </c>
      <c r="S1461">
        <f t="shared" si="121"/>
        <v>0</v>
      </c>
      <c r="T1461">
        <f t="shared" si="122"/>
        <v>-21324000</v>
      </c>
      <c r="U1461">
        <f t="shared" si="123"/>
        <v>-25383500</v>
      </c>
    </row>
    <row r="1462" spans="1:21" hidden="1" x14ac:dyDescent="0.25">
      <c r="A1462" t="s">
        <v>5671</v>
      </c>
      <c r="B1462" t="s">
        <v>869</v>
      </c>
      <c r="C1462">
        <v>77836.666670000006</v>
      </c>
      <c r="D1462">
        <v>1391440</v>
      </c>
      <c r="E1462">
        <v>0</v>
      </c>
      <c r="F1462">
        <v>309845</v>
      </c>
      <c r="G1462">
        <v>571460</v>
      </c>
      <c r="H1462">
        <v>16028</v>
      </c>
      <c r="I1462">
        <v>0</v>
      </c>
      <c r="J1462">
        <v>0</v>
      </c>
      <c r="K1462">
        <v>0</v>
      </c>
      <c r="L1462">
        <v>0</v>
      </c>
      <c r="M1462">
        <v>0</v>
      </c>
      <c r="O1462">
        <f t="shared" si="119"/>
        <v>1313603.3333300001</v>
      </c>
      <c r="P1462">
        <f t="shared" si="119"/>
        <v>-77836.666670000006</v>
      </c>
      <c r="Q1462">
        <f t="shared" si="119"/>
        <v>232008.33332999999</v>
      </c>
      <c r="R1462">
        <f t="shared" si="120"/>
        <v>-555432</v>
      </c>
      <c r="S1462">
        <f t="shared" si="121"/>
        <v>0</v>
      </c>
      <c r="T1462">
        <f t="shared" si="122"/>
        <v>0</v>
      </c>
      <c r="U1462">
        <f t="shared" si="123"/>
        <v>0</v>
      </c>
    </row>
    <row r="1463" spans="1:21" hidden="1" x14ac:dyDescent="0.25">
      <c r="A1463" t="s">
        <v>5672</v>
      </c>
      <c r="B1463" t="s">
        <v>870</v>
      </c>
      <c r="C1463">
        <v>0</v>
      </c>
      <c r="D1463">
        <v>617210</v>
      </c>
      <c r="E1463">
        <v>2022100</v>
      </c>
      <c r="F1463">
        <v>746157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O1463">
        <f t="shared" si="119"/>
        <v>617210</v>
      </c>
      <c r="P1463">
        <f t="shared" si="119"/>
        <v>2022100</v>
      </c>
      <c r="Q1463">
        <f t="shared" si="119"/>
        <v>746157</v>
      </c>
      <c r="R1463">
        <f t="shared" si="120"/>
        <v>0</v>
      </c>
      <c r="S1463">
        <f t="shared" si="121"/>
        <v>0</v>
      </c>
      <c r="T1463">
        <f t="shared" si="122"/>
        <v>0</v>
      </c>
      <c r="U1463">
        <f t="shared" si="123"/>
        <v>0</v>
      </c>
    </row>
    <row r="1464" spans="1:21" hidden="1" x14ac:dyDescent="0.25">
      <c r="A1464" t="s">
        <v>5673</v>
      </c>
      <c r="B1464" t="s">
        <v>2942</v>
      </c>
      <c r="C1464">
        <v>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982635</v>
      </c>
      <c r="L1464">
        <v>540715</v>
      </c>
      <c r="M1464">
        <v>409940</v>
      </c>
      <c r="O1464">
        <f t="shared" si="119"/>
        <v>0</v>
      </c>
      <c r="P1464">
        <f t="shared" si="119"/>
        <v>0</v>
      </c>
      <c r="Q1464">
        <f t="shared" si="119"/>
        <v>0</v>
      </c>
      <c r="R1464">
        <f t="shared" si="120"/>
        <v>0</v>
      </c>
      <c r="S1464">
        <f t="shared" si="121"/>
        <v>0</v>
      </c>
      <c r="T1464">
        <f t="shared" si="122"/>
        <v>-441920</v>
      </c>
      <c r="U1464">
        <f t="shared" si="123"/>
        <v>-572695</v>
      </c>
    </row>
    <row r="1465" spans="1:21" hidden="1" x14ac:dyDescent="0.25">
      <c r="A1465" t="s">
        <v>5674</v>
      </c>
      <c r="B1465" t="s">
        <v>2943</v>
      </c>
      <c r="C1465">
        <v>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5683550</v>
      </c>
      <c r="L1465">
        <v>4045700</v>
      </c>
      <c r="M1465">
        <v>3509550</v>
      </c>
      <c r="O1465">
        <f t="shared" si="119"/>
        <v>0</v>
      </c>
      <c r="P1465">
        <f t="shared" si="119"/>
        <v>0</v>
      </c>
      <c r="Q1465">
        <f t="shared" si="119"/>
        <v>0</v>
      </c>
      <c r="R1465">
        <f t="shared" si="120"/>
        <v>0</v>
      </c>
      <c r="S1465">
        <f t="shared" si="121"/>
        <v>0</v>
      </c>
      <c r="T1465">
        <f t="shared" si="122"/>
        <v>-1637850</v>
      </c>
      <c r="U1465">
        <f t="shared" si="123"/>
        <v>-2174000</v>
      </c>
    </row>
    <row r="1466" spans="1:21" hidden="1" x14ac:dyDescent="0.25">
      <c r="A1466" t="s">
        <v>5675</v>
      </c>
      <c r="B1466" t="s">
        <v>2944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52035500</v>
      </c>
      <c r="L1466">
        <v>46186000</v>
      </c>
      <c r="M1466">
        <v>39241000</v>
      </c>
      <c r="O1466">
        <f t="shared" si="119"/>
        <v>0</v>
      </c>
      <c r="P1466">
        <f t="shared" si="119"/>
        <v>0</v>
      </c>
      <c r="Q1466">
        <f t="shared" si="119"/>
        <v>0</v>
      </c>
      <c r="R1466">
        <f t="shared" si="120"/>
        <v>0</v>
      </c>
      <c r="S1466">
        <f t="shared" si="121"/>
        <v>0</v>
      </c>
      <c r="T1466">
        <f t="shared" si="122"/>
        <v>-5849500</v>
      </c>
      <c r="U1466">
        <f t="shared" si="123"/>
        <v>-12794500</v>
      </c>
    </row>
    <row r="1467" spans="1:21" hidden="1" x14ac:dyDescent="0.25">
      <c r="A1467" t="s">
        <v>5676</v>
      </c>
      <c r="B1467" t="s">
        <v>2945</v>
      </c>
      <c r="C1467">
        <v>0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33029</v>
      </c>
      <c r="K1467">
        <v>11974000</v>
      </c>
      <c r="L1467">
        <v>8586800</v>
      </c>
      <c r="M1467">
        <v>6891150</v>
      </c>
      <c r="O1467">
        <f t="shared" si="119"/>
        <v>0</v>
      </c>
      <c r="P1467">
        <f t="shared" si="119"/>
        <v>0</v>
      </c>
      <c r="Q1467">
        <f t="shared" si="119"/>
        <v>0</v>
      </c>
      <c r="R1467">
        <f t="shared" si="120"/>
        <v>0</v>
      </c>
      <c r="S1467">
        <f t="shared" si="121"/>
        <v>33029</v>
      </c>
      <c r="T1467">
        <f t="shared" si="122"/>
        <v>-3387200</v>
      </c>
      <c r="U1467">
        <f t="shared" si="123"/>
        <v>-5082850</v>
      </c>
    </row>
    <row r="1468" spans="1:21" hidden="1" x14ac:dyDescent="0.25">
      <c r="A1468" t="s">
        <v>5677</v>
      </c>
      <c r="B1468" t="s">
        <v>2946</v>
      </c>
      <c r="C1468">
        <v>0</v>
      </c>
      <c r="D1468">
        <v>0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355055</v>
      </c>
      <c r="L1468">
        <v>128125</v>
      </c>
      <c r="M1468">
        <v>237715</v>
      </c>
      <c r="O1468">
        <f t="shared" si="119"/>
        <v>0</v>
      </c>
      <c r="P1468">
        <f t="shared" si="119"/>
        <v>0</v>
      </c>
      <c r="Q1468">
        <f t="shared" si="119"/>
        <v>0</v>
      </c>
      <c r="R1468">
        <f t="shared" si="120"/>
        <v>0</v>
      </c>
      <c r="S1468">
        <f t="shared" si="121"/>
        <v>0</v>
      </c>
      <c r="T1468">
        <f t="shared" si="122"/>
        <v>-226930</v>
      </c>
      <c r="U1468">
        <f t="shared" si="123"/>
        <v>-117340</v>
      </c>
    </row>
    <row r="1469" spans="1:21" hidden="1" x14ac:dyDescent="0.25">
      <c r="A1469" t="s">
        <v>6458</v>
      </c>
      <c r="B1469" t="s">
        <v>2947</v>
      </c>
      <c r="C1469">
        <v>0</v>
      </c>
      <c r="D1469">
        <v>0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704780</v>
      </c>
      <c r="L1469">
        <v>889835</v>
      </c>
      <c r="M1469">
        <v>1016725</v>
      </c>
      <c r="O1469">
        <f t="shared" si="119"/>
        <v>0</v>
      </c>
      <c r="P1469">
        <f t="shared" si="119"/>
        <v>0</v>
      </c>
      <c r="Q1469">
        <f t="shared" si="119"/>
        <v>0</v>
      </c>
      <c r="R1469">
        <f t="shared" si="120"/>
        <v>0</v>
      </c>
      <c r="S1469">
        <f t="shared" si="121"/>
        <v>0</v>
      </c>
      <c r="T1469">
        <f t="shared" si="122"/>
        <v>185055</v>
      </c>
      <c r="U1469">
        <f t="shared" si="123"/>
        <v>311945</v>
      </c>
    </row>
    <row r="1470" spans="1:21" hidden="1" x14ac:dyDescent="0.25">
      <c r="A1470" t="s">
        <v>5679</v>
      </c>
      <c r="B1470" t="s">
        <v>2466</v>
      </c>
      <c r="C1470">
        <v>0</v>
      </c>
      <c r="D1470">
        <v>92875</v>
      </c>
      <c r="E1470">
        <v>0</v>
      </c>
      <c r="F1470">
        <v>0</v>
      </c>
      <c r="G1470">
        <v>0</v>
      </c>
      <c r="H1470">
        <v>5043</v>
      </c>
      <c r="I1470">
        <v>0</v>
      </c>
      <c r="J1470">
        <v>0</v>
      </c>
      <c r="K1470">
        <v>6645050</v>
      </c>
      <c r="L1470">
        <v>4026250</v>
      </c>
      <c r="M1470">
        <v>2989450</v>
      </c>
      <c r="O1470">
        <f t="shared" si="119"/>
        <v>92875</v>
      </c>
      <c r="P1470">
        <f t="shared" si="119"/>
        <v>0</v>
      </c>
      <c r="Q1470">
        <f t="shared" si="119"/>
        <v>0</v>
      </c>
      <c r="R1470">
        <f t="shared" si="120"/>
        <v>5043</v>
      </c>
      <c r="S1470">
        <f t="shared" si="121"/>
        <v>0</v>
      </c>
      <c r="T1470">
        <f t="shared" si="122"/>
        <v>-2618800</v>
      </c>
      <c r="U1470">
        <f t="shared" si="123"/>
        <v>-3655600</v>
      </c>
    </row>
    <row r="1471" spans="1:21" hidden="1" x14ac:dyDescent="0.25">
      <c r="A1471" t="s">
        <v>5680</v>
      </c>
      <c r="B1471" t="s">
        <v>871</v>
      </c>
      <c r="C1471">
        <v>0</v>
      </c>
      <c r="D1471">
        <v>0</v>
      </c>
      <c r="E1471">
        <v>0</v>
      </c>
      <c r="F1471">
        <v>0</v>
      </c>
      <c r="G1471">
        <v>61486</v>
      </c>
      <c r="H1471">
        <v>30678.5</v>
      </c>
      <c r="I1471">
        <v>0</v>
      </c>
      <c r="J1471">
        <v>0</v>
      </c>
      <c r="K1471">
        <v>0</v>
      </c>
      <c r="L1471">
        <v>0</v>
      </c>
      <c r="M1471">
        <v>0</v>
      </c>
      <c r="O1471">
        <f t="shared" si="119"/>
        <v>0</v>
      </c>
      <c r="P1471">
        <f t="shared" si="119"/>
        <v>0</v>
      </c>
      <c r="Q1471">
        <f t="shared" si="119"/>
        <v>0</v>
      </c>
      <c r="R1471">
        <f t="shared" si="120"/>
        <v>-30807.5</v>
      </c>
      <c r="S1471">
        <f t="shared" si="121"/>
        <v>0</v>
      </c>
      <c r="T1471">
        <f t="shared" si="122"/>
        <v>0</v>
      </c>
      <c r="U1471">
        <f t="shared" si="123"/>
        <v>0</v>
      </c>
    </row>
    <row r="1472" spans="1:21" hidden="1" x14ac:dyDescent="0.25">
      <c r="A1472" t="s">
        <v>5681</v>
      </c>
      <c r="B1472" t="s">
        <v>2948</v>
      </c>
      <c r="C1472">
        <v>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1201360</v>
      </c>
      <c r="L1472">
        <v>876975</v>
      </c>
      <c r="M1472">
        <v>583870</v>
      </c>
      <c r="O1472">
        <f t="shared" si="119"/>
        <v>0</v>
      </c>
      <c r="P1472">
        <f t="shared" si="119"/>
        <v>0</v>
      </c>
      <c r="Q1472">
        <f t="shared" si="119"/>
        <v>0</v>
      </c>
      <c r="R1472">
        <f t="shared" si="120"/>
        <v>0</v>
      </c>
      <c r="S1472">
        <f t="shared" si="121"/>
        <v>0</v>
      </c>
      <c r="T1472">
        <f t="shared" si="122"/>
        <v>-324385</v>
      </c>
      <c r="U1472">
        <f t="shared" si="123"/>
        <v>-617490</v>
      </c>
    </row>
    <row r="1473" spans="1:21" hidden="1" x14ac:dyDescent="0.25">
      <c r="A1473" t="s">
        <v>5682</v>
      </c>
      <c r="B1473" t="s">
        <v>872</v>
      </c>
      <c r="C1473">
        <v>29247</v>
      </c>
      <c r="D1473">
        <v>119885</v>
      </c>
      <c r="E1473">
        <v>0</v>
      </c>
      <c r="F1473">
        <v>0</v>
      </c>
      <c r="G1473">
        <v>35509</v>
      </c>
      <c r="H1473">
        <v>0</v>
      </c>
      <c r="I1473">
        <v>29247</v>
      </c>
      <c r="J1473">
        <v>0</v>
      </c>
      <c r="K1473">
        <v>115875000</v>
      </c>
      <c r="L1473">
        <v>86852000</v>
      </c>
      <c r="M1473">
        <v>63991500</v>
      </c>
      <c r="O1473">
        <f t="shared" si="119"/>
        <v>90638</v>
      </c>
      <c r="P1473">
        <f t="shared" si="119"/>
        <v>-29247</v>
      </c>
      <c r="Q1473">
        <f t="shared" si="119"/>
        <v>-29247</v>
      </c>
      <c r="R1473">
        <f t="shared" si="120"/>
        <v>-35509</v>
      </c>
      <c r="S1473">
        <f t="shared" si="121"/>
        <v>-29247</v>
      </c>
      <c r="T1473">
        <f t="shared" si="122"/>
        <v>-29023000</v>
      </c>
      <c r="U1473">
        <f t="shared" si="123"/>
        <v>-51883500</v>
      </c>
    </row>
    <row r="1474" spans="1:21" hidden="1" x14ac:dyDescent="0.25">
      <c r="A1474" t="s">
        <v>5683</v>
      </c>
      <c r="B1474" t="s">
        <v>2949</v>
      </c>
      <c r="C1474">
        <v>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31606000</v>
      </c>
      <c r="L1474">
        <v>21768000</v>
      </c>
      <c r="M1474">
        <v>15981500</v>
      </c>
      <c r="O1474">
        <f t="shared" si="119"/>
        <v>0</v>
      </c>
      <c r="P1474">
        <f t="shared" si="119"/>
        <v>0</v>
      </c>
      <c r="Q1474">
        <f t="shared" si="119"/>
        <v>0</v>
      </c>
      <c r="R1474">
        <f t="shared" si="120"/>
        <v>0</v>
      </c>
      <c r="S1474">
        <f t="shared" si="121"/>
        <v>0</v>
      </c>
      <c r="T1474">
        <f t="shared" si="122"/>
        <v>-9838000</v>
      </c>
      <c r="U1474">
        <f t="shared" si="123"/>
        <v>-15624500</v>
      </c>
    </row>
    <row r="1475" spans="1:21" hidden="1" x14ac:dyDescent="0.25">
      <c r="A1475" t="s">
        <v>5684</v>
      </c>
      <c r="B1475" t="s">
        <v>873</v>
      </c>
      <c r="C1475">
        <v>340950</v>
      </c>
      <c r="D1475">
        <v>4775500</v>
      </c>
      <c r="E1475">
        <v>531542</v>
      </c>
      <c r="F1475">
        <v>1307730</v>
      </c>
      <c r="G1475">
        <v>1212100</v>
      </c>
      <c r="H1475">
        <v>1981</v>
      </c>
      <c r="I1475">
        <v>340950</v>
      </c>
      <c r="J1475">
        <v>572895</v>
      </c>
      <c r="K1475">
        <v>156895</v>
      </c>
      <c r="L1475">
        <v>114965</v>
      </c>
      <c r="M1475">
        <v>131165</v>
      </c>
      <c r="O1475">
        <f t="shared" ref="O1475:Q1538" si="124">D1475-$C1475</f>
        <v>4434550</v>
      </c>
      <c r="P1475">
        <f t="shared" si="124"/>
        <v>190592</v>
      </c>
      <c r="Q1475">
        <f t="shared" si="124"/>
        <v>966780</v>
      </c>
      <c r="R1475">
        <f t="shared" ref="R1475:R1538" si="125">H1475-G1475</f>
        <v>-1210119</v>
      </c>
      <c r="S1475">
        <f t="shared" ref="S1475:S1538" si="126">J1475-I1475</f>
        <v>231945</v>
      </c>
      <c r="T1475">
        <f t="shared" ref="T1475:T1538" si="127">L1475-K1475</f>
        <v>-41930</v>
      </c>
      <c r="U1475">
        <f t="shared" ref="U1475:U1538" si="128">M1475-K1475</f>
        <v>-25730</v>
      </c>
    </row>
    <row r="1476" spans="1:21" hidden="1" x14ac:dyDescent="0.25">
      <c r="A1476" t="s">
        <v>5685</v>
      </c>
      <c r="B1476" t="s">
        <v>874</v>
      </c>
      <c r="C1476">
        <v>0</v>
      </c>
      <c r="D1476">
        <v>0</v>
      </c>
      <c r="E1476">
        <v>0</v>
      </c>
      <c r="F1476">
        <v>0</v>
      </c>
      <c r="G1476">
        <v>1213200</v>
      </c>
      <c r="H1476">
        <v>166502</v>
      </c>
      <c r="I1476">
        <v>0</v>
      </c>
      <c r="J1476">
        <v>0</v>
      </c>
      <c r="K1476">
        <v>0</v>
      </c>
      <c r="L1476">
        <v>0</v>
      </c>
      <c r="M1476">
        <v>0</v>
      </c>
      <c r="O1476">
        <f t="shared" si="124"/>
        <v>0</v>
      </c>
      <c r="P1476">
        <f t="shared" si="124"/>
        <v>0</v>
      </c>
      <c r="Q1476">
        <f t="shared" si="124"/>
        <v>0</v>
      </c>
      <c r="R1476">
        <f t="shared" si="125"/>
        <v>-1046698</v>
      </c>
      <c r="S1476">
        <f t="shared" si="126"/>
        <v>0</v>
      </c>
      <c r="T1476">
        <f t="shared" si="127"/>
        <v>0</v>
      </c>
      <c r="U1476">
        <f t="shared" si="128"/>
        <v>0</v>
      </c>
    </row>
    <row r="1477" spans="1:21" hidden="1" x14ac:dyDescent="0.25">
      <c r="A1477" t="s">
        <v>5686</v>
      </c>
      <c r="B1477" t="s">
        <v>4098</v>
      </c>
      <c r="C1477">
        <v>196000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196000</v>
      </c>
      <c r="J1477">
        <v>437720</v>
      </c>
      <c r="K1477">
        <v>0</v>
      </c>
      <c r="L1477">
        <v>0</v>
      </c>
      <c r="M1477">
        <v>0</v>
      </c>
      <c r="O1477">
        <f t="shared" si="124"/>
        <v>-196000</v>
      </c>
      <c r="P1477">
        <f t="shared" si="124"/>
        <v>-196000</v>
      </c>
      <c r="Q1477">
        <f t="shared" si="124"/>
        <v>-196000</v>
      </c>
      <c r="R1477">
        <f t="shared" si="125"/>
        <v>0</v>
      </c>
      <c r="S1477">
        <f t="shared" si="126"/>
        <v>241720</v>
      </c>
      <c r="T1477">
        <f t="shared" si="127"/>
        <v>0</v>
      </c>
      <c r="U1477">
        <f t="shared" si="128"/>
        <v>0</v>
      </c>
    </row>
    <row r="1478" spans="1:21" hidden="1" x14ac:dyDescent="0.25">
      <c r="A1478" t="s">
        <v>5687</v>
      </c>
      <c r="B1478" t="s">
        <v>2950</v>
      </c>
      <c r="C1478">
        <v>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278170</v>
      </c>
      <c r="L1478">
        <v>246270</v>
      </c>
      <c r="M1478">
        <v>368683</v>
      </c>
      <c r="O1478">
        <f t="shared" si="124"/>
        <v>0</v>
      </c>
      <c r="P1478">
        <f t="shared" si="124"/>
        <v>0</v>
      </c>
      <c r="Q1478">
        <f t="shared" si="124"/>
        <v>0</v>
      </c>
      <c r="R1478">
        <f t="shared" si="125"/>
        <v>0</v>
      </c>
      <c r="S1478">
        <f t="shared" si="126"/>
        <v>0</v>
      </c>
      <c r="T1478">
        <f t="shared" si="127"/>
        <v>-31900</v>
      </c>
      <c r="U1478">
        <f t="shared" si="128"/>
        <v>90513</v>
      </c>
    </row>
    <row r="1479" spans="1:21" hidden="1" x14ac:dyDescent="0.25">
      <c r="A1479" t="s">
        <v>5688</v>
      </c>
      <c r="B1479" t="s">
        <v>875</v>
      </c>
      <c r="C1479">
        <v>137240</v>
      </c>
      <c r="D1479">
        <v>1024840</v>
      </c>
      <c r="E1479">
        <v>0</v>
      </c>
      <c r="F1479">
        <v>3850450</v>
      </c>
      <c r="G1479">
        <v>134880</v>
      </c>
      <c r="H1479">
        <v>0</v>
      </c>
      <c r="I1479">
        <v>137240</v>
      </c>
      <c r="J1479">
        <v>369390</v>
      </c>
      <c r="K1479">
        <v>16211500</v>
      </c>
      <c r="L1479">
        <v>11327500</v>
      </c>
      <c r="M1479">
        <v>9894750</v>
      </c>
      <c r="O1479">
        <f t="shared" si="124"/>
        <v>887600</v>
      </c>
      <c r="P1479">
        <f t="shared" si="124"/>
        <v>-137240</v>
      </c>
      <c r="Q1479">
        <f t="shared" si="124"/>
        <v>3713210</v>
      </c>
      <c r="R1479">
        <f t="shared" si="125"/>
        <v>-134880</v>
      </c>
      <c r="S1479">
        <f t="shared" si="126"/>
        <v>232150</v>
      </c>
      <c r="T1479">
        <f t="shared" si="127"/>
        <v>-4884000</v>
      </c>
      <c r="U1479">
        <f t="shared" si="128"/>
        <v>-6316750</v>
      </c>
    </row>
    <row r="1480" spans="1:21" hidden="1" x14ac:dyDescent="0.25">
      <c r="A1480" t="s">
        <v>5689</v>
      </c>
      <c r="B1480" t="s">
        <v>876</v>
      </c>
      <c r="C1480">
        <v>132930</v>
      </c>
      <c r="D1480">
        <v>0</v>
      </c>
      <c r="E1480">
        <v>0</v>
      </c>
      <c r="F1480">
        <v>0</v>
      </c>
      <c r="G1480">
        <v>248920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O1480">
        <f t="shared" si="124"/>
        <v>-132930</v>
      </c>
      <c r="P1480">
        <f t="shared" si="124"/>
        <v>-132930</v>
      </c>
      <c r="Q1480">
        <f t="shared" si="124"/>
        <v>-132930</v>
      </c>
      <c r="R1480">
        <f t="shared" si="125"/>
        <v>-248920</v>
      </c>
      <c r="S1480">
        <f t="shared" si="126"/>
        <v>0</v>
      </c>
      <c r="T1480">
        <f t="shared" si="127"/>
        <v>0</v>
      </c>
      <c r="U1480">
        <f t="shared" si="128"/>
        <v>0</v>
      </c>
    </row>
    <row r="1481" spans="1:21" hidden="1" x14ac:dyDescent="0.25">
      <c r="A1481" t="s">
        <v>5690</v>
      </c>
      <c r="B1481" t="s">
        <v>877</v>
      </c>
      <c r="C1481">
        <v>464625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O1481">
        <f t="shared" si="124"/>
        <v>-464625</v>
      </c>
      <c r="P1481">
        <f t="shared" si="124"/>
        <v>-464625</v>
      </c>
      <c r="Q1481">
        <f t="shared" si="124"/>
        <v>-464625</v>
      </c>
      <c r="R1481">
        <f t="shared" si="125"/>
        <v>0</v>
      </c>
      <c r="S1481">
        <f t="shared" si="126"/>
        <v>0</v>
      </c>
      <c r="T1481">
        <f t="shared" si="127"/>
        <v>0</v>
      </c>
      <c r="U1481">
        <f t="shared" si="128"/>
        <v>0</v>
      </c>
    </row>
    <row r="1482" spans="1:21" hidden="1" x14ac:dyDescent="0.25">
      <c r="A1482" t="s">
        <v>5691</v>
      </c>
      <c r="B1482" t="s">
        <v>878</v>
      </c>
      <c r="C1482">
        <v>1169901.3330000001</v>
      </c>
      <c r="D1482">
        <v>25042000</v>
      </c>
      <c r="E1482">
        <v>15204350</v>
      </c>
      <c r="F1482">
        <v>11921550</v>
      </c>
      <c r="G1482">
        <v>26591000</v>
      </c>
      <c r="H1482">
        <v>2400150</v>
      </c>
      <c r="I1482">
        <v>714880</v>
      </c>
      <c r="J1482">
        <v>3165250</v>
      </c>
      <c r="K1482">
        <v>0</v>
      </c>
      <c r="L1482">
        <v>0</v>
      </c>
      <c r="M1482">
        <v>79635</v>
      </c>
      <c r="O1482">
        <f t="shared" si="124"/>
        <v>23872098.666999999</v>
      </c>
      <c r="P1482">
        <f t="shared" si="124"/>
        <v>14034448.666999999</v>
      </c>
      <c r="Q1482">
        <f t="shared" si="124"/>
        <v>10751648.666999999</v>
      </c>
      <c r="R1482">
        <f t="shared" si="125"/>
        <v>-24190850</v>
      </c>
      <c r="S1482">
        <f t="shared" si="126"/>
        <v>2450370</v>
      </c>
      <c r="T1482">
        <f t="shared" si="127"/>
        <v>0</v>
      </c>
      <c r="U1482">
        <f t="shared" si="128"/>
        <v>79635</v>
      </c>
    </row>
    <row r="1483" spans="1:21" hidden="1" x14ac:dyDescent="0.25">
      <c r="A1483" t="s">
        <v>5692</v>
      </c>
      <c r="B1483" t="s">
        <v>879</v>
      </c>
      <c r="C1483">
        <v>246053.6667</v>
      </c>
      <c r="D1483">
        <v>5956050</v>
      </c>
      <c r="E1483">
        <v>1113185</v>
      </c>
      <c r="F1483">
        <v>1851350</v>
      </c>
      <c r="G1483">
        <v>188320</v>
      </c>
      <c r="H1483" t="e">
        <v>#DIV/0!</v>
      </c>
      <c r="I1483">
        <v>13477</v>
      </c>
      <c r="J1483">
        <v>128090</v>
      </c>
      <c r="K1483">
        <v>1024920</v>
      </c>
      <c r="L1483">
        <v>452765</v>
      </c>
      <c r="M1483">
        <v>447500</v>
      </c>
      <c r="O1483">
        <f t="shared" si="124"/>
        <v>5709996.3333000001</v>
      </c>
      <c r="P1483">
        <f t="shared" si="124"/>
        <v>867131.33330000006</v>
      </c>
      <c r="Q1483">
        <f t="shared" si="124"/>
        <v>1605296.3333000001</v>
      </c>
      <c r="R1483" t="e">
        <f t="shared" si="125"/>
        <v>#DIV/0!</v>
      </c>
      <c r="S1483">
        <f t="shared" si="126"/>
        <v>114613</v>
      </c>
      <c r="T1483">
        <f t="shared" si="127"/>
        <v>-572155</v>
      </c>
      <c r="U1483">
        <f t="shared" si="128"/>
        <v>-577420</v>
      </c>
    </row>
    <row r="1484" spans="1:21" hidden="1" x14ac:dyDescent="0.25">
      <c r="A1484" t="s">
        <v>5693</v>
      </c>
      <c r="B1484" t="s">
        <v>880</v>
      </c>
      <c r="C1484">
        <v>2447168</v>
      </c>
      <c r="D1484">
        <v>1301200</v>
      </c>
      <c r="E1484">
        <v>0</v>
      </c>
      <c r="F1484">
        <v>0</v>
      </c>
      <c r="G1484">
        <v>202990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O1484">
        <f t="shared" si="124"/>
        <v>-1145968</v>
      </c>
      <c r="P1484">
        <f t="shared" si="124"/>
        <v>-2447168</v>
      </c>
      <c r="Q1484">
        <f t="shared" si="124"/>
        <v>-2447168</v>
      </c>
      <c r="R1484">
        <f t="shared" si="125"/>
        <v>-202990</v>
      </c>
      <c r="S1484">
        <f t="shared" si="126"/>
        <v>0</v>
      </c>
      <c r="T1484">
        <f t="shared" si="127"/>
        <v>0</v>
      </c>
      <c r="U1484">
        <f t="shared" si="128"/>
        <v>0</v>
      </c>
    </row>
    <row r="1485" spans="1:21" hidden="1" x14ac:dyDescent="0.25">
      <c r="A1485" t="s">
        <v>5694</v>
      </c>
      <c r="B1485" t="s">
        <v>2951</v>
      </c>
      <c r="C1485">
        <v>0</v>
      </c>
      <c r="D1485">
        <v>0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72891000</v>
      </c>
      <c r="L1485">
        <v>52281000</v>
      </c>
      <c r="M1485">
        <v>35105000</v>
      </c>
      <c r="O1485">
        <f t="shared" si="124"/>
        <v>0</v>
      </c>
      <c r="P1485">
        <f t="shared" si="124"/>
        <v>0</v>
      </c>
      <c r="Q1485">
        <f t="shared" si="124"/>
        <v>0</v>
      </c>
      <c r="R1485">
        <f t="shared" si="125"/>
        <v>0</v>
      </c>
      <c r="S1485">
        <f t="shared" si="126"/>
        <v>0</v>
      </c>
      <c r="T1485">
        <f t="shared" si="127"/>
        <v>-20610000</v>
      </c>
      <c r="U1485">
        <f t="shared" si="128"/>
        <v>-37786000</v>
      </c>
    </row>
    <row r="1486" spans="1:21" hidden="1" x14ac:dyDescent="0.25">
      <c r="A1486" t="s">
        <v>5695</v>
      </c>
      <c r="B1486" t="s">
        <v>2467</v>
      </c>
      <c r="C1486">
        <v>1915800</v>
      </c>
      <c r="D1486">
        <v>36437000</v>
      </c>
      <c r="E1486">
        <v>37713000</v>
      </c>
      <c r="F1486">
        <v>68425000</v>
      </c>
      <c r="G1486">
        <v>12354000</v>
      </c>
      <c r="H1486">
        <v>584925</v>
      </c>
      <c r="I1486">
        <v>1915800</v>
      </c>
      <c r="J1486">
        <v>5042800</v>
      </c>
      <c r="K1486">
        <v>49943000</v>
      </c>
      <c r="L1486">
        <v>34517000</v>
      </c>
      <c r="M1486">
        <v>27142500</v>
      </c>
      <c r="O1486">
        <f t="shared" si="124"/>
        <v>34521200</v>
      </c>
      <c r="P1486">
        <f t="shared" si="124"/>
        <v>35797200</v>
      </c>
      <c r="Q1486">
        <f t="shared" si="124"/>
        <v>66509200</v>
      </c>
      <c r="R1486">
        <f t="shared" si="125"/>
        <v>-11769075</v>
      </c>
      <c r="S1486">
        <f t="shared" si="126"/>
        <v>3127000</v>
      </c>
      <c r="T1486">
        <f t="shared" si="127"/>
        <v>-15426000</v>
      </c>
      <c r="U1486">
        <f t="shared" si="128"/>
        <v>-22800500</v>
      </c>
    </row>
    <row r="1487" spans="1:21" hidden="1" x14ac:dyDescent="0.25">
      <c r="A1487" t="s">
        <v>5696</v>
      </c>
      <c r="B1487" t="s">
        <v>2468</v>
      </c>
      <c r="C1487">
        <v>776380</v>
      </c>
      <c r="D1487">
        <v>861745000</v>
      </c>
      <c r="E1487">
        <v>495040000</v>
      </c>
      <c r="F1487">
        <v>1298600000</v>
      </c>
      <c r="G1487">
        <v>77863000</v>
      </c>
      <c r="H1487">
        <v>7891900</v>
      </c>
      <c r="I1487">
        <v>776380</v>
      </c>
      <c r="J1487">
        <v>2430400</v>
      </c>
      <c r="K1487">
        <v>2024350</v>
      </c>
      <c r="L1487">
        <v>776870</v>
      </c>
      <c r="M1487">
        <v>615355</v>
      </c>
      <c r="O1487">
        <f t="shared" si="124"/>
        <v>860968620</v>
      </c>
      <c r="P1487">
        <f t="shared" si="124"/>
        <v>494263620</v>
      </c>
      <c r="Q1487">
        <f t="shared" si="124"/>
        <v>1297823620</v>
      </c>
      <c r="R1487">
        <f t="shared" si="125"/>
        <v>-69971100</v>
      </c>
      <c r="S1487">
        <f t="shared" si="126"/>
        <v>1654020</v>
      </c>
      <c r="T1487">
        <f t="shared" si="127"/>
        <v>-1247480</v>
      </c>
      <c r="U1487">
        <f t="shared" si="128"/>
        <v>-1408995</v>
      </c>
    </row>
    <row r="1488" spans="1:21" hidden="1" x14ac:dyDescent="0.25">
      <c r="A1488" t="s">
        <v>5697</v>
      </c>
      <c r="B1488" t="s">
        <v>881</v>
      </c>
      <c r="C1488">
        <v>724578.33330000006</v>
      </c>
      <c r="D1488">
        <v>35482500</v>
      </c>
      <c r="E1488">
        <v>17223500</v>
      </c>
      <c r="F1488">
        <v>17487000</v>
      </c>
      <c r="G1488">
        <v>10044000</v>
      </c>
      <c r="H1488">
        <v>1102950</v>
      </c>
      <c r="I1488">
        <v>686910</v>
      </c>
      <c r="J1488">
        <v>2141700</v>
      </c>
      <c r="K1488">
        <v>46320000</v>
      </c>
      <c r="L1488">
        <v>36404500</v>
      </c>
      <c r="M1488">
        <v>26195000</v>
      </c>
      <c r="O1488">
        <f t="shared" si="124"/>
        <v>34757921.666699998</v>
      </c>
      <c r="P1488">
        <f t="shared" si="124"/>
        <v>16498921.6667</v>
      </c>
      <c r="Q1488">
        <f t="shared" si="124"/>
        <v>16762421.6667</v>
      </c>
      <c r="R1488">
        <f t="shared" si="125"/>
        <v>-8941050</v>
      </c>
      <c r="S1488">
        <f t="shared" si="126"/>
        <v>1454790</v>
      </c>
      <c r="T1488">
        <f t="shared" si="127"/>
        <v>-9915500</v>
      </c>
      <c r="U1488">
        <f t="shared" si="128"/>
        <v>-20125000</v>
      </c>
    </row>
    <row r="1489" spans="1:21" hidden="1" x14ac:dyDescent="0.25">
      <c r="A1489" t="s">
        <v>5698</v>
      </c>
      <c r="B1489" t="s">
        <v>882</v>
      </c>
      <c r="C1489">
        <v>2166426.6669999999</v>
      </c>
      <c r="D1489">
        <v>25916000</v>
      </c>
      <c r="E1489">
        <v>66797500</v>
      </c>
      <c r="F1489">
        <v>44134000</v>
      </c>
      <c r="G1489">
        <v>10737000</v>
      </c>
      <c r="H1489">
        <v>1125215</v>
      </c>
      <c r="I1489">
        <v>2043100</v>
      </c>
      <c r="J1489">
        <v>7946100</v>
      </c>
      <c r="K1489">
        <v>42738500</v>
      </c>
      <c r="L1489">
        <v>29340000</v>
      </c>
      <c r="M1489">
        <v>15747950</v>
      </c>
      <c r="O1489">
        <f t="shared" si="124"/>
        <v>23749573.333000001</v>
      </c>
      <c r="P1489">
        <f t="shared" si="124"/>
        <v>64631073.332999997</v>
      </c>
      <c r="Q1489">
        <f t="shared" si="124"/>
        <v>41967573.332999997</v>
      </c>
      <c r="R1489">
        <f t="shared" si="125"/>
        <v>-9611785</v>
      </c>
      <c r="S1489">
        <f t="shared" si="126"/>
        <v>5903000</v>
      </c>
      <c r="T1489">
        <f t="shared" si="127"/>
        <v>-13398500</v>
      </c>
      <c r="U1489">
        <f t="shared" si="128"/>
        <v>-26990550</v>
      </c>
    </row>
    <row r="1490" spans="1:21" hidden="1" x14ac:dyDescent="0.25">
      <c r="A1490" t="s">
        <v>5699</v>
      </c>
      <c r="B1490" t="s">
        <v>2952</v>
      </c>
      <c r="C1490">
        <v>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28063500</v>
      </c>
      <c r="L1490">
        <v>18361500</v>
      </c>
      <c r="M1490">
        <v>12963000</v>
      </c>
      <c r="O1490">
        <f t="shared" si="124"/>
        <v>0</v>
      </c>
      <c r="P1490">
        <f t="shared" si="124"/>
        <v>0</v>
      </c>
      <c r="Q1490">
        <f t="shared" si="124"/>
        <v>0</v>
      </c>
      <c r="R1490">
        <f t="shared" si="125"/>
        <v>0</v>
      </c>
      <c r="S1490">
        <f t="shared" si="126"/>
        <v>0</v>
      </c>
      <c r="T1490">
        <f t="shared" si="127"/>
        <v>-9702000</v>
      </c>
      <c r="U1490">
        <f t="shared" si="128"/>
        <v>-15100500</v>
      </c>
    </row>
    <row r="1491" spans="1:21" hidden="1" x14ac:dyDescent="0.25">
      <c r="A1491" t="s">
        <v>5700</v>
      </c>
      <c r="B1491" t="s">
        <v>883</v>
      </c>
      <c r="C1491">
        <v>16332</v>
      </c>
      <c r="D1491">
        <v>225365</v>
      </c>
      <c r="E1491">
        <v>0</v>
      </c>
      <c r="F1491">
        <v>33418.5</v>
      </c>
      <c r="G1491">
        <v>980140</v>
      </c>
      <c r="H1491">
        <v>91986</v>
      </c>
      <c r="I1491">
        <v>16332</v>
      </c>
      <c r="J1491">
        <v>104200</v>
      </c>
      <c r="K1491">
        <v>839305</v>
      </c>
      <c r="L1491">
        <v>767740</v>
      </c>
      <c r="M1491">
        <v>652290</v>
      </c>
      <c r="O1491">
        <f t="shared" si="124"/>
        <v>209033</v>
      </c>
      <c r="P1491">
        <f t="shared" si="124"/>
        <v>-16332</v>
      </c>
      <c r="Q1491">
        <f t="shared" si="124"/>
        <v>17086.5</v>
      </c>
      <c r="R1491">
        <f t="shared" si="125"/>
        <v>-888154</v>
      </c>
      <c r="S1491">
        <f t="shared" si="126"/>
        <v>87868</v>
      </c>
      <c r="T1491">
        <f t="shared" si="127"/>
        <v>-71565</v>
      </c>
      <c r="U1491">
        <f t="shared" si="128"/>
        <v>-187015</v>
      </c>
    </row>
    <row r="1492" spans="1:21" hidden="1" x14ac:dyDescent="0.25">
      <c r="A1492" t="s">
        <v>5701</v>
      </c>
      <c r="B1492" t="s">
        <v>884</v>
      </c>
      <c r="C1492">
        <v>361260</v>
      </c>
      <c r="D1492">
        <v>8205850</v>
      </c>
      <c r="E1492">
        <v>0</v>
      </c>
      <c r="F1492">
        <v>2740650</v>
      </c>
      <c r="G1492">
        <v>3954300</v>
      </c>
      <c r="H1492">
        <v>37647.5</v>
      </c>
      <c r="I1492">
        <v>361260</v>
      </c>
      <c r="J1492">
        <v>252880</v>
      </c>
      <c r="K1492">
        <v>109996500</v>
      </c>
      <c r="L1492">
        <v>61848000</v>
      </c>
      <c r="M1492">
        <v>43798500</v>
      </c>
      <c r="O1492">
        <f t="shared" si="124"/>
        <v>7844590</v>
      </c>
      <c r="P1492">
        <f t="shared" si="124"/>
        <v>-361260</v>
      </c>
      <c r="Q1492">
        <f t="shared" si="124"/>
        <v>2379390</v>
      </c>
      <c r="R1492">
        <f t="shared" si="125"/>
        <v>-3916652.5</v>
      </c>
      <c r="S1492">
        <f t="shared" si="126"/>
        <v>-108380</v>
      </c>
      <c r="T1492">
        <f t="shared" si="127"/>
        <v>-48148500</v>
      </c>
      <c r="U1492">
        <f t="shared" si="128"/>
        <v>-66198000</v>
      </c>
    </row>
    <row r="1493" spans="1:21" hidden="1" x14ac:dyDescent="0.25">
      <c r="A1493" t="s">
        <v>5702</v>
      </c>
      <c r="B1493" t="s">
        <v>885</v>
      </c>
      <c r="C1493">
        <v>15246</v>
      </c>
      <c r="D1493">
        <v>1666250</v>
      </c>
      <c r="E1493">
        <v>2202100</v>
      </c>
      <c r="F1493">
        <v>1889100</v>
      </c>
      <c r="G1493">
        <v>277800</v>
      </c>
      <c r="H1493">
        <v>38448</v>
      </c>
      <c r="I1493">
        <v>15246</v>
      </c>
      <c r="J1493">
        <v>70820</v>
      </c>
      <c r="K1493">
        <v>1676400</v>
      </c>
      <c r="L1493">
        <v>1158755</v>
      </c>
      <c r="M1493">
        <v>608745</v>
      </c>
      <c r="O1493">
        <f t="shared" si="124"/>
        <v>1651004</v>
      </c>
      <c r="P1493">
        <f t="shared" si="124"/>
        <v>2186854</v>
      </c>
      <c r="Q1493">
        <f t="shared" si="124"/>
        <v>1873854</v>
      </c>
      <c r="R1493">
        <f t="shared" si="125"/>
        <v>-239352</v>
      </c>
      <c r="S1493">
        <f t="shared" si="126"/>
        <v>55574</v>
      </c>
      <c r="T1493">
        <f t="shared" si="127"/>
        <v>-517645</v>
      </c>
      <c r="U1493">
        <f t="shared" si="128"/>
        <v>-1067655</v>
      </c>
    </row>
    <row r="1494" spans="1:21" hidden="1" x14ac:dyDescent="0.25">
      <c r="A1494" t="s">
        <v>5703</v>
      </c>
      <c r="B1494" t="s">
        <v>886</v>
      </c>
      <c r="C1494">
        <v>766058</v>
      </c>
      <c r="D1494">
        <v>3657450</v>
      </c>
      <c r="E1494">
        <v>3416500</v>
      </c>
      <c r="F1494">
        <v>1378050</v>
      </c>
      <c r="G1494">
        <v>5219400</v>
      </c>
      <c r="H1494">
        <v>341890</v>
      </c>
      <c r="I1494">
        <v>54363</v>
      </c>
      <c r="J1494">
        <v>45391</v>
      </c>
      <c r="K1494">
        <v>0</v>
      </c>
      <c r="L1494">
        <v>0</v>
      </c>
      <c r="M1494">
        <v>0</v>
      </c>
      <c r="O1494">
        <f t="shared" si="124"/>
        <v>2891392</v>
      </c>
      <c r="P1494">
        <f t="shared" si="124"/>
        <v>2650442</v>
      </c>
      <c r="Q1494">
        <f t="shared" si="124"/>
        <v>611992</v>
      </c>
      <c r="R1494">
        <f t="shared" si="125"/>
        <v>-4877510</v>
      </c>
      <c r="S1494">
        <f t="shared" si="126"/>
        <v>-8972</v>
      </c>
      <c r="T1494">
        <f t="shared" si="127"/>
        <v>0</v>
      </c>
      <c r="U1494">
        <f t="shared" si="128"/>
        <v>0</v>
      </c>
    </row>
    <row r="1495" spans="1:21" hidden="1" x14ac:dyDescent="0.25">
      <c r="A1495" t="s">
        <v>5704</v>
      </c>
      <c r="B1495" t="s">
        <v>887</v>
      </c>
      <c r="C1495">
        <v>367410</v>
      </c>
      <c r="D1495">
        <v>0</v>
      </c>
      <c r="E1495">
        <v>0</v>
      </c>
      <c r="F1495">
        <v>0</v>
      </c>
      <c r="G1495">
        <v>880120</v>
      </c>
      <c r="H1495">
        <v>56633</v>
      </c>
      <c r="I1495">
        <v>0</v>
      </c>
      <c r="J1495">
        <v>0</v>
      </c>
      <c r="K1495">
        <v>0</v>
      </c>
      <c r="L1495">
        <v>0</v>
      </c>
      <c r="M1495">
        <v>0</v>
      </c>
      <c r="O1495">
        <f t="shared" si="124"/>
        <v>-367410</v>
      </c>
      <c r="P1495">
        <f t="shared" si="124"/>
        <v>-367410</v>
      </c>
      <c r="Q1495">
        <f t="shared" si="124"/>
        <v>-367410</v>
      </c>
      <c r="R1495">
        <f t="shared" si="125"/>
        <v>-823487</v>
      </c>
      <c r="S1495">
        <f t="shared" si="126"/>
        <v>0</v>
      </c>
      <c r="T1495">
        <f t="shared" si="127"/>
        <v>0</v>
      </c>
      <c r="U1495">
        <f t="shared" si="128"/>
        <v>0</v>
      </c>
    </row>
    <row r="1496" spans="1:21" hidden="1" x14ac:dyDescent="0.25">
      <c r="A1496" t="s">
        <v>5705</v>
      </c>
      <c r="B1496" t="s">
        <v>888</v>
      </c>
      <c r="C1496">
        <v>1018667.333</v>
      </c>
      <c r="D1496">
        <v>0</v>
      </c>
      <c r="E1496">
        <v>0</v>
      </c>
      <c r="F1496">
        <v>0</v>
      </c>
      <c r="G1496">
        <v>18848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O1496">
        <f t="shared" si="124"/>
        <v>-1018667.333</v>
      </c>
      <c r="P1496">
        <f t="shared" si="124"/>
        <v>-1018667.333</v>
      </c>
      <c r="Q1496">
        <f t="shared" si="124"/>
        <v>-1018667.333</v>
      </c>
      <c r="R1496">
        <f t="shared" si="125"/>
        <v>-18848</v>
      </c>
      <c r="S1496">
        <f t="shared" si="126"/>
        <v>0</v>
      </c>
      <c r="T1496">
        <f t="shared" si="127"/>
        <v>0</v>
      </c>
      <c r="U1496">
        <f t="shared" si="128"/>
        <v>0</v>
      </c>
    </row>
    <row r="1497" spans="1:21" hidden="1" x14ac:dyDescent="0.25">
      <c r="A1497" t="s">
        <v>5706</v>
      </c>
      <c r="B1497" t="s">
        <v>4175</v>
      </c>
      <c r="C1497">
        <v>892655</v>
      </c>
      <c r="D1497">
        <v>0</v>
      </c>
      <c r="E1497">
        <v>0</v>
      </c>
      <c r="F1497">
        <v>248350</v>
      </c>
      <c r="G1497">
        <v>114080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O1497">
        <f t="shared" si="124"/>
        <v>-892655</v>
      </c>
      <c r="P1497">
        <f t="shared" si="124"/>
        <v>-892655</v>
      </c>
      <c r="Q1497">
        <f t="shared" si="124"/>
        <v>-644305</v>
      </c>
      <c r="R1497">
        <f t="shared" si="125"/>
        <v>-114080</v>
      </c>
      <c r="S1497">
        <f t="shared" si="126"/>
        <v>0</v>
      </c>
      <c r="T1497">
        <f t="shared" si="127"/>
        <v>0</v>
      </c>
      <c r="U1497">
        <f t="shared" si="128"/>
        <v>0</v>
      </c>
    </row>
    <row r="1498" spans="1:21" hidden="1" x14ac:dyDescent="0.25">
      <c r="A1498" t="s">
        <v>5707</v>
      </c>
      <c r="B1498" t="s">
        <v>889</v>
      </c>
      <c r="C1498">
        <v>0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O1498">
        <f t="shared" si="124"/>
        <v>0</v>
      </c>
      <c r="P1498">
        <f t="shared" si="124"/>
        <v>0</v>
      </c>
      <c r="Q1498">
        <f t="shared" si="124"/>
        <v>0</v>
      </c>
      <c r="R1498">
        <f t="shared" si="125"/>
        <v>0</v>
      </c>
      <c r="S1498">
        <f t="shared" si="126"/>
        <v>0</v>
      </c>
      <c r="T1498">
        <f t="shared" si="127"/>
        <v>0</v>
      </c>
      <c r="U1498">
        <f t="shared" si="128"/>
        <v>0</v>
      </c>
    </row>
    <row r="1499" spans="1:21" hidden="1" x14ac:dyDescent="0.25">
      <c r="A1499" t="s">
        <v>5708</v>
      </c>
      <c r="B1499" t="s">
        <v>2953</v>
      </c>
      <c r="C1499">
        <v>2930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2930</v>
      </c>
      <c r="J1499">
        <v>0</v>
      </c>
      <c r="K1499">
        <v>6912700</v>
      </c>
      <c r="L1499">
        <v>6222050</v>
      </c>
      <c r="M1499">
        <v>4061500</v>
      </c>
      <c r="O1499">
        <f t="shared" si="124"/>
        <v>-2930</v>
      </c>
      <c r="P1499">
        <f t="shared" si="124"/>
        <v>-2930</v>
      </c>
      <c r="Q1499">
        <f t="shared" si="124"/>
        <v>-2930</v>
      </c>
      <c r="R1499">
        <f t="shared" si="125"/>
        <v>0</v>
      </c>
      <c r="S1499">
        <f t="shared" si="126"/>
        <v>-2930</v>
      </c>
      <c r="T1499">
        <f t="shared" si="127"/>
        <v>-690650</v>
      </c>
      <c r="U1499">
        <f t="shared" si="128"/>
        <v>-2851200</v>
      </c>
    </row>
    <row r="1500" spans="1:21" hidden="1" x14ac:dyDescent="0.25">
      <c r="A1500" t="s">
        <v>5709</v>
      </c>
      <c r="B1500" t="s">
        <v>890</v>
      </c>
      <c r="C1500">
        <v>0</v>
      </c>
      <c r="D1500">
        <v>1210950</v>
      </c>
      <c r="E1500">
        <v>881300</v>
      </c>
      <c r="F1500">
        <v>1490750</v>
      </c>
      <c r="G1500">
        <v>1587400</v>
      </c>
      <c r="H1500">
        <v>43937.5</v>
      </c>
      <c r="I1500">
        <v>0</v>
      </c>
      <c r="J1500">
        <v>0</v>
      </c>
      <c r="K1500">
        <v>217795000</v>
      </c>
      <c r="L1500">
        <v>121345000</v>
      </c>
      <c r="M1500">
        <v>133519000</v>
      </c>
      <c r="O1500">
        <f t="shared" si="124"/>
        <v>1210950</v>
      </c>
      <c r="P1500">
        <f t="shared" si="124"/>
        <v>881300</v>
      </c>
      <c r="Q1500">
        <f t="shared" si="124"/>
        <v>1490750</v>
      </c>
      <c r="R1500">
        <f t="shared" si="125"/>
        <v>-1543462.5</v>
      </c>
      <c r="S1500">
        <f t="shared" si="126"/>
        <v>0</v>
      </c>
      <c r="T1500">
        <f t="shared" si="127"/>
        <v>-96450000</v>
      </c>
      <c r="U1500">
        <f t="shared" si="128"/>
        <v>-84276000</v>
      </c>
    </row>
    <row r="1501" spans="1:21" hidden="1" x14ac:dyDescent="0.25">
      <c r="A1501" t="s">
        <v>5710</v>
      </c>
      <c r="B1501" t="s">
        <v>891</v>
      </c>
      <c r="C1501">
        <v>2822523</v>
      </c>
      <c r="D1501">
        <v>318335</v>
      </c>
      <c r="E1501">
        <v>593550</v>
      </c>
      <c r="F1501">
        <v>1022950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O1501">
        <f t="shared" si="124"/>
        <v>-2504188</v>
      </c>
      <c r="P1501">
        <f t="shared" si="124"/>
        <v>-2228973</v>
      </c>
      <c r="Q1501">
        <f t="shared" si="124"/>
        <v>-1799573</v>
      </c>
      <c r="R1501">
        <f t="shared" si="125"/>
        <v>0</v>
      </c>
      <c r="S1501">
        <f t="shared" si="126"/>
        <v>0</v>
      </c>
      <c r="T1501">
        <f t="shared" si="127"/>
        <v>0</v>
      </c>
      <c r="U1501">
        <f t="shared" si="128"/>
        <v>0</v>
      </c>
    </row>
    <row r="1502" spans="1:21" hidden="1" x14ac:dyDescent="0.25">
      <c r="A1502" t="s">
        <v>5711</v>
      </c>
      <c r="B1502" t="s">
        <v>892</v>
      </c>
      <c r="C1502">
        <v>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O1502">
        <f t="shared" si="124"/>
        <v>0</v>
      </c>
      <c r="P1502">
        <f t="shared" si="124"/>
        <v>0</v>
      </c>
      <c r="Q1502">
        <f t="shared" si="124"/>
        <v>0</v>
      </c>
      <c r="R1502">
        <f t="shared" si="125"/>
        <v>0</v>
      </c>
      <c r="S1502">
        <f t="shared" si="126"/>
        <v>0</v>
      </c>
      <c r="T1502">
        <f t="shared" si="127"/>
        <v>0</v>
      </c>
      <c r="U1502">
        <f t="shared" si="128"/>
        <v>0</v>
      </c>
    </row>
    <row r="1503" spans="1:21" hidden="1" x14ac:dyDescent="0.25">
      <c r="A1503" t="s">
        <v>5712</v>
      </c>
      <c r="B1503" t="s">
        <v>893</v>
      </c>
      <c r="C1503">
        <v>47382.333330000001</v>
      </c>
      <c r="D1503">
        <v>0</v>
      </c>
      <c r="E1503">
        <v>267570</v>
      </c>
      <c r="F1503">
        <v>161240</v>
      </c>
      <c r="G1503">
        <v>402850</v>
      </c>
      <c r="H1503">
        <v>56790</v>
      </c>
      <c r="I1503">
        <v>0</v>
      </c>
      <c r="J1503">
        <v>0</v>
      </c>
      <c r="K1503">
        <v>0</v>
      </c>
      <c r="L1503">
        <v>0</v>
      </c>
      <c r="M1503">
        <v>0</v>
      </c>
      <c r="O1503">
        <f t="shared" si="124"/>
        <v>-47382.333330000001</v>
      </c>
      <c r="P1503">
        <f t="shared" si="124"/>
        <v>220187.66667000001</v>
      </c>
      <c r="Q1503">
        <f t="shared" si="124"/>
        <v>113857.66667000001</v>
      </c>
      <c r="R1503">
        <f t="shared" si="125"/>
        <v>-346060</v>
      </c>
      <c r="S1503">
        <f t="shared" si="126"/>
        <v>0</v>
      </c>
      <c r="T1503">
        <f t="shared" si="127"/>
        <v>0</v>
      </c>
      <c r="U1503">
        <f t="shared" si="128"/>
        <v>0</v>
      </c>
    </row>
    <row r="1504" spans="1:21" hidden="1" x14ac:dyDescent="0.25">
      <c r="A1504" t="s">
        <v>5713</v>
      </c>
      <c r="B1504" t="s">
        <v>4176</v>
      </c>
      <c r="C1504">
        <v>565776.66669999994</v>
      </c>
      <c r="D1504">
        <v>0</v>
      </c>
      <c r="E1504">
        <v>0</v>
      </c>
      <c r="F1504">
        <v>0</v>
      </c>
      <c r="G1504">
        <v>805600</v>
      </c>
      <c r="H1504">
        <v>53475</v>
      </c>
      <c r="I1504">
        <v>0</v>
      </c>
      <c r="J1504">
        <v>0</v>
      </c>
      <c r="K1504">
        <v>0</v>
      </c>
      <c r="L1504">
        <v>0</v>
      </c>
      <c r="M1504">
        <v>0</v>
      </c>
      <c r="O1504">
        <f t="shared" si="124"/>
        <v>-565776.66669999994</v>
      </c>
      <c r="P1504">
        <f t="shared" si="124"/>
        <v>-565776.66669999994</v>
      </c>
      <c r="Q1504">
        <f t="shared" si="124"/>
        <v>-565776.66669999994</v>
      </c>
      <c r="R1504">
        <f t="shared" si="125"/>
        <v>-752125</v>
      </c>
      <c r="S1504">
        <f t="shared" si="126"/>
        <v>0</v>
      </c>
      <c r="T1504">
        <f t="shared" si="127"/>
        <v>0</v>
      </c>
      <c r="U1504">
        <f t="shared" si="128"/>
        <v>0</v>
      </c>
    </row>
    <row r="1505" spans="1:21" hidden="1" x14ac:dyDescent="0.25">
      <c r="A1505" t="s">
        <v>5714</v>
      </c>
      <c r="B1505" t="s">
        <v>894</v>
      </c>
      <c r="C1505">
        <v>4805277.6670000004</v>
      </c>
      <c r="D1505">
        <v>0</v>
      </c>
      <c r="E1505">
        <v>0</v>
      </c>
      <c r="F1505">
        <v>0</v>
      </c>
      <c r="G1505">
        <v>82349</v>
      </c>
      <c r="H1505">
        <v>5372</v>
      </c>
      <c r="I1505">
        <v>0</v>
      </c>
      <c r="J1505">
        <v>0</v>
      </c>
      <c r="K1505">
        <v>0</v>
      </c>
      <c r="L1505">
        <v>0</v>
      </c>
      <c r="M1505">
        <v>0</v>
      </c>
      <c r="O1505">
        <f t="shared" si="124"/>
        <v>-4805277.6670000004</v>
      </c>
      <c r="P1505">
        <f t="shared" si="124"/>
        <v>-4805277.6670000004</v>
      </c>
      <c r="Q1505">
        <f t="shared" si="124"/>
        <v>-4805277.6670000004</v>
      </c>
      <c r="R1505">
        <f t="shared" si="125"/>
        <v>-76977</v>
      </c>
      <c r="S1505">
        <f t="shared" si="126"/>
        <v>0</v>
      </c>
      <c r="T1505">
        <f t="shared" si="127"/>
        <v>0</v>
      </c>
      <c r="U1505">
        <f t="shared" si="128"/>
        <v>0</v>
      </c>
    </row>
    <row r="1506" spans="1:21" hidden="1" x14ac:dyDescent="0.25">
      <c r="A1506" t="s">
        <v>5715</v>
      </c>
      <c r="B1506" t="s">
        <v>4099</v>
      </c>
      <c r="C1506">
        <v>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87730</v>
      </c>
      <c r="K1506">
        <v>14032000</v>
      </c>
      <c r="L1506">
        <v>5872050</v>
      </c>
      <c r="M1506">
        <v>5112200</v>
      </c>
      <c r="O1506">
        <f t="shared" si="124"/>
        <v>0</v>
      </c>
      <c r="P1506">
        <f t="shared" si="124"/>
        <v>0</v>
      </c>
      <c r="Q1506">
        <f t="shared" si="124"/>
        <v>0</v>
      </c>
      <c r="R1506">
        <f t="shared" si="125"/>
        <v>0</v>
      </c>
      <c r="S1506">
        <f t="shared" si="126"/>
        <v>87730</v>
      </c>
      <c r="T1506">
        <f t="shared" si="127"/>
        <v>-8159950</v>
      </c>
      <c r="U1506">
        <f t="shared" si="128"/>
        <v>-8919800</v>
      </c>
    </row>
    <row r="1507" spans="1:21" hidden="1" x14ac:dyDescent="0.25">
      <c r="A1507" t="s">
        <v>5716</v>
      </c>
      <c r="B1507" t="s">
        <v>2469</v>
      </c>
      <c r="C1507">
        <v>213075.3333</v>
      </c>
      <c r="D1507">
        <v>3814550</v>
      </c>
      <c r="E1507">
        <v>2374145</v>
      </c>
      <c r="F1507">
        <v>12522500</v>
      </c>
      <c r="G1507">
        <v>747760</v>
      </c>
      <c r="H1507">
        <v>71807.5</v>
      </c>
      <c r="I1507">
        <v>101420</v>
      </c>
      <c r="J1507">
        <v>112541.5</v>
      </c>
      <c r="K1507">
        <v>27927000</v>
      </c>
      <c r="L1507">
        <v>17826500</v>
      </c>
      <c r="M1507">
        <v>12940350</v>
      </c>
      <c r="O1507">
        <f t="shared" si="124"/>
        <v>3601474.6666999999</v>
      </c>
      <c r="P1507">
        <f t="shared" si="124"/>
        <v>2161069.6666999999</v>
      </c>
      <c r="Q1507">
        <f t="shared" si="124"/>
        <v>12309424.6667</v>
      </c>
      <c r="R1507">
        <f t="shared" si="125"/>
        <v>-675952.5</v>
      </c>
      <c r="S1507">
        <f t="shared" si="126"/>
        <v>11121.5</v>
      </c>
      <c r="T1507">
        <f t="shared" si="127"/>
        <v>-10100500</v>
      </c>
      <c r="U1507">
        <f t="shared" si="128"/>
        <v>-14986650</v>
      </c>
    </row>
    <row r="1508" spans="1:21" hidden="1" x14ac:dyDescent="0.25">
      <c r="A1508" t="s">
        <v>5717</v>
      </c>
      <c r="B1508" t="s">
        <v>895</v>
      </c>
      <c r="C1508">
        <v>0</v>
      </c>
      <c r="D1508">
        <v>1135975</v>
      </c>
      <c r="E1508">
        <v>1029150</v>
      </c>
      <c r="F1508">
        <v>5378700</v>
      </c>
      <c r="G1508">
        <v>1081500</v>
      </c>
      <c r="H1508">
        <v>100728.5</v>
      </c>
      <c r="I1508">
        <v>0</v>
      </c>
      <c r="J1508">
        <v>0</v>
      </c>
      <c r="K1508">
        <v>20460000</v>
      </c>
      <c r="L1508">
        <v>12337500</v>
      </c>
      <c r="M1508">
        <v>11546900</v>
      </c>
      <c r="O1508">
        <f t="shared" si="124"/>
        <v>1135975</v>
      </c>
      <c r="P1508">
        <f t="shared" si="124"/>
        <v>1029150</v>
      </c>
      <c r="Q1508">
        <f t="shared" si="124"/>
        <v>5378700</v>
      </c>
      <c r="R1508">
        <f t="shared" si="125"/>
        <v>-980771.5</v>
      </c>
      <c r="S1508">
        <f t="shared" si="126"/>
        <v>0</v>
      </c>
      <c r="T1508">
        <f t="shared" si="127"/>
        <v>-8122500</v>
      </c>
      <c r="U1508">
        <f t="shared" si="128"/>
        <v>-8913100</v>
      </c>
    </row>
    <row r="1509" spans="1:21" hidden="1" x14ac:dyDescent="0.25">
      <c r="A1509" t="s">
        <v>5718</v>
      </c>
      <c r="B1509" t="s">
        <v>2954</v>
      </c>
      <c r="C1509">
        <v>328670</v>
      </c>
      <c r="D1509">
        <v>964775</v>
      </c>
      <c r="E1509">
        <v>239295</v>
      </c>
      <c r="F1509">
        <v>950150</v>
      </c>
      <c r="G1509">
        <v>82506</v>
      </c>
      <c r="H1509">
        <v>0</v>
      </c>
      <c r="I1509">
        <v>0</v>
      </c>
      <c r="J1509">
        <v>8229</v>
      </c>
      <c r="K1509">
        <v>6856900</v>
      </c>
      <c r="L1509">
        <v>4159450</v>
      </c>
      <c r="M1509">
        <v>3159050</v>
      </c>
      <c r="O1509">
        <f t="shared" si="124"/>
        <v>636105</v>
      </c>
      <c r="P1509">
        <f t="shared" si="124"/>
        <v>-89375</v>
      </c>
      <c r="Q1509">
        <f t="shared" si="124"/>
        <v>621480</v>
      </c>
      <c r="R1509">
        <f t="shared" si="125"/>
        <v>-82506</v>
      </c>
      <c r="S1509">
        <f t="shared" si="126"/>
        <v>8229</v>
      </c>
      <c r="T1509">
        <f t="shared" si="127"/>
        <v>-2697450</v>
      </c>
      <c r="U1509">
        <f t="shared" si="128"/>
        <v>-3697850</v>
      </c>
    </row>
    <row r="1510" spans="1:21" hidden="1" x14ac:dyDescent="0.25">
      <c r="A1510" t="s">
        <v>5719</v>
      </c>
      <c r="B1510" t="s">
        <v>2955</v>
      </c>
      <c r="C1510">
        <v>0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40312</v>
      </c>
      <c r="K1510">
        <v>2308750</v>
      </c>
      <c r="L1510">
        <v>614130</v>
      </c>
      <c r="M1510">
        <v>770565</v>
      </c>
      <c r="O1510">
        <f t="shared" si="124"/>
        <v>0</v>
      </c>
      <c r="P1510">
        <f t="shared" si="124"/>
        <v>0</v>
      </c>
      <c r="Q1510">
        <f t="shared" si="124"/>
        <v>0</v>
      </c>
      <c r="R1510">
        <f t="shared" si="125"/>
        <v>0</v>
      </c>
      <c r="S1510">
        <f t="shared" si="126"/>
        <v>40312</v>
      </c>
      <c r="T1510">
        <f t="shared" si="127"/>
        <v>-1694620</v>
      </c>
      <c r="U1510">
        <f t="shared" si="128"/>
        <v>-1538185</v>
      </c>
    </row>
    <row r="1511" spans="1:21" hidden="1" x14ac:dyDescent="0.25">
      <c r="A1511" t="s">
        <v>5720</v>
      </c>
      <c r="B1511" t="s">
        <v>4100</v>
      </c>
      <c r="C1511">
        <v>0</v>
      </c>
      <c r="D1511">
        <v>0</v>
      </c>
      <c r="E1511">
        <v>0</v>
      </c>
      <c r="F1511">
        <v>1958800</v>
      </c>
      <c r="G1511">
        <v>1942400</v>
      </c>
      <c r="H1511">
        <v>554730</v>
      </c>
      <c r="I1511">
        <v>0</v>
      </c>
      <c r="J1511">
        <v>289153.5</v>
      </c>
      <c r="K1511">
        <v>12206000</v>
      </c>
      <c r="L1511">
        <v>6078400</v>
      </c>
      <c r="M1511">
        <v>4410850</v>
      </c>
      <c r="O1511">
        <f t="shared" si="124"/>
        <v>0</v>
      </c>
      <c r="P1511">
        <f t="shared" si="124"/>
        <v>0</v>
      </c>
      <c r="Q1511">
        <f t="shared" si="124"/>
        <v>1958800</v>
      </c>
      <c r="R1511">
        <f t="shared" si="125"/>
        <v>-1387670</v>
      </c>
      <c r="S1511">
        <f t="shared" si="126"/>
        <v>289153.5</v>
      </c>
      <c r="T1511">
        <f t="shared" si="127"/>
        <v>-6127600</v>
      </c>
      <c r="U1511">
        <f t="shared" si="128"/>
        <v>-7795150</v>
      </c>
    </row>
    <row r="1512" spans="1:21" hidden="1" x14ac:dyDescent="0.25">
      <c r="A1512" t="s">
        <v>5721</v>
      </c>
      <c r="B1512" t="s">
        <v>896</v>
      </c>
      <c r="C1512">
        <v>0</v>
      </c>
      <c r="D1512">
        <v>334400</v>
      </c>
      <c r="E1512">
        <v>0</v>
      </c>
      <c r="F1512">
        <v>68525</v>
      </c>
      <c r="G1512">
        <v>300850</v>
      </c>
      <c r="H1512">
        <v>24087.5</v>
      </c>
      <c r="I1512">
        <v>0</v>
      </c>
      <c r="J1512">
        <v>0</v>
      </c>
      <c r="K1512">
        <v>0</v>
      </c>
      <c r="L1512">
        <v>0</v>
      </c>
      <c r="M1512">
        <v>0</v>
      </c>
      <c r="O1512">
        <f t="shared" si="124"/>
        <v>334400</v>
      </c>
      <c r="P1512">
        <f t="shared" si="124"/>
        <v>0</v>
      </c>
      <c r="Q1512">
        <f t="shared" si="124"/>
        <v>68525</v>
      </c>
      <c r="R1512">
        <f t="shared" si="125"/>
        <v>-276762.5</v>
      </c>
      <c r="S1512">
        <f t="shared" si="126"/>
        <v>0</v>
      </c>
      <c r="T1512">
        <f t="shared" si="127"/>
        <v>0</v>
      </c>
      <c r="U1512">
        <f t="shared" si="128"/>
        <v>0</v>
      </c>
    </row>
    <row r="1513" spans="1:21" hidden="1" x14ac:dyDescent="0.25">
      <c r="A1513" t="s">
        <v>5722</v>
      </c>
      <c r="B1513" t="s">
        <v>4177</v>
      </c>
      <c r="C1513">
        <v>136180</v>
      </c>
      <c r="D1513">
        <v>176580</v>
      </c>
      <c r="E1513">
        <v>412410</v>
      </c>
      <c r="F1513">
        <v>787480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O1513">
        <f t="shared" si="124"/>
        <v>40400</v>
      </c>
      <c r="P1513">
        <f t="shared" si="124"/>
        <v>276230</v>
      </c>
      <c r="Q1513">
        <f t="shared" si="124"/>
        <v>651300</v>
      </c>
      <c r="R1513">
        <f t="shared" si="125"/>
        <v>0</v>
      </c>
      <c r="S1513">
        <f t="shared" si="126"/>
        <v>0</v>
      </c>
      <c r="T1513">
        <f t="shared" si="127"/>
        <v>0</v>
      </c>
      <c r="U1513">
        <f t="shared" si="128"/>
        <v>0</v>
      </c>
    </row>
    <row r="1514" spans="1:21" hidden="1" x14ac:dyDescent="0.25">
      <c r="A1514" t="s">
        <v>5723</v>
      </c>
      <c r="B1514" t="s">
        <v>897</v>
      </c>
      <c r="C1514">
        <v>4187345</v>
      </c>
      <c r="D1514">
        <v>174275</v>
      </c>
      <c r="E1514">
        <v>713050</v>
      </c>
      <c r="F1514">
        <v>111510</v>
      </c>
      <c r="G1514">
        <v>0</v>
      </c>
      <c r="H1514">
        <v>0</v>
      </c>
      <c r="I1514">
        <v>172640</v>
      </c>
      <c r="J1514">
        <v>303890</v>
      </c>
      <c r="K1514">
        <v>20531000</v>
      </c>
      <c r="L1514">
        <v>12291250</v>
      </c>
      <c r="M1514">
        <v>10381600</v>
      </c>
      <c r="O1514">
        <f t="shared" si="124"/>
        <v>-4013070</v>
      </c>
      <c r="P1514">
        <f t="shared" si="124"/>
        <v>-3474295</v>
      </c>
      <c r="Q1514">
        <f t="shared" si="124"/>
        <v>-4075835</v>
      </c>
      <c r="R1514">
        <f t="shared" si="125"/>
        <v>0</v>
      </c>
      <c r="S1514">
        <f t="shared" si="126"/>
        <v>131250</v>
      </c>
      <c r="T1514">
        <f t="shared" si="127"/>
        <v>-8239750</v>
      </c>
      <c r="U1514">
        <f t="shared" si="128"/>
        <v>-10149400</v>
      </c>
    </row>
    <row r="1515" spans="1:21" hidden="1" x14ac:dyDescent="0.25">
      <c r="A1515" t="s">
        <v>5724</v>
      </c>
      <c r="B1515" t="s">
        <v>898</v>
      </c>
      <c r="C1515">
        <v>3255200</v>
      </c>
      <c r="D1515">
        <v>56207500</v>
      </c>
      <c r="E1515">
        <v>36082000</v>
      </c>
      <c r="F1515">
        <v>42776500</v>
      </c>
      <c r="G1515">
        <v>3552400</v>
      </c>
      <c r="H1515">
        <v>445875</v>
      </c>
      <c r="I1515">
        <v>3255200</v>
      </c>
      <c r="J1515">
        <v>11365000</v>
      </c>
      <c r="K1515">
        <v>14319000</v>
      </c>
      <c r="L1515">
        <v>12802000</v>
      </c>
      <c r="M1515">
        <v>10140700</v>
      </c>
      <c r="O1515">
        <f t="shared" si="124"/>
        <v>52952300</v>
      </c>
      <c r="P1515">
        <f t="shared" si="124"/>
        <v>32826800</v>
      </c>
      <c r="Q1515">
        <f t="shared" si="124"/>
        <v>39521300</v>
      </c>
      <c r="R1515">
        <f t="shared" si="125"/>
        <v>-3106525</v>
      </c>
      <c r="S1515">
        <f t="shared" si="126"/>
        <v>8109800</v>
      </c>
      <c r="T1515">
        <f t="shared" si="127"/>
        <v>-1517000</v>
      </c>
      <c r="U1515">
        <f t="shared" si="128"/>
        <v>-4178300</v>
      </c>
    </row>
    <row r="1516" spans="1:21" hidden="1" x14ac:dyDescent="0.25">
      <c r="A1516" t="s">
        <v>5725</v>
      </c>
      <c r="B1516" t="s">
        <v>899</v>
      </c>
      <c r="C1516">
        <v>5267296.3329999996</v>
      </c>
      <c r="D1516">
        <v>73953000</v>
      </c>
      <c r="E1516">
        <v>26888500</v>
      </c>
      <c r="F1516">
        <v>31583500</v>
      </c>
      <c r="G1516">
        <v>5837500</v>
      </c>
      <c r="H1516">
        <v>441860</v>
      </c>
      <c r="I1516">
        <v>3810400</v>
      </c>
      <c r="J1516">
        <v>16857000</v>
      </c>
      <c r="K1516">
        <v>23469500</v>
      </c>
      <c r="L1516">
        <v>20528000</v>
      </c>
      <c r="M1516">
        <v>15119500</v>
      </c>
      <c r="O1516">
        <f t="shared" si="124"/>
        <v>68685703.666999996</v>
      </c>
      <c r="P1516">
        <f t="shared" si="124"/>
        <v>21621203.666999999</v>
      </c>
      <c r="Q1516">
        <f t="shared" si="124"/>
        <v>26316203.666999999</v>
      </c>
      <c r="R1516">
        <f t="shared" si="125"/>
        <v>-5395640</v>
      </c>
      <c r="S1516">
        <f t="shared" si="126"/>
        <v>13046600</v>
      </c>
      <c r="T1516">
        <f t="shared" si="127"/>
        <v>-2941500</v>
      </c>
      <c r="U1516">
        <f t="shared" si="128"/>
        <v>-8350000</v>
      </c>
    </row>
    <row r="1517" spans="1:21" hidden="1" x14ac:dyDescent="0.25">
      <c r="A1517" t="s">
        <v>5726</v>
      </c>
      <c r="B1517" t="s">
        <v>900</v>
      </c>
      <c r="C1517">
        <v>0</v>
      </c>
      <c r="D1517">
        <v>74145</v>
      </c>
      <c r="E1517">
        <v>0</v>
      </c>
      <c r="F1517">
        <v>0</v>
      </c>
      <c r="G1517">
        <v>337890</v>
      </c>
      <c r="H1517">
        <v>18837.5</v>
      </c>
      <c r="I1517">
        <v>0</v>
      </c>
      <c r="J1517">
        <v>0</v>
      </c>
      <c r="K1517">
        <v>23676000</v>
      </c>
      <c r="L1517">
        <v>16399500</v>
      </c>
      <c r="M1517">
        <v>11477150</v>
      </c>
      <c r="O1517">
        <f t="shared" si="124"/>
        <v>74145</v>
      </c>
      <c r="P1517">
        <f t="shared" si="124"/>
        <v>0</v>
      </c>
      <c r="Q1517">
        <f t="shared" si="124"/>
        <v>0</v>
      </c>
      <c r="R1517">
        <f t="shared" si="125"/>
        <v>-319052.5</v>
      </c>
      <c r="S1517">
        <f t="shared" si="126"/>
        <v>0</v>
      </c>
      <c r="T1517">
        <f t="shared" si="127"/>
        <v>-7276500</v>
      </c>
      <c r="U1517">
        <f t="shared" si="128"/>
        <v>-12198850</v>
      </c>
    </row>
    <row r="1518" spans="1:21" hidden="1" x14ac:dyDescent="0.25">
      <c r="A1518" t="s">
        <v>5727</v>
      </c>
      <c r="B1518" t="s">
        <v>901</v>
      </c>
      <c r="C1518">
        <v>1614100</v>
      </c>
      <c r="D1518">
        <v>53349000</v>
      </c>
      <c r="E1518">
        <v>20505000</v>
      </c>
      <c r="F1518">
        <v>48660000</v>
      </c>
      <c r="G1518">
        <v>1051200</v>
      </c>
      <c r="H1518">
        <v>117022</v>
      </c>
      <c r="I1518">
        <v>1614100</v>
      </c>
      <c r="J1518">
        <v>2706550</v>
      </c>
      <c r="K1518">
        <v>3254950</v>
      </c>
      <c r="L1518">
        <v>2894250</v>
      </c>
      <c r="M1518">
        <v>2236300</v>
      </c>
      <c r="O1518">
        <f t="shared" si="124"/>
        <v>51734900</v>
      </c>
      <c r="P1518">
        <f t="shared" si="124"/>
        <v>18890900</v>
      </c>
      <c r="Q1518">
        <f t="shared" si="124"/>
        <v>47045900</v>
      </c>
      <c r="R1518">
        <f t="shared" si="125"/>
        <v>-934178</v>
      </c>
      <c r="S1518">
        <f t="shared" si="126"/>
        <v>1092450</v>
      </c>
      <c r="T1518">
        <f t="shared" si="127"/>
        <v>-360700</v>
      </c>
      <c r="U1518">
        <f t="shared" si="128"/>
        <v>-1018650</v>
      </c>
    </row>
    <row r="1519" spans="1:21" hidden="1" x14ac:dyDescent="0.25">
      <c r="A1519" t="s">
        <v>5728</v>
      </c>
      <c r="B1519" t="s">
        <v>902</v>
      </c>
      <c r="C1519">
        <v>17080690</v>
      </c>
      <c r="D1519">
        <v>119774000</v>
      </c>
      <c r="E1519">
        <v>32903000</v>
      </c>
      <c r="F1519">
        <v>71202000</v>
      </c>
      <c r="G1519">
        <v>8651600</v>
      </c>
      <c r="H1519">
        <v>707730</v>
      </c>
      <c r="I1519">
        <v>8401800</v>
      </c>
      <c r="J1519">
        <v>17971000</v>
      </c>
      <c r="K1519">
        <v>27271000</v>
      </c>
      <c r="L1519">
        <v>21145500</v>
      </c>
      <c r="M1519">
        <v>15450500</v>
      </c>
      <c r="O1519">
        <f t="shared" si="124"/>
        <v>102693310</v>
      </c>
      <c r="P1519">
        <f t="shared" si="124"/>
        <v>15822310</v>
      </c>
      <c r="Q1519">
        <f t="shared" si="124"/>
        <v>54121310</v>
      </c>
      <c r="R1519">
        <f t="shared" si="125"/>
        <v>-7943870</v>
      </c>
      <c r="S1519">
        <f t="shared" si="126"/>
        <v>9569200</v>
      </c>
      <c r="T1519">
        <f t="shared" si="127"/>
        <v>-6125500</v>
      </c>
      <c r="U1519">
        <f t="shared" si="128"/>
        <v>-11820500</v>
      </c>
    </row>
    <row r="1520" spans="1:21" hidden="1" x14ac:dyDescent="0.25">
      <c r="A1520" t="s">
        <v>5729</v>
      </c>
      <c r="B1520" t="s">
        <v>903</v>
      </c>
      <c r="C1520">
        <v>1311266.3330000001</v>
      </c>
      <c r="D1520">
        <v>56005</v>
      </c>
      <c r="E1520">
        <v>0</v>
      </c>
      <c r="F1520">
        <v>0</v>
      </c>
      <c r="G1520">
        <v>104020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O1520">
        <f t="shared" si="124"/>
        <v>-1255261.3330000001</v>
      </c>
      <c r="P1520">
        <f t="shared" si="124"/>
        <v>-1311266.3330000001</v>
      </c>
      <c r="Q1520">
        <f t="shared" si="124"/>
        <v>-1311266.3330000001</v>
      </c>
      <c r="R1520">
        <f t="shared" si="125"/>
        <v>-104020</v>
      </c>
      <c r="S1520">
        <f t="shared" si="126"/>
        <v>0</v>
      </c>
      <c r="T1520">
        <f t="shared" si="127"/>
        <v>0</v>
      </c>
      <c r="U1520">
        <f t="shared" si="128"/>
        <v>0</v>
      </c>
    </row>
    <row r="1521" spans="1:21" hidden="1" x14ac:dyDescent="0.25">
      <c r="A1521" t="s">
        <v>5730</v>
      </c>
      <c r="B1521" t="s">
        <v>904</v>
      </c>
      <c r="C1521">
        <v>633726.66669999994</v>
      </c>
      <c r="D1521">
        <v>0</v>
      </c>
      <c r="E1521">
        <v>0</v>
      </c>
      <c r="F1521">
        <v>0</v>
      </c>
      <c r="G1521">
        <v>353020</v>
      </c>
      <c r="H1521">
        <v>0</v>
      </c>
      <c r="I1521">
        <v>0</v>
      </c>
      <c r="J1521">
        <v>0</v>
      </c>
      <c r="K1521">
        <v>26973500</v>
      </c>
      <c r="L1521">
        <v>22962500</v>
      </c>
      <c r="M1521">
        <v>15924000</v>
      </c>
      <c r="O1521">
        <f t="shared" si="124"/>
        <v>-633726.66669999994</v>
      </c>
      <c r="P1521">
        <f t="shared" si="124"/>
        <v>-633726.66669999994</v>
      </c>
      <c r="Q1521">
        <f t="shared" si="124"/>
        <v>-633726.66669999994</v>
      </c>
      <c r="R1521">
        <f t="shared" si="125"/>
        <v>-353020</v>
      </c>
      <c r="S1521">
        <f t="shared" si="126"/>
        <v>0</v>
      </c>
      <c r="T1521">
        <f t="shared" si="127"/>
        <v>-4011000</v>
      </c>
      <c r="U1521">
        <f t="shared" si="128"/>
        <v>-11049500</v>
      </c>
    </row>
    <row r="1522" spans="1:21" hidden="1" x14ac:dyDescent="0.25">
      <c r="A1522" t="s">
        <v>5731</v>
      </c>
      <c r="B1522" t="s">
        <v>905</v>
      </c>
      <c r="C1522">
        <v>18553466.670000002</v>
      </c>
      <c r="D1522">
        <v>29536000</v>
      </c>
      <c r="E1522">
        <v>14115500</v>
      </c>
      <c r="F1522">
        <v>21998250</v>
      </c>
      <c r="G1522">
        <v>1211400</v>
      </c>
      <c r="H1522">
        <v>0</v>
      </c>
      <c r="I1522">
        <v>0</v>
      </c>
      <c r="J1522">
        <v>6051050</v>
      </c>
      <c r="K1522">
        <v>2721900</v>
      </c>
      <c r="L1522">
        <v>2543700</v>
      </c>
      <c r="M1522">
        <v>2322850</v>
      </c>
      <c r="O1522">
        <f t="shared" si="124"/>
        <v>10982533.329999998</v>
      </c>
      <c r="P1522">
        <f t="shared" si="124"/>
        <v>-4437966.6700000018</v>
      </c>
      <c r="Q1522">
        <f t="shared" si="124"/>
        <v>3444783.3299999982</v>
      </c>
      <c r="R1522">
        <f t="shared" si="125"/>
        <v>-1211400</v>
      </c>
      <c r="S1522">
        <f t="shared" si="126"/>
        <v>6051050</v>
      </c>
      <c r="T1522">
        <f t="shared" si="127"/>
        <v>-178200</v>
      </c>
      <c r="U1522">
        <f t="shared" si="128"/>
        <v>-399050</v>
      </c>
    </row>
    <row r="1523" spans="1:21" hidden="1" x14ac:dyDescent="0.25">
      <c r="A1523" t="s">
        <v>5732</v>
      </c>
      <c r="B1523" t="s">
        <v>4178</v>
      </c>
      <c r="C1523">
        <v>645372666.70000005</v>
      </c>
      <c r="D1523">
        <v>3869350</v>
      </c>
      <c r="E1523">
        <v>0</v>
      </c>
      <c r="F1523">
        <v>165345</v>
      </c>
      <c r="G1523">
        <v>101570</v>
      </c>
      <c r="H1523">
        <v>38932.5</v>
      </c>
      <c r="I1523">
        <v>0</v>
      </c>
      <c r="J1523">
        <v>0</v>
      </c>
      <c r="K1523">
        <v>0</v>
      </c>
      <c r="L1523">
        <v>0</v>
      </c>
      <c r="M1523">
        <v>0</v>
      </c>
      <c r="O1523">
        <f t="shared" si="124"/>
        <v>-641503316.70000005</v>
      </c>
      <c r="P1523">
        <f t="shared" si="124"/>
        <v>-645372666.70000005</v>
      </c>
      <c r="Q1523">
        <f t="shared" si="124"/>
        <v>-645207321.70000005</v>
      </c>
      <c r="R1523">
        <f t="shared" si="125"/>
        <v>-62637.5</v>
      </c>
      <c r="S1523">
        <f t="shared" si="126"/>
        <v>0</v>
      </c>
      <c r="T1523">
        <f t="shared" si="127"/>
        <v>0</v>
      </c>
      <c r="U1523">
        <f t="shared" si="128"/>
        <v>0</v>
      </c>
    </row>
    <row r="1524" spans="1:21" hidden="1" x14ac:dyDescent="0.25">
      <c r="A1524" t="s">
        <v>5733</v>
      </c>
      <c r="B1524" t="s">
        <v>906</v>
      </c>
      <c r="C1524">
        <v>10506163</v>
      </c>
      <c r="D1524">
        <v>3022050</v>
      </c>
      <c r="E1524">
        <v>6180450</v>
      </c>
      <c r="F1524">
        <v>5629900</v>
      </c>
      <c r="G1524">
        <v>8128400</v>
      </c>
      <c r="H1524">
        <v>426350</v>
      </c>
      <c r="I1524">
        <v>0</v>
      </c>
      <c r="J1524">
        <v>0</v>
      </c>
      <c r="K1524">
        <v>0</v>
      </c>
      <c r="L1524">
        <v>0</v>
      </c>
      <c r="M1524">
        <v>0</v>
      </c>
      <c r="O1524">
        <f t="shared" si="124"/>
        <v>-7484113</v>
      </c>
      <c r="P1524">
        <f t="shared" si="124"/>
        <v>-4325713</v>
      </c>
      <c r="Q1524">
        <f t="shared" si="124"/>
        <v>-4876263</v>
      </c>
      <c r="R1524">
        <f t="shared" si="125"/>
        <v>-7702050</v>
      </c>
      <c r="S1524">
        <f t="shared" si="126"/>
        <v>0</v>
      </c>
      <c r="T1524">
        <f t="shared" si="127"/>
        <v>0</v>
      </c>
      <c r="U1524">
        <f t="shared" si="128"/>
        <v>0</v>
      </c>
    </row>
    <row r="1525" spans="1:21" hidden="1" x14ac:dyDescent="0.25">
      <c r="A1525" t="s">
        <v>5734</v>
      </c>
      <c r="B1525" t="s">
        <v>2470</v>
      </c>
      <c r="C1525">
        <v>22489096.670000002</v>
      </c>
      <c r="D1525">
        <v>2090295</v>
      </c>
      <c r="E1525">
        <v>655777.5</v>
      </c>
      <c r="F1525">
        <v>2659340</v>
      </c>
      <c r="G1525">
        <v>203350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O1525">
        <f t="shared" si="124"/>
        <v>-20398801.670000002</v>
      </c>
      <c r="P1525">
        <f t="shared" si="124"/>
        <v>-21833319.170000002</v>
      </c>
      <c r="Q1525">
        <f t="shared" si="124"/>
        <v>-19829756.670000002</v>
      </c>
      <c r="R1525">
        <f t="shared" si="125"/>
        <v>-203350</v>
      </c>
      <c r="S1525">
        <f t="shared" si="126"/>
        <v>0</v>
      </c>
      <c r="T1525">
        <f t="shared" si="127"/>
        <v>0</v>
      </c>
      <c r="U1525">
        <f t="shared" si="128"/>
        <v>0</v>
      </c>
    </row>
    <row r="1526" spans="1:21" hidden="1" x14ac:dyDescent="0.25">
      <c r="A1526" t="s">
        <v>5735</v>
      </c>
      <c r="B1526" t="s">
        <v>2956</v>
      </c>
      <c r="C1526">
        <v>0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7065100</v>
      </c>
      <c r="L1526">
        <v>4637850</v>
      </c>
      <c r="M1526">
        <v>4928850</v>
      </c>
      <c r="O1526">
        <f t="shared" si="124"/>
        <v>0</v>
      </c>
      <c r="P1526">
        <f t="shared" si="124"/>
        <v>0</v>
      </c>
      <c r="Q1526">
        <f t="shared" si="124"/>
        <v>0</v>
      </c>
      <c r="R1526">
        <f t="shared" si="125"/>
        <v>0</v>
      </c>
      <c r="S1526">
        <f t="shared" si="126"/>
        <v>0</v>
      </c>
      <c r="T1526">
        <f t="shared" si="127"/>
        <v>-2427250</v>
      </c>
      <c r="U1526">
        <f t="shared" si="128"/>
        <v>-2136250</v>
      </c>
    </row>
    <row r="1527" spans="1:21" hidden="1" x14ac:dyDescent="0.25">
      <c r="A1527" t="s">
        <v>5736</v>
      </c>
      <c r="B1527" t="s">
        <v>907</v>
      </c>
      <c r="C1527">
        <v>375953.3333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132700</v>
      </c>
      <c r="J1527">
        <v>842965</v>
      </c>
      <c r="K1527">
        <v>0</v>
      </c>
      <c r="L1527">
        <v>0</v>
      </c>
      <c r="M1527">
        <v>0</v>
      </c>
      <c r="O1527">
        <f t="shared" si="124"/>
        <v>-375953.3333</v>
      </c>
      <c r="P1527">
        <f t="shared" si="124"/>
        <v>-375953.3333</v>
      </c>
      <c r="Q1527">
        <f t="shared" si="124"/>
        <v>-375953.3333</v>
      </c>
      <c r="R1527">
        <f t="shared" si="125"/>
        <v>0</v>
      </c>
      <c r="S1527">
        <f t="shared" si="126"/>
        <v>710265</v>
      </c>
      <c r="T1527">
        <f t="shared" si="127"/>
        <v>0</v>
      </c>
      <c r="U1527">
        <f t="shared" si="128"/>
        <v>0</v>
      </c>
    </row>
    <row r="1528" spans="1:21" hidden="1" x14ac:dyDescent="0.25">
      <c r="A1528" t="s">
        <v>5737</v>
      </c>
      <c r="B1528" t="s">
        <v>908</v>
      </c>
      <c r="C1528">
        <v>4720552.6670000004</v>
      </c>
      <c r="D1528">
        <v>50897</v>
      </c>
      <c r="E1528">
        <v>19448.5</v>
      </c>
      <c r="F1528">
        <v>0</v>
      </c>
      <c r="G1528">
        <v>48784</v>
      </c>
      <c r="H1528">
        <v>0</v>
      </c>
      <c r="I1528">
        <v>0</v>
      </c>
      <c r="J1528">
        <v>0</v>
      </c>
      <c r="K1528">
        <v>105065000</v>
      </c>
      <c r="L1528">
        <v>75064000</v>
      </c>
      <c r="M1528">
        <v>56737000</v>
      </c>
      <c r="O1528">
        <f t="shared" si="124"/>
        <v>-4669655.6670000004</v>
      </c>
      <c r="P1528">
        <f t="shared" si="124"/>
        <v>-4701104.1670000004</v>
      </c>
      <c r="Q1528">
        <f t="shared" si="124"/>
        <v>-4720552.6670000004</v>
      </c>
      <c r="R1528">
        <f t="shared" si="125"/>
        <v>-48784</v>
      </c>
      <c r="S1528">
        <f t="shared" si="126"/>
        <v>0</v>
      </c>
      <c r="T1528">
        <f t="shared" si="127"/>
        <v>-30001000</v>
      </c>
      <c r="U1528">
        <f t="shared" si="128"/>
        <v>-48328000</v>
      </c>
    </row>
    <row r="1529" spans="1:21" hidden="1" x14ac:dyDescent="0.25">
      <c r="A1529" t="s">
        <v>5738</v>
      </c>
      <c r="B1529" t="s">
        <v>909</v>
      </c>
      <c r="C1529">
        <v>2328720</v>
      </c>
      <c r="D1529">
        <v>367725</v>
      </c>
      <c r="E1529">
        <v>0</v>
      </c>
      <c r="F1529">
        <v>409425</v>
      </c>
      <c r="G1529">
        <v>2039300</v>
      </c>
      <c r="H1529">
        <v>0</v>
      </c>
      <c r="I1529">
        <v>0</v>
      </c>
      <c r="J1529">
        <v>0</v>
      </c>
      <c r="K1529">
        <v>2393550</v>
      </c>
      <c r="L1529">
        <v>1091650</v>
      </c>
      <c r="M1529">
        <v>742300</v>
      </c>
      <c r="O1529">
        <f t="shared" si="124"/>
        <v>-1960995</v>
      </c>
      <c r="P1529">
        <f t="shared" si="124"/>
        <v>-2328720</v>
      </c>
      <c r="Q1529">
        <f t="shared" si="124"/>
        <v>-1919295</v>
      </c>
      <c r="R1529">
        <f t="shared" si="125"/>
        <v>-2039300</v>
      </c>
      <c r="S1529">
        <f t="shared" si="126"/>
        <v>0</v>
      </c>
      <c r="T1529">
        <f t="shared" si="127"/>
        <v>-1301900</v>
      </c>
      <c r="U1529">
        <f t="shared" si="128"/>
        <v>-1651250</v>
      </c>
    </row>
    <row r="1530" spans="1:21" hidden="1" x14ac:dyDescent="0.25">
      <c r="A1530" t="s">
        <v>5739</v>
      </c>
      <c r="B1530" t="s">
        <v>910</v>
      </c>
      <c r="C1530">
        <v>2951650</v>
      </c>
      <c r="D1530">
        <v>0</v>
      </c>
      <c r="E1530">
        <v>0</v>
      </c>
      <c r="F1530">
        <v>0</v>
      </c>
      <c r="G1530">
        <v>110680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O1530">
        <f t="shared" si="124"/>
        <v>-2951650</v>
      </c>
      <c r="P1530">
        <f t="shared" si="124"/>
        <v>-2951650</v>
      </c>
      <c r="Q1530">
        <f t="shared" si="124"/>
        <v>-2951650</v>
      </c>
      <c r="R1530">
        <f t="shared" si="125"/>
        <v>-110680</v>
      </c>
      <c r="S1530">
        <f t="shared" si="126"/>
        <v>0</v>
      </c>
      <c r="T1530">
        <f t="shared" si="127"/>
        <v>0</v>
      </c>
      <c r="U1530">
        <f t="shared" si="128"/>
        <v>0</v>
      </c>
    </row>
    <row r="1531" spans="1:21" hidden="1" x14ac:dyDescent="0.25">
      <c r="A1531" t="s">
        <v>5740</v>
      </c>
      <c r="B1531" t="s">
        <v>911</v>
      </c>
      <c r="C1531">
        <v>0</v>
      </c>
      <c r="D1531">
        <v>1749050</v>
      </c>
      <c r="E1531">
        <v>0</v>
      </c>
      <c r="F1531">
        <v>973750</v>
      </c>
      <c r="G1531">
        <v>4743800</v>
      </c>
      <c r="H1531">
        <v>418615</v>
      </c>
      <c r="I1531">
        <v>0</v>
      </c>
      <c r="J1531">
        <v>0</v>
      </c>
      <c r="K1531">
        <v>16853000</v>
      </c>
      <c r="L1531">
        <v>14905500</v>
      </c>
      <c r="M1531">
        <v>11462250</v>
      </c>
      <c r="O1531">
        <f t="shared" si="124"/>
        <v>1749050</v>
      </c>
      <c r="P1531">
        <f t="shared" si="124"/>
        <v>0</v>
      </c>
      <c r="Q1531">
        <f t="shared" si="124"/>
        <v>973750</v>
      </c>
      <c r="R1531">
        <f t="shared" si="125"/>
        <v>-4325185</v>
      </c>
      <c r="S1531">
        <f t="shared" si="126"/>
        <v>0</v>
      </c>
      <c r="T1531">
        <f t="shared" si="127"/>
        <v>-1947500</v>
      </c>
      <c r="U1531">
        <f t="shared" si="128"/>
        <v>-5390750</v>
      </c>
    </row>
    <row r="1532" spans="1:21" hidden="1" x14ac:dyDescent="0.25">
      <c r="A1532" t="s">
        <v>5741</v>
      </c>
      <c r="B1532" t="s">
        <v>2471</v>
      </c>
      <c r="C1532">
        <v>0</v>
      </c>
      <c r="D1532">
        <v>43550500</v>
      </c>
      <c r="E1532">
        <v>91935000</v>
      </c>
      <c r="F1532">
        <v>58719000</v>
      </c>
      <c r="G1532">
        <v>80780000</v>
      </c>
      <c r="H1532">
        <v>8291100</v>
      </c>
      <c r="I1532">
        <v>0</v>
      </c>
      <c r="J1532">
        <v>0</v>
      </c>
      <c r="K1532">
        <v>0</v>
      </c>
      <c r="L1532">
        <v>0</v>
      </c>
      <c r="M1532">
        <v>0</v>
      </c>
      <c r="O1532">
        <f t="shared" si="124"/>
        <v>43550500</v>
      </c>
      <c r="P1532">
        <f t="shared" si="124"/>
        <v>91935000</v>
      </c>
      <c r="Q1532">
        <f t="shared" si="124"/>
        <v>58719000</v>
      </c>
      <c r="R1532">
        <f t="shared" si="125"/>
        <v>-72488900</v>
      </c>
      <c r="S1532">
        <f t="shared" si="126"/>
        <v>0</v>
      </c>
      <c r="T1532">
        <f t="shared" si="127"/>
        <v>0</v>
      </c>
      <c r="U1532">
        <f t="shared" si="128"/>
        <v>0</v>
      </c>
    </row>
    <row r="1533" spans="1:21" hidden="1" x14ac:dyDescent="0.25">
      <c r="A1533" t="s">
        <v>5742</v>
      </c>
      <c r="B1533" t="s">
        <v>912</v>
      </c>
      <c r="C1533">
        <v>140567</v>
      </c>
      <c r="D1533">
        <v>0</v>
      </c>
      <c r="E1533">
        <v>838000</v>
      </c>
      <c r="F1533">
        <v>123335</v>
      </c>
      <c r="G1533">
        <v>70478</v>
      </c>
      <c r="H1533">
        <v>0</v>
      </c>
      <c r="I1533">
        <v>18741</v>
      </c>
      <c r="J1533">
        <v>0</v>
      </c>
      <c r="K1533">
        <v>21920500</v>
      </c>
      <c r="L1533">
        <v>14671000</v>
      </c>
      <c r="M1533">
        <v>12041000</v>
      </c>
      <c r="O1533">
        <f t="shared" si="124"/>
        <v>-140567</v>
      </c>
      <c r="P1533">
        <f t="shared" si="124"/>
        <v>697433</v>
      </c>
      <c r="Q1533">
        <f t="shared" si="124"/>
        <v>-17232</v>
      </c>
      <c r="R1533">
        <f t="shared" si="125"/>
        <v>-70478</v>
      </c>
      <c r="S1533">
        <f t="shared" si="126"/>
        <v>-18741</v>
      </c>
      <c r="T1533">
        <f t="shared" si="127"/>
        <v>-7249500</v>
      </c>
      <c r="U1533">
        <f t="shared" si="128"/>
        <v>-9879500</v>
      </c>
    </row>
    <row r="1534" spans="1:21" hidden="1" x14ac:dyDescent="0.25">
      <c r="A1534" t="s">
        <v>5743</v>
      </c>
      <c r="B1534" t="s">
        <v>2472</v>
      </c>
      <c r="C1534">
        <v>485730</v>
      </c>
      <c r="D1534">
        <v>8281800</v>
      </c>
      <c r="E1534">
        <v>18088000</v>
      </c>
      <c r="F1534">
        <v>5664150</v>
      </c>
      <c r="G1534">
        <v>656520</v>
      </c>
      <c r="H1534">
        <v>53232</v>
      </c>
      <c r="I1534">
        <v>485730</v>
      </c>
      <c r="J1534">
        <v>2113500</v>
      </c>
      <c r="K1534">
        <v>1905600</v>
      </c>
      <c r="L1534">
        <v>1080475</v>
      </c>
      <c r="M1534">
        <v>792405</v>
      </c>
      <c r="O1534">
        <f t="shared" si="124"/>
        <v>7796070</v>
      </c>
      <c r="P1534">
        <f t="shared" si="124"/>
        <v>17602270</v>
      </c>
      <c r="Q1534">
        <f t="shared" si="124"/>
        <v>5178420</v>
      </c>
      <c r="R1534">
        <f t="shared" si="125"/>
        <v>-603288</v>
      </c>
      <c r="S1534">
        <f t="shared" si="126"/>
        <v>1627770</v>
      </c>
      <c r="T1534">
        <f t="shared" si="127"/>
        <v>-825125</v>
      </c>
      <c r="U1534">
        <f t="shared" si="128"/>
        <v>-1113195</v>
      </c>
    </row>
    <row r="1535" spans="1:21" hidden="1" x14ac:dyDescent="0.25">
      <c r="A1535" t="s">
        <v>5744</v>
      </c>
      <c r="B1535" t="s">
        <v>913</v>
      </c>
      <c r="C1535">
        <v>0</v>
      </c>
      <c r="D1535">
        <v>0</v>
      </c>
      <c r="E1535">
        <v>0</v>
      </c>
      <c r="F1535">
        <v>180590</v>
      </c>
      <c r="G1535">
        <v>754590</v>
      </c>
      <c r="H1535">
        <v>179610</v>
      </c>
      <c r="I1535">
        <v>0</v>
      </c>
      <c r="J1535">
        <v>0</v>
      </c>
      <c r="K1535">
        <v>0</v>
      </c>
      <c r="L1535">
        <v>0</v>
      </c>
      <c r="M1535">
        <v>0</v>
      </c>
      <c r="O1535">
        <f t="shared" si="124"/>
        <v>0</v>
      </c>
      <c r="P1535">
        <f t="shared" si="124"/>
        <v>0</v>
      </c>
      <c r="Q1535">
        <f t="shared" si="124"/>
        <v>180590</v>
      </c>
      <c r="R1535">
        <f t="shared" si="125"/>
        <v>-574980</v>
      </c>
      <c r="S1535">
        <f t="shared" si="126"/>
        <v>0</v>
      </c>
      <c r="T1535">
        <f t="shared" si="127"/>
        <v>0</v>
      </c>
      <c r="U1535">
        <f t="shared" si="128"/>
        <v>0</v>
      </c>
    </row>
    <row r="1536" spans="1:21" hidden="1" x14ac:dyDescent="0.25">
      <c r="A1536" t="s">
        <v>5745</v>
      </c>
      <c r="B1536" t="s">
        <v>914</v>
      </c>
      <c r="C1536">
        <v>1275773.3330000001</v>
      </c>
      <c r="D1536">
        <v>108223500</v>
      </c>
      <c r="E1536">
        <v>125276500</v>
      </c>
      <c r="F1536">
        <v>109302000</v>
      </c>
      <c r="G1536">
        <v>35532000</v>
      </c>
      <c r="H1536">
        <v>3349650</v>
      </c>
      <c r="I1536">
        <v>962660</v>
      </c>
      <c r="J1536">
        <v>8404800</v>
      </c>
      <c r="K1536">
        <v>6040400</v>
      </c>
      <c r="L1536">
        <v>5273100</v>
      </c>
      <c r="M1536">
        <v>3533300</v>
      </c>
      <c r="O1536">
        <f t="shared" si="124"/>
        <v>106947726.667</v>
      </c>
      <c r="P1536">
        <f t="shared" si="124"/>
        <v>124000726.667</v>
      </c>
      <c r="Q1536">
        <f t="shared" si="124"/>
        <v>108026226.667</v>
      </c>
      <c r="R1536">
        <f t="shared" si="125"/>
        <v>-32182350</v>
      </c>
      <c r="S1536">
        <f t="shared" si="126"/>
        <v>7442140</v>
      </c>
      <c r="T1536">
        <f t="shared" si="127"/>
        <v>-767300</v>
      </c>
      <c r="U1536">
        <f t="shared" si="128"/>
        <v>-2507100</v>
      </c>
    </row>
    <row r="1537" spans="1:21" hidden="1" x14ac:dyDescent="0.25">
      <c r="A1537" t="s">
        <v>6512</v>
      </c>
      <c r="B1537" t="s">
        <v>915</v>
      </c>
      <c r="C1537">
        <v>163790</v>
      </c>
      <c r="D1537">
        <v>11510250</v>
      </c>
      <c r="E1537">
        <v>7941400</v>
      </c>
      <c r="F1537">
        <v>6923200</v>
      </c>
      <c r="G1537">
        <v>3166200</v>
      </c>
      <c r="H1537">
        <v>381525</v>
      </c>
      <c r="I1537">
        <v>163790</v>
      </c>
      <c r="J1537">
        <v>1339040</v>
      </c>
      <c r="K1537">
        <v>9323850</v>
      </c>
      <c r="L1537">
        <v>9492100</v>
      </c>
      <c r="M1537">
        <v>6961900</v>
      </c>
      <c r="O1537">
        <f t="shared" si="124"/>
        <v>11346460</v>
      </c>
      <c r="P1537">
        <f t="shared" si="124"/>
        <v>7777610</v>
      </c>
      <c r="Q1537">
        <f t="shared" si="124"/>
        <v>6759410</v>
      </c>
      <c r="R1537">
        <f t="shared" si="125"/>
        <v>-2784675</v>
      </c>
      <c r="S1537">
        <f t="shared" si="126"/>
        <v>1175250</v>
      </c>
      <c r="T1537">
        <f t="shared" si="127"/>
        <v>168250</v>
      </c>
      <c r="U1537">
        <f t="shared" si="128"/>
        <v>-2361950</v>
      </c>
    </row>
    <row r="1538" spans="1:21" hidden="1" x14ac:dyDescent="0.25">
      <c r="A1538" t="s">
        <v>5747</v>
      </c>
      <c r="B1538" t="s">
        <v>916</v>
      </c>
      <c r="C1538">
        <v>1620570</v>
      </c>
      <c r="D1538">
        <v>52753000</v>
      </c>
      <c r="E1538">
        <v>45990000</v>
      </c>
      <c r="F1538">
        <v>40397500</v>
      </c>
      <c r="G1538">
        <v>2254800</v>
      </c>
      <c r="H1538">
        <v>238710</v>
      </c>
      <c r="I1538">
        <v>259170</v>
      </c>
      <c r="J1538">
        <v>1440350</v>
      </c>
      <c r="K1538">
        <v>5928750</v>
      </c>
      <c r="L1538">
        <v>4136700</v>
      </c>
      <c r="M1538">
        <v>4938750</v>
      </c>
      <c r="O1538">
        <f t="shared" si="124"/>
        <v>51132430</v>
      </c>
      <c r="P1538">
        <f t="shared" si="124"/>
        <v>44369430</v>
      </c>
      <c r="Q1538">
        <f t="shared" si="124"/>
        <v>38776930</v>
      </c>
      <c r="R1538">
        <f t="shared" si="125"/>
        <v>-2016090</v>
      </c>
      <c r="S1538">
        <f t="shared" si="126"/>
        <v>1181180</v>
      </c>
      <c r="T1538">
        <f t="shared" si="127"/>
        <v>-1792050</v>
      </c>
      <c r="U1538">
        <f t="shared" si="128"/>
        <v>-990000</v>
      </c>
    </row>
    <row r="1539" spans="1:21" hidden="1" x14ac:dyDescent="0.25">
      <c r="A1539" t="s">
        <v>5748</v>
      </c>
      <c r="B1539" t="s">
        <v>917</v>
      </c>
      <c r="C1539">
        <v>1257030</v>
      </c>
      <c r="D1539">
        <v>16161500</v>
      </c>
      <c r="E1539">
        <v>16653000</v>
      </c>
      <c r="F1539">
        <v>19074500</v>
      </c>
      <c r="G1539">
        <v>2668800</v>
      </c>
      <c r="H1539">
        <v>246190</v>
      </c>
      <c r="I1539">
        <v>719930</v>
      </c>
      <c r="J1539">
        <v>12306300</v>
      </c>
      <c r="K1539">
        <v>193305000</v>
      </c>
      <c r="L1539">
        <v>136640000</v>
      </c>
      <c r="M1539">
        <v>107910000</v>
      </c>
      <c r="O1539">
        <f t="shared" ref="O1539:Q1602" si="129">D1539-$C1539</f>
        <v>14904470</v>
      </c>
      <c r="P1539">
        <f t="shared" si="129"/>
        <v>15395970</v>
      </c>
      <c r="Q1539">
        <f t="shared" si="129"/>
        <v>17817470</v>
      </c>
      <c r="R1539">
        <f t="shared" ref="R1539:R1602" si="130">H1539-G1539</f>
        <v>-2422610</v>
      </c>
      <c r="S1539">
        <f t="shared" ref="S1539:S1602" si="131">J1539-I1539</f>
        <v>11586370</v>
      </c>
      <c r="T1539">
        <f t="shared" ref="T1539:T1602" si="132">L1539-K1539</f>
        <v>-56665000</v>
      </c>
      <c r="U1539">
        <f t="shared" ref="U1539:U1602" si="133">M1539-K1539</f>
        <v>-85395000</v>
      </c>
    </row>
    <row r="1540" spans="1:21" hidden="1" x14ac:dyDescent="0.25">
      <c r="A1540" t="s">
        <v>5749</v>
      </c>
      <c r="B1540" t="s">
        <v>918</v>
      </c>
      <c r="C1540">
        <v>154353</v>
      </c>
      <c r="D1540">
        <v>4154800</v>
      </c>
      <c r="E1540">
        <v>2460450</v>
      </c>
      <c r="F1540">
        <v>1296350</v>
      </c>
      <c r="G1540">
        <v>505690</v>
      </c>
      <c r="H1540">
        <v>39247.5</v>
      </c>
      <c r="I1540">
        <v>29493</v>
      </c>
      <c r="J1540">
        <v>1416050</v>
      </c>
      <c r="K1540">
        <v>9712800</v>
      </c>
      <c r="L1540">
        <v>6364150</v>
      </c>
      <c r="M1540">
        <v>8060750</v>
      </c>
      <c r="O1540">
        <f t="shared" si="129"/>
        <v>4000447</v>
      </c>
      <c r="P1540">
        <f t="shared" si="129"/>
        <v>2306097</v>
      </c>
      <c r="Q1540">
        <f t="shared" si="129"/>
        <v>1141997</v>
      </c>
      <c r="R1540">
        <f t="shared" si="130"/>
        <v>-466442.5</v>
      </c>
      <c r="S1540">
        <f t="shared" si="131"/>
        <v>1386557</v>
      </c>
      <c r="T1540">
        <f t="shared" si="132"/>
        <v>-3348650</v>
      </c>
      <c r="U1540">
        <f t="shared" si="133"/>
        <v>-1652050</v>
      </c>
    </row>
    <row r="1541" spans="1:21" hidden="1" x14ac:dyDescent="0.25">
      <c r="A1541" t="s">
        <v>5750</v>
      </c>
      <c r="B1541" t="s">
        <v>919</v>
      </c>
      <c r="C1541">
        <v>2346492.3330000001</v>
      </c>
      <c r="D1541">
        <v>128929.5</v>
      </c>
      <c r="E1541">
        <v>172220</v>
      </c>
      <c r="F1541">
        <v>861320</v>
      </c>
      <c r="G1541">
        <v>377500</v>
      </c>
      <c r="H1541">
        <v>30161</v>
      </c>
      <c r="I1541">
        <v>0</v>
      </c>
      <c r="J1541">
        <v>37209</v>
      </c>
      <c r="K1541">
        <v>34148500</v>
      </c>
      <c r="L1541">
        <v>24475000</v>
      </c>
      <c r="M1541">
        <v>21192000</v>
      </c>
      <c r="O1541">
        <f t="shared" si="129"/>
        <v>-2217562.8330000001</v>
      </c>
      <c r="P1541">
        <f t="shared" si="129"/>
        <v>-2174272.3330000001</v>
      </c>
      <c r="Q1541">
        <f t="shared" si="129"/>
        <v>-1485172.3330000001</v>
      </c>
      <c r="R1541">
        <f t="shared" si="130"/>
        <v>-347339</v>
      </c>
      <c r="S1541">
        <f t="shared" si="131"/>
        <v>37209</v>
      </c>
      <c r="T1541">
        <f t="shared" si="132"/>
        <v>-9673500</v>
      </c>
      <c r="U1541">
        <f t="shared" si="133"/>
        <v>-12956500</v>
      </c>
    </row>
    <row r="1542" spans="1:21" hidden="1" x14ac:dyDescent="0.25">
      <c r="A1542" t="s">
        <v>5751</v>
      </c>
      <c r="B1542" t="s">
        <v>920</v>
      </c>
      <c r="C1542">
        <v>1389359.3330000001</v>
      </c>
      <c r="D1542">
        <v>1068650</v>
      </c>
      <c r="E1542">
        <v>0</v>
      </c>
      <c r="F1542">
        <v>1293190</v>
      </c>
      <c r="G1542">
        <v>398000</v>
      </c>
      <c r="H1542">
        <v>17060.5</v>
      </c>
      <c r="I1542">
        <v>34726</v>
      </c>
      <c r="J1542">
        <v>29220</v>
      </c>
      <c r="K1542">
        <v>9637950</v>
      </c>
      <c r="L1542">
        <v>5906050</v>
      </c>
      <c r="M1542">
        <v>5722050</v>
      </c>
      <c r="O1542">
        <f t="shared" si="129"/>
        <v>-320709.3330000001</v>
      </c>
      <c r="P1542">
        <f t="shared" si="129"/>
        <v>-1389359.3330000001</v>
      </c>
      <c r="Q1542">
        <f t="shared" si="129"/>
        <v>-96169.333000000101</v>
      </c>
      <c r="R1542">
        <f t="shared" si="130"/>
        <v>-380939.5</v>
      </c>
      <c r="S1542">
        <f t="shared" si="131"/>
        <v>-5506</v>
      </c>
      <c r="T1542">
        <f t="shared" si="132"/>
        <v>-3731900</v>
      </c>
      <c r="U1542">
        <f t="shared" si="133"/>
        <v>-3915900</v>
      </c>
    </row>
    <row r="1543" spans="1:21" hidden="1" x14ac:dyDescent="0.25">
      <c r="A1543" t="s">
        <v>5752</v>
      </c>
      <c r="B1543" t="s">
        <v>921</v>
      </c>
      <c r="C1543">
        <v>17162248</v>
      </c>
      <c r="D1543">
        <v>102982500</v>
      </c>
      <c r="E1543">
        <v>39510000</v>
      </c>
      <c r="F1543">
        <v>78347000</v>
      </c>
      <c r="G1543">
        <v>8139200</v>
      </c>
      <c r="H1543">
        <v>862050</v>
      </c>
      <c r="I1543">
        <v>16578000</v>
      </c>
      <c r="J1543">
        <v>27607000</v>
      </c>
      <c r="K1543">
        <v>37384000</v>
      </c>
      <c r="L1543">
        <v>21639500</v>
      </c>
      <c r="M1543">
        <v>15550000</v>
      </c>
      <c r="O1543">
        <f t="shared" si="129"/>
        <v>85820252</v>
      </c>
      <c r="P1543">
        <f t="shared" si="129"/>
        <v>22347752</v>
      </c>
      <c r="Q1543">
        <f t="shared" si="129"/>
        <v>61184752</v>
      </c>
      <c r="R1543">
        <f t="shared" si="130"/>
        <v>-7277150</v>
      </c>
      <c r="S1543">
        <f t="shared" si="131"/>
        <v>11029000</v>
      </c>
      <c r="T1543">
        <f t="shared" si="132"/>
        <v>-15744500</v>
      </c>
      <c r="U1543">
        <f t="shared" si="133"/>
        <v>-21834000</v>
      </c>
    </row>
    <row r="1544" spans="1:21" hidden="1" x14ac:dyDescent="0.25">
      <c r="A1544" t="s">
        <v>5753</v>
      </c>
      <c r="B1544" t="s">
        <v>922</v>
      </c>
      <c r="C1544">
        <v>4370733.3329999996</v>
      </c>
      <c r="D1544">
        <v>32035500</v>
      </c>
      <c r="E1544">
        <v>11823900</v>
      </c>
      <c r="F1544">
        <v>12919200</v>
      </c>
      <c r="G1544">
        <v>114120</v>
      </c>
      <c r="H1544">
        <v>16820.5</v>
      </c>
      <c r="I1544">
        <v>2051100</v>
      </c>
      <c r="J1544">
        <v>2362700</v>
      </c>
      <c r="K1544">
        <v>9548150</v>
      </c>
      <c r="L1544">
        <v>4231750</v>
      </c>
      <c r="M1544">
        <v>4692900</v>
      </c>
      <c r="O1544">
        <f t="shared" si="129"/>
        <v>27664766.666999999</v>
      </c>
      <c r="P1544">
        <f t="shared" si="129"/>
        <v>7453166.6670000004</v>
      </c>
      <c r="Q1544">
        <f t="shared" si="129"/>
        <v>8548466.6669999994</v>
      </c>
      <c r="R1544">
        <f t="shared" si="130"/>
        <v>-97299.5</v>
      </c>
      <c r="S1544">
        <f t="shared" si="131"/>
        <v>311600</v>
      </c>
      <c r="T1544">
        <f t="shared" si="132"/>
        <v>-5316400</v>
      </c>
      <c r="U1544">
        <f t="shared" si="133"/>
        <v>-4855250</v>
      </c>
    </row>
    <row r="1545" spans="1:21" hidden="1" x14ac:dyDescent="0.25">
      <c r="A1545" t="s">
        <v>5754</v>
      </c>
      <c r="B1545" t="s">
        <v>923</v>
      </c>
      <c r="C1545">
        <v>3741371.6669999999</v>
      </c>
      <c r="D1545">
        <v>46179500</v>
      </c>
      <c r="E1545">
        <v>32269500</v>
      </c>
      <c r="F1545">
        <v>28480500</v>
      </c>
      <c r="G1545">
        <v>2434600</v>
      </c>
      <c r="H1545">
        <v>385380</v>
      </c>
      <c r="I1545">
        <v>3689200</v>
      </c>
      <c r="J1545">
        <v>8066850</v>
      </c>
      <c r="K1545">
        <v>888055</v>
      </c>
      <c r="L1545">
        <v>690035</v>
      </c>
      <c r="M1545">
        <v>640220</v>
      </c>
      <c r="O1545">
        <f t="shared" si="129"/>
        <v>42438128.332999997</v>
      </c>
      <c r="P1545">
        <f t="shared" si="129"/>
        <v>28528128.333000001</v>
      </c>
      <c r="Q1545">
        <f t="shared" si="129"/>
        <v>24739128.333000001</v>
      </c>
      <c r="R1545">
        <f t="shared" si="130"/>
        <v>-2049220</v>
      </c>
      <c r="S1545">
        <f t="shared" si="131"/>
        <v>4377650</v>
      </c>
      <c r="T1545">
        <f t="shared" si="132"/>
        <v>-198020</v>
      </c>
      <c r="U1545">
        <f t="shared" si="133"/>
        <v>-247835</v>
      </c>
    </row>
    <row r="1546" spans="1:21" hidden="1" x14ac:dyDescent="0.25">
      <c r="A1546" t="s">
        <v>5755</v>
      </c>
      <c r="B1546" t="s">
        <v>924</v>
      </c>
      <c r="C1546">
        <v>522160</v>
      </c>
      <c r="D1546">
        <v>17405500</v>
      </c>
      <c r="E1546">
        <v>33694500</v>
      </c>
      <c r="F1546">
        <v>27889500</v>
      </c>
      <c r="G1546">
        <v>11018000</v>
      </c>
      <c r="H1546">
        <v>1692200</v>
      </c>
      <c r="I1546">
        <v>522160</v>
      </c>
      <c r="J1546">
        <v>4634750</v>
      </c>
      <c r="K1546">
        <v>20423000</v>
      </c>
      <c r="L1546">
        <v>11581000</v>
      </c>
      <c r="M1546">
        <v>11248700</v>
      </c>
      <c r="O1546">
        <f t="shared" si="129"/>
        <v>16883340</v>
      </c>
      <c r="P1546">
        <f t="shared" si="129"/>
        <v>33172340</v>
      </c>
      <c r="Q1546">
        <f t="shared" si="129"/>
        <v>27367340</v>
      </c>
      <c r="R1546">
        <f t="shared" si="130"/>
        <v>-9325800</v>
      </c>
      <c r="S1546">
        <f t="shared" si="131"/>
        <v>4112590</v>
      </c>
      <c r="T1546">
        <f t="shared" si="132"/>
        <v>-8842000</v>
      </c>
      <c r="U1546">
        <f t="shared" si="133"/>
        <v>-9174300</v>
      </c>
    </row>
    <row r="1547" spans="1:21" hidden="1" x14ac:dyDescent="0.25">
      <c r="A1547" t="s">
        <v>5756</v>
      </c>
      <c r="B1547" t="s">
        <v>925</v>
      </c>
      <c r="C1547">
        <v>11288720</v>
      </c>
      <c r="D1547">
        <v>150600000</v>
      </c>
      <c r="E1547">
        <v>81401500</v>
      </c>
      <c r="F1547">
        <v>70765500</v>
      </c>
      <c r="G1547">
        <v>11256000</v>
      </c>
      <c r="H1547">
        <v>1085290</v>
      </c>
      <c r="I1547">
        <v>10801000</v>
      </c>
      <c r="J1547">
        <v>27693500</v>
      </c>
      <c r="K1547">
        <v>13942500</v>
      </c>
      <c r="L1547">
        <v>6540200</v>
      </c>
      <c r="M1547">
        <v>9557500</v>
      </c>
      <c r="O1547">
        <f t="shared" si="129"/>
        <v>139311280</v>
      </c>
      <c r="P1547">
        <f t="shared" si="129"/>
        <v>70112780</v>
      </c>
      <c r="Q1547">
        <f t="shared" si="129"/>
        <v>59476780</v>
      </c>
      <c r="R1547">
        <f t="shared" si="130"/>
        <v>-10170710</v>
      </c>
      <c r="S1547">
        <f t="shared" si="131"/>
        <v>16892500</v>
      </c>
      <c r="T1547">
        <f t="shared" si="132"/>
        <v>-7402300</v>
      </c>
      <c r="U1547">
        <f t="shared" si="133"/>
        <v>-4385000</v>
      </c>
    </row>
    <row r="1548" spans="1:21" hidden="1" x14ac:dyDescent="0.25">
      <c r="A1548" t="s">
        <v>5757</v>
      </c>
      <c r="B1548" t="s">
        <v>926</v>
      </c>
      <c r="C1548">
        <v>28094370</v>
      </c>
      <c r="D1548">
        <v>30670500</v>
      </c>
      <c r="E1548">
        <v>17776350</v>
      </c>
      <c r="F1548">
        <v>15898050</v>
      </c>
      <c r="G1548">
        <v>1599500</v>
      </c>
      <c r="H1548">
        <v>406565</v>
      </c>
      <c r="I1548">
        <v>1314700</v>
      </c>
      <c r="J1548">
        <v>2206350</v>
      </c>
      <c r="K1548">
        <v>13406500</v>
      </c>
      <c r="L1548">
        <v>10059700</v>
      </c>
      <c r="M1548">
        <v>6875050</v>
      </c>
      <c r="O1548">
        <f t="shared" si="129"/>
        <v>2576130</v>
      </c>
      <c r="P1548">
        <f t="shared" si="129"/>
        <v>-10318020</v>
      </c>
      <c r="Q1548">
        <f t="shared" si="129"/>
        <v>-12196320</v>
      </c>
      <c r="R1548">
        <f t="shared" si="130"/>
        <v>-1192935</v>
      </c>
      <c r="S1548">
        <f t="shared" si="131"/>
        <v>891650</v>
      </c>
      <c r="T1548">
        <f t="shared" si="132"/>
        <v>-3346800</v>
      </c>
      <c r="U1548">
        <f t="shared" si="133"/>
        <v>-6531450</v>
      </c>
    </row>
    <row r="1549" spans="1:21" hidden="1" x14ac:dyDescent="0.25">
      <c r="A1549" t="s">
        <v>5758</v>
      </c>
      <c r="B1549" t="s">
        <v>927</v>
      </c>
      <c r="C1549">
        <v>49278736.670000002</v>
      </c>
      <c r="D1549">
        <v>52517500</v>
      </c>
      <c r="E1549">
        <v>28976500</v>
      </c>
      <c r="F1549">
        <v>27969750</v>
      </c>
      <c r="G1549">
        <v>1254100</v>
      </c>
      <c r="H1549">
        <v>116182.5</v>
      </c>
      <c r="I1549">
        <v>664770</v>
      </c>
      <c r="J1549">
        <v>4301750</v>
      </c>
      <c r="K1549">
        <v>2688450</v>
      </c>
      <c r="L1549">
        <v>2025900</v>
      </c>
      <c r="M1549">
        <v>1652100</v>
      </c>
      <c r="O1549">
        <f t="shared" si="129"/>
        <v>3238763.3299999982</v>
      </c>
      <c r="P1549">
        <f t="shared" si="129"/>
        <v>-20302236.670000002</v>
      </c>
      <c r="Q1549">
        <f t="shared" si="129"/>
        <v>-21308986.670000002</v>
      </c>
      <c r="R1549">
        <f t="shared" si="130"/>
        <v>-1137917.5</v>
      </c>
      <c r="S1549">
        <f t="shared" si="131"/>
        <v>3636980</v>
      </c>
      <c r="T1549">
        <f t="shared" si="132"/>
        <v>-662550</v>
      </c>
      <c r="U1549">
        <f t="shared" si="133"/>
        <v>-1036350</v>
      </c>
    </row>
    <row r="1550" spans="1:21" hidden="1" x14ac:dyDescent="0.25">
      <c r="A1550" t="s">
        <v>5759</v>
      </c>
      <c r="B1550" t="s">
        <v>928</v>
      </c>
      <c r="C1550">
        <v>3823613.3330000001</v>
      </c>
      <c r="D1550">
        <v>144515000</v>
      </c>
      <c r="E1550">
        <v>55892000</v>
      </c>
      <c r="F1550">
        <v>49434000</v>
      </c>
      <c r="G1550">
        <v>12972000</v>
      </c>
      <c r="H1550">
        <v>963590</v>
      </c>
      <c r="I1550">
        <v>3710800</v>
      </c>
      <c r="J1550">
        <v>7164050</v>
      </c>
      <c r="K1550">
        <v>3732150</v>
      </c>
      <c r="L1550">
        <v>1743600</v>
      </c>
      <c r="M1550">
        <v>1184950</v>
      </c>
      <c r="O1550">
        <f t="shared" si="129"/>
        <v>140691386.667</v>
      </c>
      <c r="P1550">
        <f t="shared" si="129"/>
        <v>52068386.667000003</v>
      </c>
      <c r="Q1550">
        <f t="shared" si="129"/>
        <v>45610386.667000003</v>
      </c>
      <c r="R1550">
        <f t="shared" si="130"/>
        <v>-12008410</v>
      </c>
      <c r="S1550">
        <f t="shared" si="131"/>
        <v>3453250</v>
      </c>
      <c r="T1550">
        <f t="shared" si="132"/>
        <v>-1988550</v>
      </c>
      <c r="U1550">
        <f t="shared" si="133"/>
        <v>-2547200</v>
      </c>
    </row>
    <row r="1551" spans="1:21" hidden="1" x14ac:dyDescent="0.25">
      <c r="A1551" t="s">
        <v>5760</v>
      </c>
      <c r="B1551" t="s">
        <v>929</v>
      </c>
      <c r="C1551">
        <v>38222966.670000002</v>
      </c>
      <c r="D1551">
        <v>58768500</v>
      </c>
      <c r="E1551">
        <v>59852000</v>
      </c>
      <c r="F1551">
        <v>58632100</v>
      </c>
      <c r="G1551">
        <v>453900</v>
      </c>
      <c r="H1551">
        <v>209305</v>
      </c>
      <c r="I1551">
        <v>1553300</v>
      </c>
      <c r="J1551">
        <v>5099300</v>
      </c>
      <c r="K1551">
        <v>6987550</v>
      </c>
      <c r="L1551">
        <v>5352300</v>
      </c>
      <c r="M1551">
        <v>4409050</v>
      </c>
      <c r="O1551">
        <f t="shared" si="129"/>
        <v>20545533.329999998</v>
      </c>
      <c r="P1551">
        <f t="shared" si="129"/>
        <v>21629033.329999998</v>
      </c>
      <c r="Q1551">
        <f t="shared" si="129"/>
        <v>20409133.329999998</v>
      </c>
      <c r="R1551">
        <f t="shared" si="130"/>
        <v>-244595</v>
      </c>
      <c r="S1551">
        <f t="shared" si="131"/>
        <v>3546000</v>
      </c>
      <c r="T1551">
        <f t="shared" si="132"/>
        <v>-1635250</v>
      </c>
      <c r="U1551">
        <f t="shared" si="133"/>
        <v>-2578500</v>
      </c>
    </row>
    <row r="1552" spans="1:21" hidden="1" x14ac:dyDescent="0.25">
      <c r="A1552" t="s">
        <v>5761</v>
      </c>
      <c r="B1552" t="s">
        <v>930</v>
      </c>
      <c r="C1552">
        <v>62219213.329999998</v>
      </c>
      <c r="D1552">
        <v>43931000</v>
      </c>
      <c r="E1552">
        <v>91830500</v>
      </c>
      <c r="F1552">
        <v>46241500</v>
      </c>
      <c r="G1552">
        <v>5105100</v>
      </c>
      <c r="H1552">
        <v>474975</v>
      </c>
      <c r="I1552">
        <v>4257700</v>
      </c>
      <c r="J1552">
        <v>20617000</v>
      </c>
      <c r="K1552">
        <v>3039700</v>
      </c>
      <c r="L1552">
        <v>2708300</v>
      </c>
      <c r="M1552">
        <v>1985350</v>
      </c>
      <c r="O1552">
        <f t="shared" si="129"/>
        <v>-18288213.329999998</v>
      </c>
      <c r="P1552">
        <f t="shared" si="129"/>
        <v>29611286.670000002</v>
      </c>
      <c r="Q1552">
        <f t="shared" si="129"/>
        <v>-15977713.329999998</v>
      </c>
      <c r="R1552">
        <f t="shared" si="130"/>
        <v>-4630125</v>
      </c>
      <c r="S1552">
        <f t="shared" si="131"/>
        <v>16359300</v>
      </c>
      <c r="T1552">
        <f t="shared" si="132"/>
        <v>-331400</v>
      </c>
      <c r="U1552">
        <f t="shared" si="133"/>
        <v>-1054350</v>
      </c>
    </row>
    <row r="1553" spans="1:21" hidden="1" x14ac:dyDescent="0.25">
      <c r="A1553" t="s">
        <v>5762</v>
      </c>
      <c r="B1553" t="s">
        <v>931</v>
      </c>
      <c r="C1553">
        <v>612200</v>
      </c>
      <c r="D1553">
        <v>24686500</v>
      </c>
      <c r="E1553">
        <v>39791000</v>
      </c>
      <c r="F1553">
        <v>42555000</v>
      </c>
      <c r="G1553">
        <v>6748300</v>
      </c>
      <c r="H1553">
        <v>570025</v>
      </c>
      <c r="I1553">
        <v>612200</v>
      </c>
      <c r="J1553">
        <v>1360185</v>
      </c>
      <c r="K1553">
        <v>182110000</v>
      </c>
      <c r="L1553">
        <v>180750000</v>
      </c>
      <c r="M1553">
        <v>132009000</v>
      </c>
      <c r="O1553">
        <f t="shared" si="129"/>
        <v>24074300</v>
      </c>
      <c r="P1553">
        <f t="shared" si="129"/>
        <v>39178800</v>
      </c>
      <c r="Q1553">
        <f t="shared" si="129"/>
        <v>41942800</v>
      </c>
      <c r="R1553">
        <f t="shared" si="130"/>
        <v>-6178275</v>
      </c>
      <c r="S1553">
        <f t="shared" si="131"/>
        <v>747985</v>
      </c>
      <c r="T1553">
        <f t="shared" si="132"/>
        <v>-1360000</v>
      </c>
      <c r="U1553">
        <f t="shared" si="133"/>
        <v>-50101000</v>
      </c>
    </row>
    <row r="1554" spans="1:21" hidden="1" x14ac:dyDescent="0.25">
      <c r="A1554" t="s">
        <v>4299</v>
      </c>
      <c r="B1554" t="s">
        <v>932</v>
      </c>
      <c r="C1554">
        <v>479660</v>
      </c>
      <c r="D1554">
        <v>15458500</v>
      </c>
      <c r="E1554">
        <v>7821500</v>
      </c>
      <c r="F1554">
        <v>12385700</v>
      </c>
      <c r="G1554">
        <v>1681200</v>
      </c>
      <c r="H1554">
        <v>331190</v>
      </c>
      <c r="I1554">
        <v>479660</v>
      </c>
      <c r="J1554">
        <v>2700250</v>
      </c>
      <c r="K1554">
        <v>15511950</v>
      </c>
      <c r="L1554">
        <v>20588500</v>
      </c>
      <c r="M1554">
        <v>25128500</v>
      </c>
      <c r="O1554">
        <f t="shared" si="129"/>
        <v>14978840</v>
      </c>
      <c r="P1554">
        <f t="shared" si="129"/>
        <v>7341840</v>
      </c>
      <c r="Q1554">
        <f t="shared" si="129"/>
        <v>11906040</v>
      </c>
      <c r="R1554">
        <f t="shared" si="130"/>
        <v>-1350010</v>
      </c>
      <c r="S1554">
        <f t="shared" si="131"/>
        <v>2220590</v>
      </c>
      <c r="T1554">
        <f t="shared" si="132"/>
        <v>5076550</v>
      </c>
      <c r="U1554">
        <f t="shared" si="133"/>
        <v>9616550</v>
      </c>
    </row>
    <row r="1555" spans="1:21" hidden="1" x14ac:dyDescent="0.25">
      <c r="A1555" t="s">
        <v>5764</v>
      </c>
      <c r="B1555" t="s">
        <v>933</v>
      </c>
      <c r="C1555">
        <v>8580398</v>
      </c>
      <c r="D1555">
        <v>3309800</v>
      </c>
      <c r="E1555">
        <v>0</v>
      </c>
      <c r="F1555">
        <v>658000</v>
      </c>
      <c r="G1555">
        <v>3951000</v>
      </c>
      <c r="H1555">
        <v>193670</v>
      </c>
      <c r="I1555">
        <v>270240</v>
      </c>
      <c r="J1555">
        <v>1333600</v>
      </c>
      <c r="K1555">
        <v>7677700</v>
      </c>
      <c r="L1555">
        <v>4515950</v>
      </c>
      <c r="M1555">
        <v>2588700</v>
      </c>
      <c r="O1555">
        <f t="shared" si="129"/>
        <v>-5270598</v>
      </c>
      <c r="P1555">
        <f t="shared" si="129"/>
        <v>-8580398</v>
      </c>
      <c r="Q1555">
        <f t="shared" si="129"/>
        <v>-7922398</v>
      </c>
      <c r="R1555">
        <f t="shared" si="130"/>
        <v>-3757330</v>
      </c>
      <c r="S1555">
        <f t="shared" si="131"/>
        <v>1063360</v>
      </c>
      <c r="T1555">
        <f t="shared" si="132"/>
        <v>-3161750</v>
      </c>
      <c r="U1555">
        <f t="shared" si="133"/>
        <v>-5089000</v>
      </c>
    </row>
    <row r="1556" spans="1:21" hidden="1" x14ac:dyDescent="0.25">
      <c r="A1556" t="s">
        <v>5765</v>
      </c>
      <c r="B1556" t="s">
        <v>934</v>
      </c>
      <c r="C1556">
        <v>12664723.33</v>
      </c>
      <c r="D1556">
        <v>221040000</v>
      </c>
      <c r="E1556">
        <v>113979500</v>
      </c>
      <c r="F1556">
        <v>57930500</v>
      </c>
      <c r="G1556">
        <v>17105000</v>
      </c>
      <c r="H1556">
        <v>2657100</v>
      </c>
      <c r="I1556">
        <v>11503000</v>
      </c>
      <c r="J1556">
        <v>14113300</v>
      </c>
      <c r="K1556">
        <v>217750000</v>
      </c>
      <c r="L1556">
        <v>172515000</v>
      </c>
      <c r="M1556">
        <v>126237000</v>
      </c>
      <c r="O1556">
        <f t="shared" si="129"/>
        <v>208375276.66999999</v>
      </c>
      <c r="P1556">
        <f t="shared" si="129"/>
        <v>101314776.67</v>
      </c>
      <c r="Q1556">
        <f t="shared" si="129"/>
        <v>45265776.670000002</v>
      </c>
      <c r="R1556">
        <f t="shared" si="130"/>
        <v>-14447900</v>
      </c>
      <c r="S1556">
        <f t="shared" si="131"/>
        <v>2610300</v>
      </c>
      <c r="T1556">
        <f t="shared" si="132"/>
        <v>-45235000</v>
      </c>
      <c r="U1556">
        <f t="shared" si="133"/>
        <v>-91513000</v>
      </c>
    </row>
    <row r="1557" spans="1:21" hidden="1" x14ac:dyDescent="0.25">
      <c r="A1557" t="s">
        <v>5766</v>
      </c>
      <c r="B1557" t="s">
        <v>935</v>
      </c>
      <c r="C1557">
        <v>6486619</v>
      </c>
      <c r="D1557">
        <v>127540000</v>
      </c>
      <c r="E1557">
        <v>80631500</v>
      </c>
      <c r="F1557">
        <v>72175500</v>
      </c>
      <c r="G1557">
        <v>15002000</v>
      </c>
      <c r="H1557">
        <v>974895</v>
      </c>
      <c r="I1557">
        <v>2470800</v>
      </c>
      <c r="J1557">
        <v>13352000</v>
      </c>
      <c r="K1557">
        <v>221235000</v>
      </c>
      <c r="L1557">
        <v>149115000</v>
      </c>
      <c r="M1557">
        <v>118836500</v>
      </c>
      <c r="O1557">
        <f t="shared" si="129"/>
        <v>121053381</v>
      </c>
      <c r="P1557">
        <f t="shared" si="129"/>
        <v>74144881</v>
      </c>
      <c r="Q1557">
        <f t="shared" si="129"/>
        <v>65688881</v>
      </c>
      <c r="R1557">
        <f t="shared" si="130"/>
        <v>-14027105</v>
      </c>
      <c r="S1557">
        <f t="shared" si="131"/>
        <v>10881200</v>
      </c>
      <c r="T1557">
        <f t="shared" si="132"/>
        <v>-72120000</v>
      </c>
      <c r="U1557">
        <f t="shared" si="133"/>
        <v>-102398500</v>
      </c>
    </row>
    <row r="1558" spans="1:21" hidden="1" x14ac:dyDescent="0.25">
      <c r="A1558" t="s">
        <v>5767</v>
      </c>
      <c r="B1558" t="s">
        <v>936</v>
      </c>
      <c r="C1558">
        <v>5492600</v>
      </c>
      <c r="D1558">
        <v>164675000</v>
      </c>
      <c r="E1558">
        <v>175775000</v>
      </c>
      <c r="F1558">
        <v>105946500</v>
      </c>
      <c r="G1558">
        <v>25900000</v>
      </c>
      <c r="H1558">
        <v>2047250</v>
      </c>
      <c r="I1558">
        <v>5492600</v>
      </c>
      <c r="J1558">
        <v>18120000</v>
      </c>
      <c r="K1558">
        <v>753525000</v>
      </c>
      <c r="L1558">
        <v>520790000</v>
      </c>
      <c r="M1558">
        <v>412845000</v>
      </c>
      <c r="O1558">
        <f t="shared" si="129"/>
        <v>159182400</v>
      </c>
      <c r="P1558">
        <f t="shared" si="129"/>
        <v>170282400</v>
      </c>
      <c r="Q1558">
        <f t="shared" si="129"/>
        <v>100453900</v>
      </c>
      <c r="R1558">
        <f t="shared" si="130"/>
        <v>-23852750</v>
      </c>
      <c r="S1558">
        <f t="shared" si="131"/>
        <v>12627400</v>
      </c>
      <c r="T1558">
        <f t="shared" si="132"/>
        <v>-232735000</v>
      </c>
      <c r="U1558">
        <f t="shared" si="133"/>
        <v>-340680000</v>
      </c>
    </row>
    <row r="1559" spans="1:21" hidden="1" x14ac:dyDescent="0.25">
      <c r="A1559" t="s">
        <v>5768</v>
      </c>
      <c r="B1559" t="s">
        <v>937</v>
      </c>
      <c r="C1559">
        <v>0</v>
      </c>
      <c r="D1559">
        <v>14218500</v>
      </c>
      <c r="E1559">
        <v>12374500</v>
      </c>
      <c r="F1559">
        <v>4903100</v>
      </c>
      <c r="G1559">
        <v>46050000</v>
      </c>
      <c r="H1559">
        <v>3088650</v>
      </c>
      <c r="I1559">
        <v>0</v>
      </c>
      <c r="J1559">
        <v>0</v>
      </c>
      <c r="K1559">
        <v>0</v>
      </c>
      <c r="L1559">
        <v>0</v>
      </c>
      <c r="M1559">
        <v>0</v>
      </c>
      <c r="O1559">
        <f t="shared" si="129"/>
        <v>14218500</v>
      </c>
      <c r="P1559">
        <f t="shared" si="129"/>
        <v>12374500</v>
      </c>
      <c r="Q1559">
        <f t="shared" si="129"/>
        <v>4903100</v>
      </c>
      <c r="R1559">
        <f t="shared" si="130"/>
        <v>-42961350</v>
      </c>
      <c r="S1559">
        <f t="shared" si="131"/>
        <v>0</v>
      </c>
      <c r="T1559">
        <f t="shared" si="132"/>
        <v>0</v>
      </c>
      <c r="U1559">
        <f t="shared" si="133"/>
        <v>0</v>
      </c>
    </row>
    <row r="1560" spans="1:21" hidden="1" x14ac:dyDescent="0.25">
      <c r="A1560" t="s">
        <v>5769</v>
      </c>
      <c r="B1560" t="s">
        <v>938</v>
      </c>
      <c r="C1560">
        <v>55882.333330000001</v>
      </c>
      <c r="D1560">
        <v>593900</v>
      </c>
      <c r="E1560">
        <v>1922510</v>
      </c>
      <c r="F1560">
        <v>402660</v>
      </c>
      <c r="G1560">
        <v>214780</v>
      </c>
      <c r="H1560">
        <v>58779.5</v>
      </c>
      <c r="I1560">
        <v>12069</v>
      </c>
      <c r="J1560">
        <v>54521</v>
      </c>
      <c r="K1560">
        <v>49103500</v>
      </c>
      <c r="L1560">
        <v>29256000</v>
      </c>
      <c r="M1560">
        <v>24018500</v>
      </c>
      <c r="O1560">
        <f t="shared" si="129"/>
        <v>538017.66666999995</v>
      </c>
      <c r="P1560">
        <f t="shared" si="129"/>
        <v>1866627.6666699999</v>
      </c>
      <c r="Q1560">
        <f t="shared" si="129"/>
        <v>346777.66667000001</v>
      </c>
      <c r="R1560">
        <f t="shared" si="130"/>
        <v>-156000.5</v>
      </c>
      <c r="S1560">
        <f t="shared" si="131"/>
        <v>42452</v>
      </c>
      <c r="T1560">
        <f t="shared" si="132"/>
        <v>-19847500</v>
      </c>
      <c r="U1560">
        <f t="shared" si="133"/>
        <v>-25085000</v>
      </c>
    </row>
    <row r="1561" spans="1:21" hidden="1" x14ac:dyDescent="0.25">
      <c r="A1561" t="s">
        <v>6204</v>
      </c>
      <c r="B1561" t="s">
        <v>2957</v>
      </c>
      <c r="C1561">
        <v>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719205</v>
      </c>
      <c r="L1561">
        <v>946195</v>
      </c>
      <c r="M1561">
        <v>843165</v>
      </c>
      <c r="O1561">
        <f t="shared" si="129"/>
        <v>0</v>
      </c>
      <c r="P1561">
        <f t="shared" si="129"/>
        <v>0</v>
      </c>
      <c r="Q1561">
        <f t="shared" si="129"/>
        <v>0</v>
      </c>
      <c r="R1561">
        <f t="shared" si="130"/>
        <v>0</v>
      </c>
      <c r="S1561">
        <f t="shared" si="131"/>
        <v>0</v>
      </c>
      <c r="T1561">
        <f t="shared" si="132"/>
        <v>226990</v>
      </c>
      <c r="U1561">
        <f t="shared" si="133"/>
        <v>123960</v>
      </c>
    </row>
    <row r="1562" spans="1:21" hidden="1" x14ac:dyDescent="0.25">
      <c r="A1562" t="s">
        <v>5771</v>
      </c>
      <c r="B1562" t="s">
        <v>939</v>
      </c>
      <c r="C1562">
        <v>2469900</v>
      </c>
      <c r="D1562">
        <v>81949000</v>
      </c>
      <c r="E1562">
        <v>51379000</v>
      </c>
      <c r="F1562">
        <v>60222500</v>
      </c>
      <c r="G1562">
        <v>3924800</v>
      </c>
      <c r="H1562">
        <v>562460</v>
      </c>
      <c r="I1562">
        <v>2469900</v>
      </c>
      <c r="J1562">
        <v>12010000</v>
      </c>
      <c r="K1562">
        <v>11155950</v>
      </c>
      <c r="L1562">
        <v>8838300</v>
      </c>
      <c r="M1562">
        <v>4374550</v>
      </c>
      <c r="O1562">
        <f t="shared" si="129"/>
        <v>79479100</v>
      </c>
      <c r="P1562">
        <f t="shared" si="129"/>
        <v>48909100</v>
      </c>
      <c r="Q1562">
        <f t="shared" si="129"/>
        <v>57752600</v>
      </c>
      <c r="R1562">
        <f t="shared" si="130"/>
        <v>-3362340</v>
      </c>
      <c r="S1562">
        <f t="shared" si="131"/>
        <v>9540100</v>
      </c>
      <c r="T1562">
        <f t="shared" si="132"/>
        <v>-2317650</v>
      </c>
      <c r="U1562">
        <f t="shared" si="133"/>
        <v>-6781400</v>
      </c>
    </row>
    <row r="1563" spans="1:21" hidden="1" x14ac:dyDescent="0.25">
      <c r="A1563" t="s">
        <v>5793</v>
      </c>
      <c r="B1563" t="s">
        <v>2958</v>
      </c>
      <c r="C1563">
        <v>0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335755</v>
      </c>
      <c r="M1563">
        <v>40548.5</v>
      </c>
      <c r="O1563">
        <f t="shared" si="129"/>
        <v>0</v>
      </c>
      <c r="P1563">
        <f t="shared" si="129"/>
        <v>0</v>
      </c>
      <c r="Q1563">
        <f t="shared" si="129"/>
        <v>0</v>
      </c>
      <c r="R1563">
        <f t="shared" si="130"/>
        <v>0</v>
      </c>
      <c r="S1563">
        <f t="shared" si="131"/>
        <v>0</v>
      </c>
      <c r="T1563">
        <f t="shared" si="132"/>
        <v>335755</v>
      </c>
      <c r="U1563">
        <f t="shared" si="133"/>
        <v>40548.5</v>
      </c>
    </row>
    <row r="1564" spans="1:21" hidden="1" x14ac:dyDescent="0.25">
      <c r="A1564" t="s">
        <v>5773</v>
      </c>
      <c r="B1564" t="s">
        <v>4102</v>
      </c>
      <c r="C1564">
        <v>0</v>
      </c>
      <c r="D1564">
        <v>2180350</v>
      </c>
      <c r="E1564">
        <v>664500</v>
      </c>
      <c r="F1564">
        <v>1138755</v>
      </c>
      <c r="G1564">
        <v>727580</v>
      </c>
      <c r="H1564">
        <v>52629</v>
      </c>
      <c r="I1564">
        <v>0</v>
      </c>
      <c r="J1564">
        <v>592045</v>
      </c>
      <c r="K1564">
        <v>0</v>
      </c>
      <c r="L1564">
        <v>0</v>
      </c>
      <c r="M1564">
        <v>0</v>
      </c>
      <c r="O1564">
        <f t="shared" si="129"/>
        <v>2180350</v>
      </c>
      <c r="P1564">
        <f t="shared" si="129"/>
        <v>664500</v>
      </c>
      <c r="Q1564">
        <f t="shared" si="129"/>
        <v>1138755</v>
      </c>
      <c r="R1564">
        <f t="shared" si="130"/>
        <v>-674951</v>
      </c>
      <c r="S1564">
        <f t="shared" si="131"/>
        <v>592045</v>
      </c>
      <c r="T1564">
        <f t="shared" si="132"/>
        <v>0</v>
      </c>
      <c r="U1564">
        <f t="shared" si="133"/>
        <v>0</v>
      </c>
    </row>
    <row r="1565" spans="1:21" hidden="1" x14ac:dyDescent="0.25">
      <c r="A1565" t="s">
        <v>5774</v>
      </c>
      <c r="B1565" t="s">
        <v>940</v>
      </c>
      <c r="C1565">
        <v>3077</v>
      </c>
      <c r="D1565">
        <v>222465</v>
      </c>
      <c r="E1565">
        <v>0</v>
      </c>
      <c r="F1565">
        <v>36231</v>
      </c>
      <c r="G1565">
        <v>989170</v>
      </c>
      <c r="H1565">
        <v>120320.5</v>
      </c>
      <c r="I1565">
        <v>3077</v>
      </c>
      <c r="J1565">
        <v>0</v>
      </c>
      <c r="K1565">
        <v>11624000</v>
      </c>
      <c r="L1565">
        <v>7835550</v>
      </c>
      <c r="M1565">
        <v>6606950</v>
      </c>
      <c r="O1565">
        <f t="shared" si="129"/>
        <v>219388</v>
      </c>
      <c r="P1565">
        <f t="shared" si="129"/>
        <v>-3077</v>
      </c>
      <c r="Q1565">
        <f t="shared" si="129"/>
        <v>33154</v>
      </c>
      <c r="R1565">
        <f t="shared" si="130"/>
        <v>-868849.5</v>
      </c>
      <c r="S1565">
        <f t="shared" si="131"/>
        <v>-3077</v>
      </c>
      <c r="T1565">
        <f t="shared" si="132"/>
        <v>-3788450</v>
      </c>
      <c r="U1565">
        <f t="shared" si="133"/>
        <v>-5017050</v>
      </c>
    </row>
    <row r="1566" spans="1:21" hidden="1" x14ac:dyDescent="0.25">
      <c r="A1566" t="s">
        <v>5775</v>
      </c>
      <c r="B1566" t="s">
        <v>941</v>
      </c>
      <c r="C1566">
        <v>12471210</v>
      </c>
      <c r="D1566">
        <v>491105</v>
      </c>
      <c r="E1566">
        <v>0</v>
      </c>
      <c r="F1566">
        <v>253125</v>
      </c>
      <c r="G1566">
        <v>5410400</v>
      </c>
      <c r="H1566">
        <v>300715</v>
      </c>
      <c r="I1566">
        <v>0</v>
      </c>
      <c r="J1566">
        <v>0</v>
      </c>
      <c r="K1566">
        <v>0</v>
      </c>
      <c r="L1566">
        <v>0</v>
      </c>
      <c r="M1566">
        <v>0</v>
      </c>
      <c r="O1566">
        <f t="shared" si="129"/>
        <v>-11980105</v>
      </c>
      <c r="P1566">
        <f t="shared" si="129"/>
        <v>-12471210</v>
      </c>
      <c r="Q1566">
        <f t="shared" si="129"/>
        <v>-12218085</v>
      </c>
      <c r="R1566">
        <f t="shared" si="130"/>
        <v>-5109685</v>
      </c>
      <c r="S1566">
        <f t="shared" si="131"/>
        <v>0</v>
      </c>
      <c r="T1566">
        <f t="shared" si="132"/>
        <v>0</v>
      </c>
      <c r="U1566">
        <f t="shared" si="133"/>
        <v>0</v>
      </c>
    </row>
    <row r="1567" spans="1:21" hidden="1" x14ac:dyDescent="0.25">
      <c r="A1567" t="s">
        <v>5776</v>
      </c>
      <c r="B1567" t="s">
        <v>942</v>
      </c>
      <c r="C1567">
        <v>0</v>
      </c>
      <c r="D1567">
        <v>0</v>
      </c>
      <c r="E1567">
        <v>0</v>
      </c>
      <c r="F1567">
        <v>130470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O1567">
        <f t="shared" si="129"/>
        <v>0</v>
      </c>
      <c r="P1567">
        <f t="shared" si="129"/>
        <v>0</v>
      </c>
      <c r="Q1567">
        <f t="shared" si="129"/>
        <v>130470</v>
      </c>
      <c r="R1567">
        <f t="shared" si="130"/>
        <v>0</v>
      </c>
      <c r="S1567">
        <f t="shared" si="131"/>
        <v>0</v>
      </c>
      <c r="T1567">
        <f t="shared" si="132"/>
        <v>0</v>
      </c>
      <c r="U1567">
        <f t="shared" si="133"/>
        <v>0</v>
      </c>
    </row>
    <row r="1568" spans="1:21" hidden="1" x14ac:dyDescent="0.25">
      <c r="A1568" t="s">
        <v>5777</v>
      </c>
      <c r="B1568" t="s">
        <v>2473</v>
      </c>
      <c r="C1568">
        <v>2794268.6669999999</v>
      </c>
      <c r="D1568">
        <v>49619500</v>
      </c>
      <c r="E1568">
        <v>23146500</v>
      </c>
      <c r="F1568">
        <v>33247000</v>
      </c>
      <c r="G1568">
        <v>951200</v>
      </c>
      <c r="H1568">
        <v>292230</v>
      </c>
      <c r="I1568">
        <v>1015600</v>
      </c>
      <c r="J1568">
        <v>2859000</v>
      </c>
      <c r="K1568">
        <v>17894500</v>
      </c>
      <c r="L1568">
        <v>14819500</v>
      </c>
      <c r="M1568">
        <v>14991000</v>
      </c>
      <c r="O1568">
        <f t="shared" si="129"/>
        <v>46825231.332999997</v>
      </c>
      <c r="P1568">
        <f t="shared" si="129"/>
        <v>20352231.333000001</v>
      </c>
      <c r="Q1568">
        <f t="shared" si="129"/>
        <v>30452731.333000001</v>
      </c>
      <c r="R1568">
        <f t="shared" si="130"/>
        <v>-658970</v>
      </c>
      <c r="S1568">
        <f t="shared" si="131"/>
        <v>1843400</v>
      </c>
      <c r="T1568">
        <f t="shared" si="132"/>
        <v>-3075000</v>
      </c>
      <c r="U1568">
        <f t="shared" si="133"/>
        <v>-2903500</v>
      </c>
    </row>
    <row r="1569" spans="1:21" hidden="1" x14ac:dyDescent="0.25">
      <c r="A1569" t="s">
        <v>5778</v>
      </c>
      <c r="B1569" t="s">
        <v>2959</v>
      </c>
      <c r="C1569">
        <v>0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99150</v>
      </c>
      <c r="L1569">
        <v>0</v>
      </c>
      <c r="M1569">
        <v>0</v>
      </c>
      <c r="O1569">
        <f t="shared" si="129"/>
        <v>0</v>
      </c>
      <c r="P1569">
        <f t="shared" si="129"/>
        <v>0</v>
      </c>
      <c r="Q1569">
        <f t="shared" si="129"/>
        <v>0</v>
      </c>
      <c r="R1569">
        <f t="shared" si="130"/>
        <v>0</v>
      </c>
      <c r="S1569">
        <f t="shared" si="131"/>
        <v>0</v>
      </c>
      <c r="T1569">
        <f t="shared" si="132"/>
        <v>-99150</v>
      </c>
      <c r="U1569">
        <f t="shared" si="133"/>
        <v>-99150</v>
      </c>
    </row>
    <row r="1570" spans="1:21" hidden="1" x14ac:dyDescent="0.25">
      <c r="A1570" t="s">
        <v>4613</v>
      </c>
      <c r="B1570" t="s">
        <v>943</v>
      </c>
      <c r="C1570">
        <v>4126700</v>
      </c>
      <c r="D1570">
        <v>99139500</v>
      </c>
      <c r="E1570">
        <v>26083500</v>
      </c>
      <c r="F1570">
        <v>47181500</v>
      </c>
      <c r="G1570">
        <v>5844400</v>
      </c>
      <c r="H1570">
        <v>209060</v>
      </c>
      <c r="I1570">
        <v>4126700</v>
      </c>
      <c r="J1570">
        <v>9237750</v>
      </c>
      <c r="K1570">
        <v>10041150</v>
      </c>
      <c r="L1570">
        <v>11596000</v>
      </c>
      <c r="M1570">
        <v>7249750</v>
      </c>
      <c r="O1570">
        <f t="shared" si="129"/>
        <v>95012800</v>
      </c>
      <c r="P1570">
        <f t="shared" si="129"/>
        <v>21956800</v>
      </c>
      <c r="Q1570">
        <f t="shared" si="129"/>
        <v>43054800</v>
      </c>
      <c r="R1570">
        <f t="shared" si="130"/>
        <v>-5635340</v>
      </c>
      <c r="S1570">
        <f t="shared" si="131"/>
        <v>5111050</v>
      </c>
      <c r="T1570">
        <f t="shared" si="132"/>
        <v>1554850</v>
      </c>
      <c r="U1570">
        <f t="shared" si="133"/>
        <v>-2791400</v>
      </c>
    </row>
    <row r="1571" spans="1:21" hidden="1" x14ac:dyDescent="0.25">
      <c r="A1571" t="s">
        <v>5780</v>
      </c>
      <c r="B1571" t="s">
        <v>944</v>
      </c>
      <c r="C1571">
        <v>46260073.329999998</v>
      </c>
      <c r="D1571">
        <v>88866000</v>
      </c>
      <c r="E1571">
        <v>75165500</v>
      </c>
      <c r="F1571">
        <v>43729000</v>
      </c>
      <c r="G1571">
        <v>4813700</v>
      </c>
      <c r="H1571">
        <v>295680</v>
      </c>
      <c r="I1571">
        <v>7676100</v>
      </c>
      <c r="J1571">
        <v>14351500</v>
      </c>
      <c r="K1571">
        <v>9688050</v>
      </c>
      <c r="L1571">
        <v>3545350</v>
      </c>
      <c r="M1571">
        <v>652340</v>
      </c>
      <c r="O1571">
        <f t="shared" si="129"/>
        <v>42605926.670000002</v>
      </c>
      <c r="P1571">
        <f t="shared" si="129"/>
        <v>28905426.670000002</v>
      </c>
      <c r="Q1571">
        <f t="shared" si="129"/>
        <v>-2531073.3299999982</v>
      </c>
      <c r="R1571">
        <f t="shared" si="130"/>
        <v>-4518020</v>
      </c>
      <c r="S1571">
        <f t="shared" si="131"/>
        <v>6675400</v>
      </c>
      <c r="T1571">
        <f t="shared" si="132"/>
        <v>-6142700</v>
      </c>
      <c r="U1571">
        <f t="shared" si="133"/>
        <v>-9035710</v>
      </c>
    </row>
    <row r="1572" spans="1:21" hidden="1" x14ac:dyDescent="0.25">
      <c r="A1572" t="s">
        <v>5781</v>
      </c>
      <c r="B1572" t="s">
        <v>945</v>
      </c>
      <c r="C1572">
        <v>5713518.6670000004</v>
      </c>
      <c r="D1572">
        <v>20605500</v>
      </c>
      <c r="E1572">
        <v>9027200</v>
      </c>
      <c r="F1572">
        <v>20328500</v>
      </c>
      <c r="G1572">
        <v>4388400</v>
      </c>
      <c r="H1572">
        <v>460990</v>
      </c>
      <c r="I1572">
        <v>731970</v>
      </c>
      <c r="J1572">
        <v>1348950</v>
      </c>
      <c r="K1572">
        <v>39809500</v>
      </c>
      <c r="L1572">
        <v>28954500</v>
      </c>
      <c r="M1572">
        <v>21630500</v>
      </c>
      <c r="O1572">
        <f t="shared" si="129"/>
        <v>14891981.333000001</v>
      </c>
      <c r="P1572">
        <f t="shared" si="129"/>
        <v>3313681.3329999996</v>
      </c>
      <c r="Q1572">
        <f t="shared" si="129"/>
        <v>14614981.333000001</v>
      </c>
      <c r="R1572">
        <f t="shared" si="130"/>
        <v>-3927410</v>
      </c>
      <c r="S1572">
        <f t="shared" si="131"/>
        <v>616980</v>
      </c>
      <c r="T1572">
        <f t="shared" si="132"/>
        <v>-10855000</v>
      </c>
      <c r="U1572">
        <f t="shared" si="133"/>
        <v>-18179000</v>
      </c>
    </row>
    <row r="1573" spans="1:21" hidden="1" x14ac:dyDescent="0.25">
      <c r="A1573" t="s">
        <v>5782</v>
      </c>
      <c r="B1573" t="s">
        <v>946</v>
      </c>
      <c r="C1573">
        <v>29570124</v>
      </c>
      <c r="D1573">
        <v>363810</v>
      </c>
      <c r="E1573">
        <v>368745</v>
      </c>
      <c r="F1573">
        <v>316005</v>
      </c>
      <c r="G1573">
        <v>0</v>
      </c>
      <c r="H1573">
        <v>0</v>
      </c>
      <c r="I1573">
        <v>0</v>
      </c>
      <c r="J1573">
        <v>37376.5</v>
      </c>
      <c r="K1573">
        <v>0</v>
      </c>
      <c r="L1573">
        <v>0</v>
      </c>
      <c r="M1573">
        <v>0</v>
      </c>
      <c r="O1573">
        <f t="shared" si="129"/>
        <v>-29206314</v>
      </c>
      <c r="P1573">
        <f t="shared" si="129"/>
        <v>-29201379</v>
      </c>
      <c r="Q1573">
        <f t="shared" si="129"/>
        <v>-29254119</v>
      </c>
      <c r="R1573">
        <f t="shared" si="130"/>
        <v>0</v>
      </c>
      <c r="S1573">
        <f t="shared" si="131"/>
        <v>37376.5</v>
      </c>
      <c r="T1573">
        <f t="shared" si="132"/>
        <v>0</v>
      </c>
      <c r="U1573">
        <f t="shared" si="133"/>
        <v>0</v>
      </c>
    </row>
    <row r="1574" spans="1:21" hidden="1" x14ac:dyDescent="0.25">
      <c r="A1574" t="s">
        <v>5783</v>
      </c>
      <c r="B1574" t="s">
        <v>947</v>
      </c>
      <c r="C1574">
        <v>10435153.33</v>
      </c>
      <c r="D1574">
        <v>30134500</v>
      </c>
      <c r="E1574">
        <v>28172000</v>
      </c>
      <c r="F1574">
        <v>16957500</v>
      </c>
      <c r="G1574">
        <v>20109000</v>
      </c>
      <c r="H1574">
        <v>3829350</v>
      </c>
      <c r="I1574">
        <v>1091600</v>
      </c>
      <c r="J1574">
        <v>3644900</v>
      </c>
      <c r="K1574">
        <v>302425000</v>
      </c>
      <c r="L1574">
        <v>198005000</v>
      </c>
      <c r="M1574">
        <v>145319000</v>
      </c>
      <c r="O1574">
        <f t="shared" si="129"/>
        <v>19699346.670000002</v>
      </c>
      <c r="P1574">
        <f t="shared" si="129"/>
        <v>17736846.670000002</v>
      </c>
      <c r="Q1574">
        <f t="shared" si="129"/>
        <v>6522346.6699999999</v>
      </c>
      <c r="R1574">
        <f t="shared" si="130"/>
        <v>-16279650</v>
      </c>
      <c r="S1574">
        <f t="shared" si="131"/>
        <v>2553300</v>
      </c>
      <c r="T1574">
        <f t="shared" si="132"/>
        <v>-104420000</v>
      </c>
      <c r="U1574">
        <f t="shared" si="133"/>
        <v>-157106000</v>
      </c>
    </row>
    <row r="1575" spans="1:21" hidden="1" x14ac:dyDescent="0.25">
      <c r="A1575" t="s">
        <v>5784</v>
      </c>
      <c r="B1575" t="s">
        <v>948</v>
      </c>
      <c r="C1575">
        <v>4418479</v>
      </c>
      <c r="D1575">
        <v>25381500</v>
      </c>
      <c r="E1575">
        <v>4772350</v>
      </c>
      <c r="F1575">
        <v>16038150</v>
      </c>
      <c r="G1575">
        <v>2631800</v>
      </c>
      <c r="H1575">
        <v>208060</v>
      </c>
      <c r="I1575">
        <v>2727900</v>
      </c>
      <c r="J1575">
        <v>5861350</v>
      </c>
      <c r="K1575">
        <v>6037350</v>
      </c>
      <c r="L1575">
        <v>4203900</v>
      </c>
      <c r="M1575">
        <v>3714850</v>
      </c>
      <c r="O1575">
        <f t="shared" si="129"/>
        <v>20963021</v>
      </c>
      <c r="P1575">
        <f t="shared" si="129"/>
        <v>353871</v>
      </c>
      <c r="Q1575">
        <f t="shared" si="129"/>
        <v>11619671</v>
      </c>
      <c r="R1575">
        <f t="shared" si="130"/>
        <v>-2423740</v>
      </c>
      <c r="S1575">
        <f t="shared" si="131"/>
        <v>3133450</v>
      </c>
      <c r="T1575">
        <f t="shared" si="132"/>
        <v>-1833450</v>
      </c>
      <c r="U1575">
        <f t="shared" si="133"/>
        <v>-2322500</v>
      </c>
    </row>
    <row r="1576" spans="1:21" hidden="1" x14ac:dyDescent="0.25">
      <c r="A1576" t="s">
        <v>5785</v>
      </c>
      <c r="B1576" t="s">
        <v>949</v>
      </c>
      <c r="C1576">
        <v>365070</v>
      </c>
      <c r="D1576">
        <v>26054000</v>
      </c>
      <c r="E1576">
        <v>35476600</v>
      </c>
      <c r="F1576">
        <v>81291900</v>
      </c>
      <c r="G1576">
        <v>1556400</v>
      </c>
      <c r="H1576">
        <v>83845.5</v>
      </c>
      <c r="I1576">
        <v>365070</v>
      </c>
      <c r="J1576">
        <v>105422</v>
      </c>
      <c r="K1576">
        <v>9107200</v>
      </c>
      <c r="L1576">
        <v>4798200</v>
      </c>
      <c r="M1576">
        <v>2935770</v>
      </c>
      <c r="O1576">
        <f t="shared" si="129"/>
        <v>25688930</v>
      </c>
      <c r="P1576">
        <f t="shared" si="129"/>
        <v>35111530</v>
      </c>
      <c r="Q1576">
        <f t="shared" si="129"/>
        <v>80926830</v>
      </c>
      <c r="R1576">
        <f t="shared" si="130"/>
        <v>-1472554.5</v>
      </c>
      <c r="S1576">
        <f t="shared" si="131"/>
        <v>-259648</v>
      </c>
      <c r="T1576">
        <f t="shared" si="132"/>
        <v>-4309000</v>
      </c>
      <c r="U1576">
        <f t="shared" si="133"/>
        <v>-6171430</v>
      </c>
    </row>
    <row r="1577" spans="1:21" hidden="1" x14ac:dyDescent="0.25">
      <c r="A1577" t="s">
        <v>5786</v>
      </c>
      <c r="B1577" t="s">
        <v>950</v>
      </c>
      <c r="C1577">
        <v>412800</v>
      </c>
      <c r="D1577">
        <v>23096500</v>
      </c>
      <c r="E1577">
        <v>13761250</v>
      </c>
      <c r="F1577">
        <v>7542650</v>
      </c>
      <c r="G1577">
        <v>923700</v>
      </c>
      <c r="H1577">
        <v>102526.5</v>
      </c>
      <c r="I1577">
        <v>269440</v>
      </c>
      <c r="J1577">
        <v>1709500</v>
      </c>
      <c r="K1577">
        <v>6699050</v>
      </c>
      <c r="L1577">
        <v>1949300</v>
      </c>
      <c r="M1577">
        <v>1256915</v>
      </c>
      <c r="O1577">
        <f t="shared" si="129"/>
        <v>22683700</v>
      </c>
      <c r="P1577">
        <f t="shared" si="129"/>
        <v>13348450</v>
      </c>
      <c r="Q1577">
        <f t="shared" si="129"/>
        <v>7129850</v>
      </c>
      <c r="R1577">
        <f t="shared" si="130"/>
        <v>-821173.5</v>
      </c>
      <c r="S1577">
        <f t="shared" si="131"/>
        <v>1440060</v>
      </c>
      <c r="T1577">
        <f t="shared" si="132"/>
        <v>-4749750</v>
      </c>
      <c r="U1577">
        <f t="shared" si="133"/>
        <v>-5442135</v>
      </c>
    </row>
    <row r="1578" spans="1:21" hidden="1" x14ac:dyDescent="0.25">
      <c r="A1578" t="s">
        <v>5787</v>
      </c>
      <c r="B1578" t="s">
        <v>951</v>
      </c>
      <c r="C1578">
        <v>66486460</v>
      </c>
      <c r="D1578">
        <v>54802000</v>
      </c>
      <c r="E1578">
        <v>46500500</v>
      </c>
      <c r="F1578">
        <v>39319000</v>
      </c>
      <c r="G1578">
        <v>5229100</v>
      </c>
      <c r="H1578">
        <v>630905</v>
      </c>
      <c r="I1578">
        <v>7263500</v>
      </c>
      <c r="J1578">
        <v>11014200</v>
      </c>
      <c r="K1578">
        <v>12492000</v>
      </c>
      <c r="L1578">
        <v>8015400</v>
      </c>
      <c r="M1578">
        <v>8681900</v>
      </c>
      <c r="O1578">
        <f t="shared" si="129"/>
        <v>-11684460</v>
      </c>
      <c r="P1578">
        <f t="shared" si="129"/>
        <v>-19985960</v>
      </c>
      <c r="Q1578">
        <f t="shared" si="129"/>
        <v>-27167460</v>
      </c>
      <c r="R1578">
        <f t="shared" si="130"/>
        <v>-4598195</v>
      </c>
      <c r="S1578">
        <f t="shared" si="131"/>
        <v>3750700</v>
      </c>
      <c r="T1578">
        <f t="shared" si="132"/>
        <v>-4476600</v>
      </c>
      <c r="U1578">
        <f t="shared" si="133"/>
        <v>-3810100</v>
      </c>
    </row>
    <row r="1579" spans="1:21" hidden="1" x14ac:dyDescent="0.25">
      <c r="A1579" t="s">
        <v>5788</v>
      </c>
      <c r="B1579" t="s">
        <v>4103</v>
      </c>
      <c r="C1579">
        <v>9650151</v>
      </c>
      <c r="D1579">
        <v>22198500</v>
      </c>
      <c r="E1579">
        <v>3787300</v>
      </c>
      <c r="F1579">
        <v>4805150</v>
      </c>
      <c r="G1579">
        <v>2079000</v>
      </c>
      <c r="H1579">
        <v>65132.5</v>
      </c>
      <c r="I1579">
        <v>678610</v>
      </c>
      <c r="J1579">
        <v>6004150</v>
      </c>
      <c r="K1579">
        <v>5654300</v>
      </c>
      <c r="L1579">
        <v>2602650</v>
      </c>
      <c r="M1579">
        <v>1469250</v>
      </c>
      <c r="O1579">
        <f t="shared" si="129"/>
        <v>12548349</v>
      </c>
      <c r="P1579">
        <f t="shared" si="129"/>
        <v>-5862851</v>
      </c>
      <c r="Q1579">
        <f t="shared" si="129"/>
        <v>-4845001</v>
      </c>
      <c r="R1579">
        <f t="shared" si="130"/>
        <v>-2013867.5</v>
      </c>
      <c r="S1579">
        <f t="shared" si="131"/>
        <v>5325540</v>
      </c>
      <c r="T1579">
        <f t="shared" si="132"/>
        <v>-3051650</v>
      </c>
      <c r="U1579">
        <f t="shared" si="133"/>
        <v>-4185050</v>
      </c>
    </row>
    <row r="1580" spans="1:21" hidden="1" x14ac:dyDescent="0.25">
      <c r="A1580" t="s">
        <v>4377</v>
      </c>
      <c r="B1580" t="s">
        <v>952</v>
      </c>
      <c r="C1580">
        <v>21240136.670000002</v>
      </c>
      <c r="D1580">
        <v>72701000</v>
      </c>
      <c r="E1580">
        <v>53885500</v>
      </c>
      <c r="F1580">
        <v>62775500</v>
      </c>
      <c r="G1580">
        <v>8017100</v>
      </c>
      <c r="H1580">
        <v>467755</v>
      </c>
      <c r="I1580">
        <v>1894800</v>
      </c>
      <c r="J1580">
        <v>16341500</v>
      </c>
      <c r="K1580">
        <v>0</v>
      </c>
      <c r="L1580">
        <v>2836950</v>
      </c>
      <c r="M1580">
        <v>1762550</v>
      </c>
      <c r="O1580">
        <f t="shared" si="129"/>
        <v>51460863.329999998</v>
      </c>
      <c r="P1580">
        <f t="shared" si="129"/>
        <v>32645363.329999998</v>
      </c>
      <c r="Q1580">
        <f t="shared" si="129"/>
        <v>41535363.329999998</v>
      </c>
      <c r="R1580">
        <f t="shared" si="130"/>
        <v>-7549345</v>
      </c>
      <c r="S1580">
        <f t="shared" si="131"/>
        <v>14446700</v>
      </c>
      <c r="T1580">
        <f t="shared" si="132"/>
        <v>2836950</v>
      </c>
      <c r="U1580">
        <f t="shared" si="133"/>
        <v>1762550</v>
      </c>
    </row>
    <row r="1581" spans="1:21" hidden="1" x14ac:dyDescent="0.25">
      <c r="A1581" t="s">
        <v>5790</v>
      </c>
      <c r="B1581" t="s">
        <v>953</v>
      </c>
      <c r="C1581">
        <v>18348653.329999998</v>
      </c>
      <c r="D1581">
        <v>85119500</v>
      </c>
      <c r="E1581">
        <v>51834500</v>
      </c>
      <c r="F1581">
        <v>34563000</v>
      </c>
      <c r="G1581">
        <v>8487900</v>
      </c>
      <c r="H1581">
        <v>770090</v>
      </c>
      <c r="I1581">
        <v>7356400</v>
      </c>
      <c r="J1581">
        <v>2016400</v>
      </c>
      <c r="K1581">
        <v>7264250</v>
      </c>
      <c r="L1581">
        <v>2841700</v>
      </c>
      <c r="M1581">
        <v>2499450</v>
      </c>
      <c r="O1581">
        <f t="shared" si="129"/>
        <v>66770846.670000002</v>
      </c>
      <c r="P1581">
        <f t="shared" si="129"/>
        <v>33485846.670000002</v>
      </c>
      <c r="Q1581">
        <f t="shared" si="129"/>
        <v>16214346.670000002</v>
      </c>
      <c r="R1581">
        <f t="shared" si="130"/>
        <v>-7717810</v>
      </c>
      <c r="S1581">
        <f t="shared" si="131"/>
        <v>-5340000</v>
      </c>
      <c r="T1581">
        <f t="shared" si="132"/>
        <v>-4422550</v>
      </c>
      <c r="U1581">
        <f t="shared" si="133"/>
        <v>-4764800</v>
      </c>
    </row>
    <row r="1582" spans="1:21" hidden="1" x14ac:dyDescent="0.25">
      <c r="A1582" t="s">
        <v>5791</v>
      </c>
      <c r="B1582" t="s">
        <v>954</v>
      </c>
      <c r="C1582">
        <v>76095826.670000002</v>
      </c>
      <c r="D1582">
        <v>2749250</v>
      </c>
      <c r="E1582">
        <v>761250</v>
      </c>
      <c r="F1582">
        <v>1652150</v>
      </c>
      <c r="G1582">
        <v>470650</v>
      </c>
      <c r="H1582">
        <v>46291</v>
      </c>
      <c r="I1582">
        <v>0</v>
      </c>
      <c r="J1582">
        <v>0</v>
      </c>
      <c r="K1582">
        <v>0</v>
      </c>
      <c r="L1582">
        <v>0</v>
      </c>
      <c r="M1582">
        <v>0</v>
      </c>
      <c r="O1582">
        <f t="shared" si="129"/>
        <v>-73346576.670000002</v>
      </c>
      <c r="P1582">
        <f t="shared" si="129"/>
        <v>-75334576.670000002</v>
      </c>
      <c r="Q1582">
        <f t="shared" si="129"/>
        <v>-74443676.670000002</v>
      </c>
      <c r="R1582">
        <f t="shared" si="130"/>
        <v>-424359</v>
      </c>
      <c r="S1582">
        <f t="shared" si="131"/>
        <v>0</v>
      </c>
      <c r="T1582">
        <f t="shared" si="132"/>
        <v>0</v>
      </c>
      <c r="U1582">
        <f t="shared" si="133"/>
        <v>0</v>
      </c>
    </row>
    <row r="1583" spans="1:21" hidden="1" x14ac:dyDescent="0.25">
      <c r="A1583" t="s">
        <v>4450</v>
      </c>
      <c r="B1583" t="s">
        <v>955</v>
      </c>
      <c r="C1583">
        <v>4160956.6669999999</v>
      </c>
      <c r="D1583">
        <v>6691950</v>
      </c>
      <c r="E1583">
        <v>940000</v>
      </c>
      <c r="F1583">
        <v>0</v>
      </c>
      <c r="G1583">
        <v>1988100</v>
      </c>
      <c r="H1583">
        <v>464265</v>
      </c>
      <c r="I1583">
        <v>588790</v>
      </c>
      <c r="J1583">
        <v>1298000</v>
      </c>
      <c r="K1583">
        <v>0</v>
      </c>
      <c r="L1583">
        <v>2040350</v>
      </c>
      <c r="M1583">
        <v>0</v>
      </c>
      <c r="O1583">
        <f t="shared" si="129"/>
        <v>2530993.3330000001</v>
      </c>
      <c r="P1583">
        <f t="shared" si="129"/>
        <v>-3220956.6669999999</v>
      </c>
      <c r="Q1583">
        <f t="shared" si="129"/>
        <v>-4160956.6669999999</v>
      </c>
      <c r="R1583">
        <f t="shared" si="130"/>
        <v>-1523835</v>
      </c>
      <c r="S1583">
        <f t="shared" si="131"/>
        <v>709210</v>
      </c>
      <c r="T1583">
        <f t="shared" si="132"/>
        <v>2040350</v>
      </c>
      <c r="U1583">
        <f t="shared" si="133"/>
        <v>0</v>
      </c>
    </row>
    <row r="1584" spans="1:21" hidden="1" x14ac:dyDescent="0.25">
      <c r="A1584" t="s">
        <v>4649</v>
      </c>
      <c r="B1584" t="s">
        <v>956</v>
      </c>
      <c r="C1584">
        <v>13605033.33</v>
      </c>
      <c r="D1584">
        <v>3615900</v>
      </c>
      <c r="E1584">
        <v>7453000</v>
      </c>
      <c r="F1584">
        <v>492005</v>
      </c>
      <c r="G1584">
        <v>3509300</v>
      </c>
      <c r="H1584">
        <v>26189.5</v>
      </c>
      <c r="I1584">
        <v>0</v>
      </c>
      <c r="J1584">
        <v>0</v>
      </c>
      <c r="K1584">
        <v>14492500</v>
      </c>
      <c r="L1584">
        <v>15812500</v>
      </c>
      <c r="M1584">
        <v>13559500</v>
      </c>
      <c r="O1584">
        <f t="shared" si="129"/>
        <v>-9989133.3300000001</v>
      </c>
      <c r="P1584">
        <f t="shared" si="129"/>
        <v>-6152033.3300000001</v>
      </c>
      <c r="Q1584">
        <f t="shared" si="129"/>
        <v>-13113028.33</v>
      </c>
      <c r="R1584">
        <f t="shared" si="130"/>
        <v>-3483110.5</v>
      </c>
      <c r="S1584">
        <f t="shared" si="131"/>
        <v>0</v>
      </c>
      <c r="T1584">
        <f t="shared" si="132"/>
        <v>1320000</v>
      </c>
      <c r="U1584">
        <f t="shared" si="133"/>
        <v>-933000</v>
      </c>
    </row>
    <row r="1585" spans="1:21" hidden="1" x14ac:dyDescent="0.25">
      <c r="A1585" t="s">
        <v>5794</v>
      </c>
      <c r="B1585" t="s">
        <v>2474</v>
      </c>
      <c r="C1585">
        <v>77684880</v>
      </c>
      <c r="D1585">
        <v>0</v>
      </c>
      <c r="E1585">
        <v>446395</v>
      </c>
      <c r="F1585">
        <v>784210</v>
      </c>
      <c r="G1585">
        <v>192260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O1585">
        <f t="shared" si="129"/>
        <v>-77684880</v>
      </c>
      <c r="P1585">
        <f t="shared" si="129"/>
        <v>-77238485</v>
      </c>
      <c r="Q1585">
        <f t="shared" si="129"/>
        <v>-76900670</v>
      </c>
      <c r="R1585">
        <f t="shared" si="130"/>
        <v>-192260</v>
      </c>
      <c r="S1585">
        <f t="shared" si="131"/>
        <v>0</v>
      </c>
      <c r="T1585">
        <f t="shared" si="132"/>
        <v>0</v>
      </c>
      <c r="U1585">
        <f t="shared" si="133"/>
        <v>0</v>
      </c>
    </row>
    <row r="1586" spans="1:21" hidden="1" x14ac:dyDescent="0.25">
      <c r="A1586" t="s">
        <v>5795</v>
      </c>
      <c r="B1586" t="s">
        <v>957</v>
      </c>
      <c r="C1586">
        <v>34576783.329999998</v>
      </c>
      <c r="D1586">
        <v>54126000</v>
      </c>
      <c r="E1586">
        <v>39707000</v>
      </c>
      <c r="F1586">
        <v>54220000</v>
      </c>
      <c r="G1586">
        <v>5324100</v>
      </c>
      <c r="H1586">
        <v>478935</v>
      </c>
      <c r="I1586">
        <v>6356000</v>
      </c>
      <c r="J1586">
        <v>16334000</v>
      </c>
      <c r="K1586">
        <v>207560000</v>
      </c>
      <c r="L1586">
        <v>185315000</v>
      </c>
      <c r="M1586">
        <v>150470000</v>
      </c>
      <c r="O1586">
        <f t="shared" si="129"/>
        <v>19549216.670000002</v>
      </c>
      <c r="P1586">
        <f t="shared" si="129"/>
        <v>5130216.6700000018</v>
      </c>
      <c r="Q1586">
        <f t="shared" si="129"/>
        <v>19643216.670000002</v>
      </c>
      <c r="R1586">
        <f t="shared" si="130"/>
        <v>-4845165</v>
      </c>
      <c r="S1586">
        <f t="shared" si="131"/>
        <v>9978000</v>
      </c>
      <c r="T1586">
        <f t="shared" si="132"/>
        <v>-22245000</v>
      </c>
      <c r="U1586">
        <f t="shared" si="133"/>
        <v>-57090000</v>
      </c>
    </row>
    <row r="1587" spans="1:21" hidden="1" x14ac:dyDescent="0.25">
      <c r="A1587" t="s">
        <v>5796</v>
      </c>
      <c r="B1587" t="s">
        <v>4179</v>
      </c>
      <c r="C1587">
        <v>35298853.329999998</v>
      </c>
      <c r="D1587">
        <v>51441500</v>
      </c>
      <c r="E1587">
        <v>0</v>
      </c>
      <c r="F1587">
        <v>14825500</v>
      </c>
      <c r="G1587">
        <v>3217700</v>
      </c>
      <c r="H1587">
        <v>221425</v>
      </c>
      <c r="I1587">
        <v>0</v>
      </c>
      <c r="J1587">
        <v>0</v>
      </c>
      <c r="K1587">
        <v>0</v>
      </c>
      <c r="L1587">
        <v>0</v>
      </c>
      <c r="M1587">
        <v>0</v>
      </c>
      <c r="O1587">
        <f t="shared" si="129"/>
        <v>16142646.670000002</v>
      </c>
      <c r="P1587">
        <f t="shared" si="129"/>
        <v>-35298853.329999998</v>
      </c>
      <c r="Q1587">
        <f t="shared" si="129"/>
        <v>-20473353.329999998</v>
      </c>
      <c r="R1587">
        <f t="shared" si="130"/>
        <v>-2996275</v>
      </c>
      <c r="S1587">
        <f t="shared" si="131"/>
        <v>0</v>
      </c>
      <c r="T1587">
        <f t="shared" si="132"/>
        <v>0</v>
      </c>
      <c r="U1587">
        <f t="shared" si="133"/>
        <v>0</v>
      </c>
    </row>
    <row r="1588" spans="1:21" hidden="1" x14ac:dyDescent="0.25">
      <c r="A1588" t="s">
        <v>5177</v>
      </c>
      <c r="B1588" t="s">
        <v>958</v>
      </c>
      <c r="C1588">
        <v>13380146.67</v>
      </c>
      <c r="D1588">
        <v>12128550</v>
      </c>
      <c r="E1588">
        <v>1852450</v>
      </c>
      <c r="F1588">
        <v>2308470</v>
      </c>
      <c r="G1588">
        <v>3006200</v>
      </c>
      <c r="H1588">
        <v>213865</v>
      </c>
      <c r="I1588">
        <v>2322500</v>
      </c>
      <c r="J1588">
        <v>4756750</v>
      </c>
      <c r="K1588">
        <v>2238300</v>
      </c>
      <c r="L1588">
        <v>2866700</v>
      </c>
      <c r="M1588">
        <v>1525700</v>
      </c>
      <c r="O1588">
        <f t="shared" si="129"/>
        <v>-1251596.67</v>
      </c>
      <c r="P1588">
        <f t="shared" si="129"/>
        <v>-11527696.67</v>
      </c>
      <c r="Q1588">
        <f t="shared" si="129"/>
        <v>-11071676.67</v>
      </c>
      <c r="R1588">
        <f t="shared" si="130"/>
        <v>-2792335</v>
      </c>
      <c r="S1588">
        <f t="shared" si="131"/>
        <v>2434250</v>
      </c>
      <c r="T1588">
        <f t="shared" si="132"/>
        <v>628400</v>
      </c>
      <c r="U1588">
        <f t="shared" si="133"/>
        <v>-712600</v>
      </c>
    </row>
    <row r="1589" spans="1:21" hidden="1" x14ac:dyDescent="0.25">
      <c r="A1589" t="s">
        <v>4542</v>
      </c>
      <c r="B1589" t="s">
        <v>959</v>
      </c>
      <c r="C1589">
        <v>15085855.67</v>
      </c>
      <c r="D1589">
        <v>43974500</v>
      </c>
      <c r="E1589">
        <v>37396500</v>
      </c>
      <c r="F1589">
        <v>22186500</v>
      </c>
      <c r="G1589">
        <v>3595000</v>
      </c>
      <c r="H1589">
        <v>233185</v>
      </c>
      <c r="I1589">
        <v>2395000</v>
      </c>
      <c r="J1589">
        <v>5478250</v>
      </c>
      <c r="K1589">
        <v>2196100</v>
      </c>
      <c r="L1589">
        <v>3876900</v>
      </c>
      <c r="M1589">
        <v>1351275</v>
      </c>
      <c r="O1589">
        <f t="shared" si="129"/>
        <v>28888644.329999998</v>
      </c>
      <c r="P1589">
        <f t="shared" si="129"/>
        <v>22310644.329999998</v>
      </c>
      <c r="Q1589">
        <f t="shared" si="129"/>
        <v>7100644.3300000001</v>
      </c>
      <c r="R1589">
        <f t="shared" si="130"/>
        <v>-3361815</v>
      </c>
      <c r="S1589">
        <f t="shared" si="131"/>
        <v>3083250</v>
      </c>
      <c r="T1589">
        <f t="shared" si="132"/>
        <v>1680800</v>
      </c>
      <c r="U1589">
        <f t="shared" si="133"/>
        <v>-844825</v>
      </c>
    </row>
    <row r="1590" spans="1:21" hidden="1" x14ac:dyDescent="0.25">
      <c r="A1590" t="s">
        <v>5799</v>
      </c>
      <c r="B1590" t="s">
        <v>960</v>
      </c>
      <c r="C1590">
        <v>3626237</v>
      </c>
      <c r="D1590">
        <v>68192500</v>
      </c>
      <c r="E1590">
        <v>15925500</v>
      </c>
      <c r="F1590">
        <v>29227500</v>
      </c>
      <c r="G1590">
        <v>2136800</v>
      </c>
      <c r="H1590">
        <v>245505</v>
      </c>
      <c r="I1590">
        <v>2104000</v>
      </c>
      <c r="J1590">
        <v>7660050</v>
      </c>
      <c r="K1590">
        <v>0</v>
      </c>
      <c r="L1590">
        <v>0</v>
      </c>
      <c r="M1590">
        <v>0</v>
      </c>
      <c r="O1590">
        <f t="shared" si="129"/>
        <v>64566263</v>
      </c>
      <c r="P1590">
        <f t="shared" si="129"/>
        <v>12299263</v>
      </c>
      <c r="Q1590">
        <f t="shared" si="129"/>
        <v>25601263</v>
      </c>
      <c r="R1590">
        <f t="shared" si="130"/>
        <v>-1891295</v>
      </c>
      <c r="S1590">
        <f t="shared" si="131"/>
        <v>5556050</v>
      </c>
      <c r="T1590">
        <f t="shared" si="132"/>
        <v>0</v>
      </c>
      <c r="U1590">
        <f t="shared" si="133"/>
        <v>0</v>
      </c>
    </row>
    <row r="1591" spans="1:21" hidden="1" x14ac:dyDescent="0.25">
      <c r="A1591" t="s">
        <v>5800</v>
      </c>
      <c r="B1591" t="s">
        <v>961</v>
      </c>
      <c r="C1591">
        <v>82946986.670000002</v>
      </c>
      <c r="D1591">
        <v>25155500</v>
      </c>
      <c r="E1591">
        <v>23508000</v>
      </c>
      <c r="F1591">
        <v>14532200</v>
      </c>
      <c r="G1591">
        <v>2829500</v>
      </c>
      <c r="H1591">
        <v>164810</v>
      </c>
      <c r="I1591">
        <v>4125100</v>
      </c>
      <c r="J1591">
        <v>7291800</v>
      </c>
      <c r="K1591">
        <v>7530700</v>
      </c>
      <c r="L1591">
        <v>5286150</v>
      </c>
      <c r="M1591">
        <v>2323150</v>
      </c>
      <c r="O1591">
        <f t="shared" si="129"/>
        <v>-57791486.670000002</v>
      </c>
      <c r="P1591">
        <f t="shared" si="129"/>
        <v>-59438986.670000002</v>
      </c>
      <c r="Q1591">
        <f t="shared" si="129"/>
        <v>-68414786.670000002</v>
      </c>
      <c r="R1591">
        <f t="shared" si="130"/>
        <v>-2664690</v>
      </c>
      <c r="S1591">
        <f t="shared" si="131"/>
        <v>3166700</v>
      </c>
      <c r="T1591">
        <f t="shared" si="132"/>
        <v>-2244550</v>
      </c>
      <c r="U1591">
        <f t="shared" si="133"/>
        <v>-5207550</v>
      </c>
    </row>
    <row r="1592" spans="1:21" hidden="1" x14ac:dyDescent="0.25">
      <c r="A1592" t="s">
        <v>5801</v>
      </c>
      <c r="B1592" t="s">
        <v>962</v>
      </c>
      <c r="C1592">
        <v>83881273.329999998</v>
      </c>
      <c r="D1592">
        <v>60078000</v>
      </c>
      <c r="E1592">
        <v>50947000</v>
      </c>
      <c r="F1592">
        <v>58379000</v>
      </c>
      <c r="G1592">
        <v>3055400</v>
      </c>
      <c r="H1592">
        <v>156612</v>
      </c>
      <c r="I1592">
        <v>2657800</v>
      </c>
      <c r="J1592">
        <v>5812700</v>
      </c>
      <c r="K1592">
        <v>2643300</v>
      </c>
      <c r="L1592">
        <v>1844100</v>
      </c>
      <c r="M1592">
        <v>1503850</v>
      </c>
      <c r="O1592">
        <f t="shared" si="129"/>
        <v>-23803273.329999998</v>
      </c>
      <c r="P1592">
        <f t="shared" si="129"/>
        <v>-32934273.329999998</v>
      </c>
      <c r="Q1592">
        <f t="shared" si="129"/>
        <v>-25502273.329999998</v>
      </c>
      <c r="R1592">
        <f t="shared" si="130"/>
        <v>-2898788</v>
      </c>
      <c r="S1592">
        <f t="shared" si="131"/>
        <v>3154900</v>
      </c>
      <c r="T1592">
        <f t="shared" si="132"/>
        <v>-799200</v>
      </c>
      <c r="U1592">
        <f t="shared" si="133"/>
        <v>-1139450</v>
      </c>
    </row>
    <row r="1593" spans="1:21" hidden="1" x14ac:dyDescent="0.25">
      <c r="A1593" t="s">
        <v>5802</v>
      </c>
      <c r="B1593" t="s">
        <v>2475</v>
      </c>
      <c r="C1593">
        <v>79546240</v>
      </c>
      <c r="D1593">
        <v>183795000</v>
      </c>
      <c r="E1593">
        <v>278250000</v>
      </c>
      <c r="F1593">
        <v>116420000</v>
      </c>
      <c r="G1593">
        <v>256340000</v>
      </c>
      <c r="H1593">
        <v>38072000</v>
      </c>
      <c r="I1593">
        <v>5612100</v>
      </c>
      <c r="J1593">
        <v>35585500</v>
      </c>
      <c r="K1593">
        <v>4193400</v>
      </c>
      <c r="L1593">
        <v>4171800</v>
      </c>
      <c r="M1593">
        <v>3292200</v>
      </c>
      <c r="O1593">
        <f t="shared" si="129"/>
        <v>104248760</v>
      </c>
      <c r="P1593">
        <f t="shared" si="129"/>
        <v>198703760</v>
      </c>
      <c r="Q1593">
        <f t="shared" si="129"/>
        <v>36873760</v>
      </c>
      <c r="R1593">
        <f t="shared" si="130"/>
        <v>-218268000</v>
      </c>
      <c r="S1593">
        <f t="shared" si="131"/>
        <v>29973400</v>
      </c>
      <c r="T1593">
        <f t="shared" si="132"/>
        <v>-21600</v>
      </c>
      <c r="U1593">
        <f t="shared" si="133"/>
        <v>-901200</v>
      </c>
    </row>
    <row r="1594" spans="1:21" hidden="1" x14ac:dyDescent="0.25">
      <c r="A1594" t="s">
        <v>5803</v>
      </c>
      <c r="B1594" t="s">
        <v>963</v>
      </c>
      <c r="C1594">
        <v>9305506.6669999994</v>
      </c>
      <c r="D1594">
        <v>1648800</v>
      </c>
      <c r="E1594">
        <v>0</v>
      </c>
      <c r="F1594">
        <v>23634800</v>
      </c>
      <c r="G1594">
        <v>11742000</v>
      </c>
      <c r="H1594">
        <v>978375</v>
      </c>
      <c r="I1594">
        <v>0</v>
      </c>
      <c r="J1594">
        <v>0</v>
      </c>
      <c r="K1594">
        <v>0</v>
      </c>
      <c r="L1594">
        <v>0</v>
      </c>
      <c r="M1594">
        <v>0</v>
      </c>
      <c r="O1594">
        <f t="shared" si="129"/>
        <v>-7656706.6669999994</v>
      </c>
      <c r="P1594">
        <f t="shared" si="129"/>
        <v>-9305506.6669999994</v>
      </c>
      <c r="Q1594">
        <f t="shared" si="129"/>
        <v>14329293.333000001</v>
      </c>
      <c r="R1594">
        <f t="shared" si="130"/>
        <v>-10763625</v>
      </c>
      <c r="S1594">
        <f t="shared" si="131"/>
        <v>0</v>
      </c>
      <c r="T1594">
        <f t="shared" si="132"/>
        <v>0</v>
      </c>
      <c r="U1594">
        <f t="shared" si="133"/>
        <v>0</v>
      </c>
    </row>
    <row r="1595" spans="1:21" hidden="1" x14ac:dyDescent="0.25">
      <c r="A1595" t="s">
        <v>5804</v>
      </c>
      <c r="B1595" t="s">
        <v>4104</v>
      </c>
      <c r="C1595">
        <v>6941914</v>
      </c>
      <c r="D1595">
        <v>113575000</v>
      </c>
      <c r="E1595">
        <v>230045000</v>
      </c>
      <c r="F1595">
        <v>181295000</v>
      </c>
      <c r="G1595">
        <v>32582000</v>
      </c>
      <c r="H1595">
        <v>512700</v>
      </c>
      <c r="I1595">
        <v>6759500</v>
      </c>
      <c r="J1595">
        <v>13654000</v>
      </c>
      <c r="K1595">
        <v>28702500</v>
      </c>
      <c r="L1595">
        <v>21186500</v>
      </c>
      <c r="M1595">
        <v>16755500</v>
      </c>
      <c r="O1595">
        <f t="shared" si="129"/>
        <v>106633086</v>
      </c>
      <c r="P1595">
        <f t="shared" si="129"/>
        <v>223103086</v>
      </c>
      <c r="Q1595">
        <f t="shared" si="129"/>
        <v>174353086</v>
      </c>
      <c r="R1595">
        <f t="shared" si="130"/>
        <v>-32069300</v>
      </c>
      <c r="S1595">
        <f t="shared" si="131"/>
        <v>6894500</v>
      </c>
      <c r="T1595">
        <f t="shared" si="132"/>
        <v>-7516000</v>
      </c>
      <c r="U1595">
        <f t="shared" si="133"/>
        <v>-11947000</v>
      </c>
    </row>
    <row r="1596" spans="1:21" hidden="1" x14ac:dyDescent="0.25">
      <c r="A1596" t="s">
        <v>5805</v>
      </c>
      <c r="B1596" t="s">
        <v>964</v>
      </c>
      <c r="C1596">
        <v>61940580</v>
      </c>
      <c r="D1596">
        <v>0</v>
      </c>
      <c r="E1596">
        <v>0</v>
      </c>
      <c r="F1596">
        <v>43107.5</v>
      </c>
      <c r="G1596">
        <v>1711600</v>
      </c>
      <c r="H1596">
        <v>215660</v>
      </c>
      <c r="I1596">
        <v>0</v>
      </c>
      <c r="J1596">
        <v>0</v>
      </c>
      <c r="K1596">
        <v>14337000</v>
      </c>
      <c r="L1596">
        <v>9038100</v>
      </c>
      <c r="M1596">
        <v>8183100</v>
      </c>
      <c r="O1596">
        <f t="shared" si="129"/>
        <v>-61940580</v>
      </c>
      <c r="P1596">
        <f t="shared" si="129"/>
        <v>-61940580</v>
      </c>
      <c r="Q1596">
        <f t="shared" si="129"/>
        <v>-61897472.5</v>
      </c>
      <c r="R1596">
        <f t="shared" si="130"/>
        <v>-1495940</v>
      </c>
      <c r="S1596">
        <f t="shared" si="131"/>
        <v>0</v>
      </c>
      <c r="T1596">
        <f t="shared" si="132"/>
        <v>-5298900</v>
      </c>
      <c r="U1596">
        <f t="shared" si="133"/>
        <v>-6153900</v>
      </c>
    </row>
    <row r="1597" spans="1:21" hidden="1" x14ac:dyDescent="0.25">
      <c r="A1597" t="s">
        <v>5806</v>
      </c>
      <c r="B1597" t="s">
        <v>965</v>
      </c>
      <c r="C1597">
        <v>2608700</v>
      </c>
      <c r="D1597">
        <v>89187500</v>
      </c>
      <c r="E1597">
        <v>95636000</v>
      </c>
      <c r="F1597">
        <v>79374500</v>
      </c>
      <c r="G1597">
        <v>1306500</v>
      </c>
      <c r="H1597">
        <v>2262050</v>
      </c>
      <c r="I1597">
        <v>479230</v>
      </c>
      <c r="J1597">
        <v>7869200</v>
      </c>
      <c r="K1597">
        <v>466565000</v>
      </c>
      <c r="L1597">
        <v>376650000</v>
      </c>
      <c r="M1597">
        <v>330260000</v>
      </c>
      <c r="O1597">
        <f t="shared" si="129"/>
        <v>86578800</v>
      </c>
      <c r="P1597">
        <f t="shared" si="129"/>
        <v>93027300</v>
      </c>
      <c r="Q1597">
        <f t="shared" si="129"/>
        <v>76765800</v>
      </c>
      <c r="R1597">
        <f t="shared" si="130"/>
        <v>955550</v>
      </c>
      <c r="S1597">
        <f t="shared" si="131"/>
        <v>7389970</v>
      </c>
      <c r="T1597">
        <f t="shared" si="132"/>
        <v>-89915000</v>
      </c>
      <c r="U1597">
        <f t="shared" si="133"/>
        <v>-136305000</v>
      </c>
    </row>
    <row r="1598" spans="1:21" hidden="1" x14ac:dyDescent="0.25">
      <c r="A1598" t="s">
        <v>5807</v>
      </c>
      <c r="B1598" t="s">
        <v>2476</v>
      </c>
      <c r="C1598">
        <v>0</v>
      </c>
      <c r="D1598">
        <v>2239950</v>
      </c>
      <c r="E1598">
        <v>0</v>
      </c>
      <c r="F1598">
        <v>0</v>
      </c>
      <c r="G1598">
        <v>902320</v>
      </c>
      <c r="H1598">
        <v>51201</v>
      </c>
      <c r="I1598">
        <v>0</v>
      </c>
      <c r="J1598">
        <v>0</v>
      </c>
      <c r="K1598">
        <v>0</v>
      </c>
      <c r="L1598">
        <v>0</v>
      </c>
      <c r="M1598">
        <v>0</v>
      </c>
      <c r="O1598">
        <f t="shared" si="129"/>
        <v>2239950</v>
      </c>
      <c r="P1598">
        <f t="shared" si="129"/>
        <v>0</v>
      </c>
      <c r="Q1598">
        <f t="shared" si="129"/>
        <v>0</v>
      </c>
      <c r="R1598">
        <f t="shared" si="130"/>
        <v>-851119</v>
      </c>
      <c r="S1598">
        <f t="shared" si="131"/>
        <v>0</v>
      </c>
      <c r="T1598">
        <f t="shared" si="132"/>
        <v>0</v>
      </c>
      <c r="U1598">
        <f t="shared" si="133"/>
        <v>0</v>
      </c>
    </row>
    <row r="1599" spans="1:21" hidden="1" x14ac:dyDescent="0.25">
      <c r="A1599" t="s">
        <v>5808</v>
      </c>
      <c r="B1599" t="s">
        <v>966</v>
      </c>
      <c r="C1599">
        <v>369516.6667</v>
      </c>
      <c r="D1599">
        <v>4852600</v>
      </c>
      <c r="E1599">
        <v>894700</v>
      </c>
      <c r="F1599">
        <v>390885</v>
      </c>
      <c r="G1599">
        <v>516820</v>
      </c>
      <c r="H1599">
        <v>16815.5</v>
      </c>
      <c r="I1599">
        <v>0</v>
      </c>
      <c r="J1599">
        <v>0</v>
      </c>
      <c r="K1599">
        <v>14124000</v>
      </c>
      <c r="L1599">
        <v>10293000</v>
      </c>
      <c r="M1599">
        <v>7322200</v>
      </c>
      <c r="O1599">
        <f t="shared" si="129"/>
        <v>4483083.3333000001</v>
      </c>
      <c r="P1599">
        <f t="shared" si="129"/>
        <v>525183.33330000006</v>
      </c>
      <c r="Q1599">
        <f t="shared" si="129"/>
        <v>21368.333299999998</v>
      </c>
      <c r="R1599">
        <f t="shared" si="130"/>
        <v>-500004.5</v>
      </c>
      <c r="S1599">
        <f t="shared" si="131"/>
        <v>0</v>
      </c>
      <c r="T1599">
        <f t="shared" si="132"/>
        <v>-3831000</v>
      </c>
      <c r="U1599">
        <f t="shared" si="133"/>
        <v>-6801800</v>
      </c>
    </row>
    <row r="1600" spans="1:21" hidden="1" x14ac:dyDescent="0.25">
      <c r="A1600" t="s">
        <v>5809</v>
      </c>
      <c r="B1600" t="s">
        <v>2477</v>
      </c>
      <c r="C1600">
        <v>0</v>
      </c>
      <c r="D1600">
        <v>5123550</v>
      </c>
      <c r="E1600">
        <v>0</v>
      </c>
      <c r="F1600">
        <v>0</v>
      </c>
      <c r="G1600">
        <v>902870</v>
      </c>
      <c r="H1600">
        <v>12096</v>
      </c>
      <c r="I1600">
        <v>0</v>
      </c>
      <c r="J1600">
        <v>0</v>
      </c>
      <c r="K1600">
        <v>0</v>
      </c>
      <c r="L1600">
        <v>0</v>
      </c>
      <c r="M1600">
        <v>0</v>
      </c>
      <c r="O1600">
        <f t="shared" si="129"/>
        <v>5123550</v>
      </c>
      <c r="P1600">
        <f t="shared" si="129"/>
        <v>0</v>
      </c>
      <c r="Q1600">
        <f t="shared" si="129"/>
        <v>0</v>
      </c>
      <c r="R1600">
        <f t="shared" si="130"/>
        <v>-890774</v>
      </c>
      <c r="S1600">
        <f t="shared" si="131"/>
        <v>0</v>
      </c>
      <c r="T1600">
        <f t="shared" si="132"/>
        <v>0</v>
      </c>
      <c r="U1600">
        <f t="shared" si="133"/>
        <v>0</v>
      </c>
    </row>
    <row r="1601" spans="1:21" hidden="1" x14ac:dyDescent="0.25">
      <c r="A1601" t="s">
        <v>5810</v>
      </c>
      <c r="B1601" t="s">
        <v>4105</v>
      </c>
      <c r="C1601">
        <v>21604593.329999998</v>
      </c>
      <c r="D1601">
        <v>0</v>
      </c>
      <c r="E1601">
        <v>61160</v>
      </c>
      <c r="F1601">
        <v>0</v>
      </c>
      <c r="G1601">
        <v>35883</v>
      </c>
      <c r="H1601">
        <v>0</v>
      </c>
      <c r="I1601">
        <v>0</v>
      </c>
      <c r="J1601">
        <v>0</v>
      </c>
      <c r="K1601">
        <v>184730</v>
      </c>
      <c r="L1601">
        <v>134868</v>
      </c>
      <c r="M1601">
        <v>104405</v>
      </c>
      <c r="O1601">
        <f t="shared" si="129"/>
        <v>-21604593.329999998</v>
      </c>
      <c r="P1601">
        <f t="shared" si="129"/>
        <v>-21543433.329999998</v>
      </c>
      <c r="Q1601">
        <f t="shared" si="129"/>
        <v>-21604593.329999998</v>
      </c>
      <c r="R1601">
        <f t="shared" si="130"/>
        <v>-35883</v>
      </c>
      <c r="S1601">
        <f t="shared" si="131"/>
        <v>0</v>
      </c>
      <c r="T1601">
        <f t="shared" si="132"/>
        <v>-49862</v>
      </c>
      <c r="U1601">
        <f t="shared" si="133"/>
        <v>-80325</v>
      </c>
    </row>
    <row r="1602" spans="1:21" hidden="1" x14ac:dyDescent="0.25">
      <c r="A1602" t="s">
        <v>5811</v>
      </c>
      <c r="B1602" t="s">
        <v>2960</v>
      </c>
      <c r="C1602">
        <v>0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4887050</v>
      </c>
      <c r="L1602">
        <v>2116400</v>
      </c>
      <c r="M1602">
        <v>2256470</v>
      </c>
      <c r="O1602">
        <f t="shared" si="129"/>
        <v>0</v>
      </c>
      <c r="P1602">
        <f t="shared" si="129"/>
        <v>0</v>
      </c>
      <c r="Q1602">
        <f t="shared" si="129"/>
        <v>0</v>
      </c>
      <c r="R1602">
        <f t="shared" si="130"/>
        <v>0</v>
      </c>
      <c r="S1602">
        <f t="shared" si="131"/>
        <v>0</v>
      </c>
      <c r="T1602">
        <f t="shared" si="132"/>
        <v>-2770650</v>
      </c>
      <c r="U1602">
        <f t="shared" si="133"/>
        <v>-2630580</v>
      </c>
    </row>
    <row r="1603" spans="1:21" hidden="1" x14ac:dyDescent="0.25">
      <c r="A1603" t="s">
        <v>5812</v>
      </c>
      <c r="B1603" t="s">
        <v>967</v>
      </c>
      <c r="C1603">
        <v>47628643.329999998</v>
      </c>
      <c r="D1603">
        <v>9311550</v>
      </c>
      <c r="E1603">
        <v>21176000</v>
      </c>
      <c r="F1603">
        <v>15202000</v>
      </c>
      <c r="G1603">
        <v>12292000</v>
      </c>
      <c r="H1603">
        <v>981140</v>
      </c>
      <c r="I1603">
        <v>597390</v>
      </c>
      <c r="J1603">
        <v>4823950</v>
      </c>
      <c r="K1603">
        <v>14177500</v>
      </c>
      <c r="L1603">
        <v>10866000</v>
      </c>
      <c r="M1603">
        <v>9180350</v>
      </c>
      <c r="O1603">
        <f t="shared" ref="O1603:Q1666" si="134">D1603-$C1603</f>
        <v>-38317093.329999998</v>
      </c>
      <c r="P1603">
        <f t="shared" si="134"/>
        <v>-26452643.329999998</v>
      </c>
      <c r="Q1603">
        <f t="shared" si="134"/>
        <v>-32426643.329999998</v>
      </c>
      <c r="R1603">
        <f t="shared" ref="R1603:R1666" si="135">H1603-G1603</f>
        <v>-11310860</v>
      </c>
      <c r="S1603">
        <f t="shared" ref="S1603:S1666" si="136">J1603-I1603</f>
        <v>4226560</v>
      </c>
      <c r="T1603">
        <f t="shared" ref="T1603:T1666" si="137">L1603-K1603</f>
        <v>-3311500</v>
      </c>
      <c r="U1603">
        <f t="shared" ref="U1603:U1666" si="138">M1603-K1603</f>
        <v>-4997150</v>
      </c>
    </row>
    <row r="1604" spans="1:21" hidden="1" x14ac:dyDescent="0.25">
      <c r="A1604" t="s">
        <v>5813</v>
      </c>
      <c r="B1604" t="s">
        <v>2478</v>
      </c>
      <c r="C1604">
        <v>47550350</v>
      </c>
      <c r="D1604">
        <v>0</v>
      </c>
      <c r="E1604">
        <v>0</v>
      </c>
      <c r="F1604">
        <v>414575</v>
      </c>
      <c r="G1604">
        <v>223380</v>
      </c>
      <c r="H1604">
        <v>8320.5</v>
      </c>
      <c r="I1604">
        <v>0</v>
      </c>
      <c r="J1604">
        <v>0</v>
      </c>
      <c r="K1604">
        <v>11895150</v>
      </c>
      <c r="L1604">
        <v>9061100</v>
      </c>
      <c r="M1604">
        <v>9854750</v>
      </c>
      <c r="O1604">
        <f t="shared" si="134"/>
        <v>-47550350</v>
      </c>
      <c r="P1604">
        <f t="shared" si="134"/>
        <v>-47550350</v>
      </c>
      <c r="Q1604">
        <f t="shared" si="134"/>
        <v>-47135775</v>
      </c>
      <c r="R1604">
        <f t="shared" si="135"/>
        <v>-215059.5</v>
      </c>
      <c r="S1604">
        <f t="shared" si="136"/>
        <v>0</v>
      </c>
      <c r="T1604">
        <f t="shared" si="137"/>
        <v>-2834050</v>
      </c>
      <c r="U1604">
        <f t="shared" si="138"/>
        <v>-2040400</v>
      </c>
    </row>
    <row r="1605" spans="1:21" hidden="1" x14ac:dyDescent="0.25">
      <c r="A1605" t="s">
        <v>5814</v>
      </c>
      <c r="B1605" t="s">
        <v>4180</v>
      </c>
      <c r="C1605">
        <v>33140793.329999998</v>
      </c>
      <c r="D1605">
        <v>0</v>
      </c>
      <c r="E1605">
        <v>0</v>
      </c>
      <c r="F1605">
        <v>883800</v>
      </c>
      <c r="G1605">
        <v>3409600</v>
      </c>
      <c r="H1605">
        <v>178568</v>
      </c>
      <c r="I1605">
        <v>0</v>
      </c>
      <c r="J1605">
        <v>0</v>
      </c>
      <c r="K1605">
        <v>0</v>
      </c>
      <c r="L1605">
        <v>0</v>
      </c>
      <c r="M1605">
        <v>0</v>
      </c>
      <c r="O1605">
        <f t="shared" si="134"/>
        <v>-33140793.329999998</v>
      </c>
      <c r="P1605">
        <f t="shared" si="134"/>
        <v>-33140793.329999998</v>
      </c>
      <c r="Q1605">
        <f t="shared" si="134"/>
        <v>-32256993.329999998</v>
      </c>
      <c r="R1605">
        <f t="shared" si="135"/>
        <v>-3231032</v>
      </c>
      <c r="S1605">
        <f t="shared" si="136"/>
        <v>0</v>
      </c>
      <c r="T1605">
        <f t="shared" si="137"/>
        <v>0</v>
      </c>
      <c r="U1605">
        <f t="shared" si="138"/>
        <v>0</v>
      </c>
    </row>
    <row r="1606" spans="1:21" hidden="1" x14ac:dyDescent="0.25">
      <c r="A1606" t="s">
        <v>5815</v>
      </c>
      <c r="B1606" t="s">
        <v>968</v>
      </c>
      <c r="C1606">
        <v>2838100</v>
      </c>
      <c r="D1606">
        <v>49635000</v>
      </c>
      <c r="E1606">
        <v>36331000</v>
      </c>
      <c r="F1606">
        <v>14461000</v>
      </c>
      <c r="G1606">
        <v>6869000</v>
      </c>
      <c r="H1606">
        <v>157945</v>
      </c>
      <c r="I1606">
        <v>2838100</v>
      </c>
      <c r="J1606">
        <v>15823750</v>
      </c>
      <c r="K1606">
        <v>56758000</v>
      </c>
      <c r="L1606">
        <v>33545000</v>
      </c>
      <c r="M1606">
        <v>19360000</v>
      </c>
      <c r="O1606">
        <f t="shared" si="134"/>
        <v>46796900</v>
      </c>
      <c r="P1606">
        <f t="shared" si="134"/>
        <v>33492900</v>
      </c>
      <c r="Q1606">
        <f t="shared" si="134"/>
        <v>11622900</v>
      </c>
      <c r="R1606">
        <f t="shared" si="135"/>
        <v>-6711055</v>
      </c>
      <c r="S1606">
        <f t="shared" si="136"/>
        <v>12985650</v>
      </c>
      <c r="T1606">
        <f t="shared" si="137"/>
        <v>-23213000</v>
      </c>
      <c r="U1606">
        <f t="shared" si="138"/>
        <v>-37398000</v>
      </c>
    </row>
    <row r="1607" spans="1:21" hidden="1" x14ac:dyDescent="0.25">
      <c r="A1607" t="s">
        <v>5816</v>
      </c>
      <c r="B1607" t="s">
        <v>2961</v>
      </c>
      <c r="C1607">
        <v>0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1870550</v>
      </c>
      <c r="L1607">
        <v>788125</v>
      </c>
      <c r="M1607">
        <v>477025</v>
      </c>
      <c r="O1607">
        <f t="shared" si="134"/>
        <v>0</v>
      </c>
      <c r="P1607">
        <f t="shared" si="134"/>
        <v>0</v>
      </c>
      <c r="Q1607">
        <f t="shared" si="134"/>
        <v>0</v>
      </c>
      <c r="R1607">
        <f t="shared" si="135"/>
        <v>0</v>
      </c>
      <c r="S1607">
        <f t="shared" si="136"/>
        <v>0</v>
      </c>
      <c r="T1607">
        <f t="shared" si="137"/>
        <v>-1082425</v>
      </c>
      <c r="U1607">
        <f t="shared" si="138"/>
        <v>-1393525</v>
      </c>
    </row>
    <row r="1608" spans="1:21" hidden="1" x14ac:dyDescent="0.25">
      <c r="A1608" t="s">
        <v>5817</v>
      </c>
      <c r="B1608" t="s">
        <v>969</v>
      </c>
      <c r="C1608">
        <v>16887733.329999998</v>
      </c>
      <c r="D1608">
        <v>110414500</v>
      </c>
      <c r="E1608">
        <v>98623500</v>
      </c>
      <c r="F1608">
        <v>104355500</v>
      </c>
      <c r="G1608">
        <v>12142000</v>
      </c>
      <c r="H1608">
        <v>854880</v>
      </c>
      <c r="I1608">
        <v>7393500</v>
      </c>
      <c r="J1608">
        <v>13944000</v>
      </c>
      <c r="K1608">
        <v>7209150</v>
      </c>
      <c r="L1608">
        <v>5602650</v>
      </c>
      <c r="M1608">
        <v>5161050</v>
      </c>
      <c r="O1608">
        <f t="shared" si="134"/>
        <v>93526766.670000002</v>
      </c>
      <c r="P1608">
        <f t="shared" si="134"/>
        <v>81735766.670000002</v>
      </c>
      <c r="Q1608">
        <f t="shared" si="134"/>
        <v>87467766.670000002</v>
      </c>
      <c r="R1608">
        <f t="shared" si="135"/>
        <v>-11287120</v>
      </c>
      <c r="S1608">
        <f t="shared" si="136"/>
        <v>6550500</v>
      </c>
      <c r="T1608">
        <f t="shared" si="137"/>
        <v>-1606500</v>
      </c>
      <c r="U1608">
        <f t="shared" si="138"/>
        <v>-2048100</v>
      </c>
    </row>
    <row r="1609" spans="1:21" hidden="1" x14ac:dyDescent="0.25">
      <c r="A1609" t="s">
        <v>5818</v>
      </c>
      <c r="B1609" t="s">
        <v>970</v>
      </c>
      <c r="C1609">
        <v>12507153.33</v>
      </c>
      <c r="D1609">
        <v>6442350</v>
      </c>
      <c r="E1609">
        <v>44890000</v>
      </c>
      <c r="F1609">
        <v>3716350</v>
      </c>
      <c r="G1609">
        <v>1178900</v>
      </c>
      <c r="H1609">
        <v>69412</v>
      </c>
      <c r="I1609">
        <v>0</v>
      </c>
      <c r="J1609">
        <v>0</v>
      </c>
      <c r="K1609">
        <v>61868000</v>
      </c>
      <c r="L1609">
        <v>47361500</v>
      </c>
      <c r="M1609">
        <v>37298500</v>
      </c>
      <c r="O1609">
        <f t="shared" si="134"/>
        <v>-6064803.3300000001</v>
      </c>
      <c r="P1609">
        <f t="shared" si="134"/>
        <v>32382846.670000002</v>
      </c>
      <c r="Q1609">
        <f t="shared" si="134"/>
        <v>-8790803.3300000001</v>
      </c>
      <c r="R1609">
        <f t="shared" si="135"/>
        <v>-1109488</v>
      </c>
      <c r="S1609">
        <f t="shared" si="136"/>
        <v>0</v>
      </c>
      <c r="T1609">
        <f t="shared" si="137"/>
        <v>-14506500</v>
      </c>
      <c r="U1609">
        <f t="shared" si="138"/>
        <v>-24569500</v>
      </c>
    </row>
    <row r="1610" spans="1:21" hidden="1" x14ac:dyDescent="0.25">
      <c r="A1610" t="s">
        <v>5819</v>
      </c>
      <c r="B1610" t="s">
        <v>971</v>
      </c>
      <c r="C1610">
        <v>11955921</v>
      </c>
      <c r="D1610">
        <v>81974500</v>
      </c>
      <c r="E1610">
        <v>34982500</v>
      </c>
      <c r="F1610">
        <v>59948000</v>
      </c>
      <c r="G1610">
        <v>4536900</v>
      </c>
      <c r="H1610">
        <v>151975</v>
      </c>
      <c r="I1610">
        <v>2680100</v>
      </c>
      <c r="J1610">
        <v>12256500</v>
      </c>
      <c r="K1610">
        <v>2763700</v>
      </c>
      <c r="L1610">
        <v>1596625</v>
      </c>
      <c r="M1610">
        <v>1149300</v>
      </c>
      <c r="O1610">
        <f t="shared" si="134"/>
        <v>70018579</v>
      </c>
      <c r="P1610">
        <f t="shared" si="134"/>
        <v>23026579</v>
      </c>
      <c r="Q1610">
        <f t="shared" si="134"/>
        <v>47992079</v>
      </c>
      <c r="R1610">
        <f t="shared" si="135"/>
        <v>-4384925</v>
      </c>
      <c r="S1610">
        <f t="shared" si="136"/>
        <v>9576400</v>
      </c>
      <c r="T1610">
        <f t="shared" si="137"/>
        <v>-1167075</v>
      </c>
      <c r="U1610">
        <f t="shared" si="138"/>
        <v>-1614400</v>
      </c>
    </row>
    <row r="1611" spans="1:21" hidden="1" x14ac:dyDescent="0.25">
      <c r="A1611" t="s">
        <v>5820</v>
      </c>
      <c r="B1611" t="s">
        <v>4106</v>
      </c>
      <c r="C1611">
        <v>13000382.33</v>
      </c>
      <c r="D1611">
        <v>75231500</v>
      </c>
      <c r="E1611">
        <v>8694900</v>
      </c>
      <c r="F1611">
        <v>19482000</v>
      </c>
      <c r="G1611">
        <v>72980000</v>
      </c>
      <c r="H1611">
        <v>5183150</v>
      </c>
      <c r="I1611">
        <v>438480</v>
      </c>
      <c r="J1611">
        <v>4511350</v>
      </c>
      <c r="K1611">
        <v>6744400000</v>
      </c>
      <c r="L1611">
        <v>4608300000</v>
      </c>
      <c r="M1611">
        <v>3348800000</v>
      </c>
      <c r="O1611">
        <f t="shared" si="134"/>
        <v>62231117.670000002</v>
      </c>
      <c r="P1611">
        <f t="shared" si="134"/>
        <v>-4305482.33</v>
      </c>
      <c r="Q1611">
        <f t="shared" si="134"/>
        <v>6481617.6699999999</v>
      </c>
      <c r="R1611">
        <f t="shared" si="135"/>
        <v>-67796850</v>
      </c>
      <c r="S1611">
        <f t="shared" si="136"/>
        <v>4072870</v>
      </c>
      <c r="T1611">
        <f t="shared" si="137"/>
        <v>-2136100000</v>
      </c>
      <c r="U1611">
        <f t="shared" si="138"/>
        <v>-3395600000</v>
      </c>
    </row>
    <row r="1612" spans="1:21" hidden="1" x14ac:dyDescent="0.25">
      <c r="A1612" t="s">
        <v>5798</v>
      </c>
      <c r="B1612" t="s">
        <v>972</v>
      </c>
      <c r="C1612">
        <v>20409793.329999998</v>
      </c>
      <c r="D1612">
        <v>70761500</v>
      </c>
      <c r="E1612">
        <v>36190000</v>
      </c>
      <c r="F1612">
        <v>50632000</v>
      </c>
      <c r="G1612">
        <v>3949100</v>
      </c>
      <c r="H1612">
        <v>426655</v>
      </c>
      <c r="I1612">
        <v>1907900</v>
      </c>
      <c r="J1612">
        <v>10388000</v>
      </c>
      <c r="K1612">
        <v>2227500</v>
      </c>
      <c r="L1612">
        <v>2558000</v>
      </c>
      <c r="M1612">
        <v>2249600</v>
      </c>
      <c r="O1612">
        <f t="shared" si="134"/>
        <v>50351706.670000002</v>
      </c>
      <c r="P1612">
        <f t="shared" si="134"/>
        <v>15780206.670000002</v>
      </c>
      <c r="Q1612">
        <f t="shared" si="134"/>
        <v>30222206.670000002</v>
      </c>
      <c r="R1612">
        <f t="shared" si="135"/>
        <v>-3522445</v>
      </c>
      <c r="S1612">
        <f t="shared" si="136"/>
        <v>8480100</v>
      </c>
      <c r="T1612">
        <f t="shared" si="137"/>
        <v>330500</v>
      </c>
      <c r="U1612">
        <f t="shared" si="138"/>
        <v>22100</v>
      </c>
    </row>
    <row r="1613" spans="1:21" hidden="1" x14ac:dyDescent="0.25">
      <c r="A1613" t="s">
        <v>5822</v>
      </c>
      <c r="B1613" t="s">
        <v>973</v>
      </c>
      <c r="C1613">
        <v>125965847.7</v>
      </c>
      <c r="D1613">
        <v>10151550</v>
      </c>
      <c r="E1613">
        <v>6370000</v>
      </c>
      <c r="F1613">
        <v>15875900</v>
      </c>
      <c r="G1613">
        <v>2136600</v>
      </c>
      <c r="H1613">
        <v>44313.5</v>
      </c>
      <c r="I1613">
        <v>115560000</v>
      </c>
      <c r="J1613">
        <v>145131500</v>
      </c>
      <c r="K1613">
        <v>348050000</v>
      </c>
      <c r="L1613">
        <v>126794500</v>
      </c>
      <c r="M1613">
        <v>89761000</v>
      </c>
      <c r="O1613">
        <f t="shared" si="134"/>
        <v>-115814297.7</v>
      </c>
      <c r="P1613">
        <f t="shared" si="134"/>
        <v>-119595847.7</v>
      </c>
      <c r="Q1613">
        <f t="shared" si="134"/>
        <v>-110089947.7</v>
      </c>
      <c r="R1613">
        <f t="shared" si="135"/>
        <v>-2092286.5</v>
      </c>
      <c r="S1613">
        <f t="shared" si="136"/>
        <v>29571500</v>
      </c>
      <c r="T1613">
        <f t="shared" si="137"/>
        <v>-221255500</v>
      </c>
      <c r="U1613">
        <f t="shared" si="138"/>
        <v>-258289000</v>
      </c>
    </row>
    <row r="1614" spans="1:21" hidden="1" x14ac:dyDescent="0.25">
      <c r="A1614" t="s">
        <v>5823</v>
      </c>
      <c r="B1614" t="s">
        <v>2962</v>
      </c>
      <c r="C1614">
        <v>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71465000</v>
      </c>
      <c r="L1614">
        <v>36898000</v>
      </c>
      <c r="M1614">
        <v>24645000</v>
      </c>
      <c r="O1614">
        <f t="shared" si="134"/>
        <v>0</v>
      </c>
      <c r="P1614">
        <f t="shared" si="134"/>
        <v>0</v>
      </c>
      <c r="Q1614">
        <f t="shared" si="134"/>
        <v>0</v>
      </c>
      <c r="R1614">
        <f t="shared" si="135"/>
        <v>0</v>
      </c>
      <c r="S1614">
        <f t="shared" si="136"/>
        <v>0</v>
      </c>
      <c r="T1614">
        <f t="shared" si="137"/>
        <v>-34567000</v>
      </c>
      <c r="U1614">
        <f t="shared" si="138"/>
        <v>-46820000</v>
      </c>
    </row>
    <row r="1615" spans="1:21" hidden="1" x14ac:dyDescent="0.25">
      <c r="A1615" t="s">
        <v>5824</v>
      </c>
      <c r="B1615" t="s">
        <v>974</v>
      </c>
      <c r="C1615">
        <v>32844098</v>
      </c>
      <c r="D1615">
        <v>3322850</v>
      </c>
      <c r="E1615">
        <v>11881450</v>
      </c>
      <c r="F1615">
        <v>894850</v>
      </c>
      <c r="G1615">
        <v>3641400</v>
      </c>
      <c r="H1615">
        <v>495185</v>
      </c>
      <c r="I1615">
        <v>44938</v>
      </c>
      <c r="J1615">
        <v>186415</v>
      </c>
      <c r="K1615">
        <v>5103950</v>
      </c>
      <c r="L1615">
        <v>2669700</v>
      </c>
      <c r="M1615">
        <v>1726250</v>
      </c>
      <c r="O1615">
        <f t="shared" si="134"/>
        <v>-29521248</v>
      </c>
      <c r="P1615">
        <f t="shared" si="134"/>
        <v>-20962648</v>
      </c>
      <c r="Q1615">
        <f t="shared" si="134"/>
        <v>-31949248</v>
      </c>
      <c r="R1615">
        <f t="shared" si="135"/>
        <v>-3146215</v>
      </c>
      <c r="S1615">
        <f t="shared" si="136"/>
        <v>141477</v>
      </c>
      <c r="T1615">
        <f t="shared" si="137"/>
        <v>-2434250</v>
      </c>
      <c r="U1615">
        <f t="shared" si="138"/>
        <v>-3377700</v>
      </c>
    </row>
    <row r="1616" spans="1:21" hidden="1" x14ac:dyDescent="0.25">
      <c r="A1616" t="s">
        <v>5825</v>
      </c>
      <c r="B1616" t="s">
        <v>2479</v>
      </c>
      <c r="C1616">
        <v>44690520</v>
      </c>
      <c r="D1616">
        <v>56626500</v>
      </c>
      <c r="E1616">
        <v>23416500</v>
      </c>
      <c r="F1616">
        <v>17812000</v>
      </c>
      <c r="G1616">
        <v>96294000</v>
      </c>
      <c r="H1616">
        <v>7385650</v>
      </c>
      <c r="I1616">
        <v>908110</v>
      </c>
      <c r="J1616">
        <v>3580250</v>
      </c>
      <c r="K1616">
        <v>0</v>
      </c>
      <c r="L1616">
        <v>0</v>
      </c>
      <c r="M1616">
        <v>0</v>
      </c>
      <c r="O1616">
        <f t="shared" si="134"/>
        <v>11935980</v>
      </c>
      <c r="P1616">
        <f t="shared" si="134"/>
        <v>-21274020</v>
      </c>
      <c r="Q1616">
        <f t="shared" si="134"/>
        <v>-26878520</v>
      </c>
      <c r="R1616">
        <f t="shared" si="135"/>
        <v>-88908350</v>
      </c>
      <c r="S1616">
        <f t="shared" si="136"/>
        <v>2672140</v>
      </c>
      <c r="T1616">
        <f t="shared" si="137"/>
        <v>0</v>
      </c>
      <c r="U1616">
        <f t="shared" si="138"/>
        <v>0</v>
      </c>
    </row>
    <row r="1617" spans="1:21" hidden="1" x14ac:dyDescent="0.25">
      <c r="A1617" t="s">
        <v>5826</v>
      </c>
      <c r="B1617" t="s">
        <v>2963</v>
      </c>
      <c r="C1617">
        <v>2991685</v>
      </c>
      <c r="D1617">
        <v>950505</v>
      </c>
      <c r="E1617">
        <v>576200</v>
      </c>
      <c r="F1617">
        <v>788300</v>
      </c>
      <c r="G1617">
        <v>686930</v>
      </c>
      <c r="H1617">
        <v>6975</v>
      </c>
      <c r="I1617">
        <v>0</v>
      </c>
      <c r="J1617">
        <v>0</v>
      </c>
      <c r="K1617">
        <v>22190500</v>
      </c>
      <c r="L1617">
        <v>18906000</v>
      </c>
      <c r="M1617">
        <v>13565050</v>
      </c>
      <c r="O1617">
        <f t="shared" si="134"/>
        <v>-2041180</v>
      </c>
      <c r="P1617">
        <f t="shared" si="134"/>
        <v>-2415485</v>
      </c>
      <c r="Q1617">
        <f t="shared" si="134"/>
        <v>-2203385</v>
      </c>
      <c r="R1617">
        <f t="shared" si="135"/>
        <v>-679955</v>
      </c>
      <c r="S1617">
        <f t="shared" si="136"/>
        <v>0</v>
      </c>
      <c r="T1617">
        <f t="shared" si="137"/>
        <v>-3284500</v>
      </c>
      <c r="U1617">
        <f t="shared" si="138"/>
        <v>-8625450</v>
      </c>
    </row>
    <row r="1618" spans="1:21" hidden="1" x14ac:dyDescent="0.25">
      <c r="A1618" t="s">
        <v>5827</v>
      </c>
      <c r="B1618" t="s">
        <v>2480</v>
      </c>
      <c r="C1618">
        <v>321690</v>
      </c>
      <c r="D1618">
        <v>47922500</v>
      </c>
      <c r="E1618">
        <v>24165500</v>
      </c>
      <c r="F1618">
        <v>31485450</v>
      </c>
      <c r="G1618">
        <v>2669000</v>
      </c>
      <c r="H1618">
        <v>120510</v>
      </c>
      <c r="I1618">
        <v>321690</v>
      </c>
      <c r="J1618">
        <v>2129800</v>
      </c>
      <c r="K1618">
        <v>2562000</v>
      </c>
      <c r="L1618">
        <v>2307350</v>
      </c>
      <c r="M1618">
        <v>1726700</v>
      </c>
      <c r="O1618">
        <f t="shared" si="134"/>
        <v>47600810</v>
      </c>
      <c r="P1618">
        <f t="shared" si="134"/>
        <v>23843810</v>
      </c>
      <c r="Q1618">
        <f t="shared" si="134"/>
        <v>31163760</v>
      </c>
      <c r="R1618">
        <f t="shared" si="135"/>
        <v>-2548490</v>
      </c>
      <c r="S1618">
        <f t="shared" si="136"/>
        <v>1808110</v>
      </c>
      <c r="T1618">
        <f t="shared" si="137"/>
        <v>-254650</v>
      </c>
      <c r="U1618">
        <f t="shared" si="138"/>
        <v>-835300</v>
      </c>
    </row>
    <row r="1619" spans="1:21" hidden="1" x14ac:dyDescent="0.25">
      <c r="A1619" t="s">
        <v>5828</v>
      </c>
      <c r="B1619" t="s">
        <v>975</v>
      </c>
      <c r="C1619">
        <v>512016.6667</v>
      </c>
      <c r="D1619">
        <v>2864850</v>
      </c>
      <c r="E1619">
        <v>4670900</v>
      </c>
      <c r="F1619">
        <v>17485650</v>
      </c>
      <c r="G1619">
        <v>745710</v>
      </c>
      <c r="H1619">
        <v>34330</v>
      </c>
      <c r="I1619">
        <v>0</v>
      </c>
      <c r="J1619">
        <v>0</v>
      </c>
      <c r="K1619">
        <v>79680000</v>
      </c>
      <c r="L1619">
        <v>66471500</v>
      </c>
      <c r="M1619">
        <v>41753500</v>
      </c>
      <c r="O1619">
        <f t="shared" si="134"/>
        <v>2352833.3333000001</v>
      </c>
      <c r="P1619">
        <f t="shared" si="134"/>
        <v>4158883.3333000001</v>
      </c>
      <c r="Q1619">
        <f t="shared" si="134"/>
        <v>16973633.333299998</v>
      </c>
      <c r="R1619">
        <f t="shared" si="135"/>
        <v>-711380</v>
      </c>
      <c r="S1619">
        <f t="shared" si="136"/>
        <v>0</v>
      </c>
      <c r="T1619">
        <f t="shared" si="137"/>
        <v>-13208500</v>
      </c>
      <c r="U1619">
        <f t="shared" si="138"/>
        <v>-37926500</v>
      </c>
    </row>
    <row r="1620" spans="1:21" hidden="1" x14ac:dyDescent="0.25">
      <c r="A1620" t="s">
        <v>5829</v>
      </c>
      <c r="B1620" t="s">
        <v>976</v>
      </c>
      <c r="C1620">
        <v>108410</v>
      </c>
      <c r="D1620">
        <v>10482450</v>
      </c>
      <c r="E1620">
        <v>4084505</v>
      </c>
      <c r="F1620">
        <v>3901850</v>
      </c>
      <c r="G1620">
        <v>10914000</v>
      </c>
      <c r="H1620">
        <v>691205</v>
      </c>
      <c r="I1620">
        <v>108410</v>
      </c>
      <c r="J1620">
        <v>356075</v>
      </c>
      <c r="K1620">
        <v>536735</v>
      </c>
      <c r="L1620">
        <v>365630</v>
      </c>
      <c r="M1620">
        <v>426095</v>
      </c>
      <c r="O1620">
        <f t="shared" si="134"/>
        <v>10374040</v>
      </c>
      <c r="P1620">
        <f t="shared" si="134"/>
        <v>3976095</v>
      </c>
      <c r="Q1620">
        <f t="shared" si="134"/>
        <v>3793440</v>
      </c>
      <c r="R1620">
        <f t="shared" si="135"/>
        <v>-10222795</v>
      </c>
      <c r="S1620">
        <f t="shared" si="136"/>
        <v>247665</v>
      </c>
      <c r="T1620">
        <f t="shared" si="137"/>
        <v>-171105</v>
      </c>
      <c r="U1620">
        <f t="shared" si="138"/>
        <v>-110640</v>
      </c>
    </row>
    <row r="1621" spans="1:21" hidden="1" x14ac:dyDescent="0.25">
      <c r="A1621" t="s">
        <v>5830</v>
      </c>
      <c r="B1621" t="s">
        <v>4107</v>
      </c>
      <c r="C1621">
        <v>25111966.670000002</v>
      </c>
      <c r="D1621">
        <v>0</v>
      </c>
      <c r="E1621">
        <v>0</v>
      </c>
      <c r="F1621">
        <v>0</v>
      </c>
      <c r="G1621">
        <v>28928</v>
      </c>
      <c r="H1621">
        <v>0</v>
      </c>
      <c r="I1621">
        <v>231540</v>
      </c>
      <c r="J1621">
        <v>1233200</v>
      </c>
      <c r="K1621">
        <v>22004500</v>
      </c>
      <c r="L1621">
        <v>11835650</v>
      </c>
      <c r="M1621">
        <v>9553200</v>
      </c>
      <c r="O1621">
        <f t="shared" si="134"/>
        <v>-25111966.670000002</v>
      </c>
      <c r="P1621">
        <f t="shared" si="134"/>
        <v>-25111966.670000002</v>
      </c>
      <c r="Q1621">
        <f t="shared" si="134"/>
        <v>-25111966.670000002</v>
      </c>
      <c r="R1621">
        <f t="shared" si="135"/>
        <v>-28928</v>
      </c>
      <c r="S1621">
        <f t="shared" si="136"/>
        <v>1001660</v>
      </c>
      <c r="T1621">
        <f t="shared" si="137"/>
        <v>-10168850</v>
      </c>
      <c r="U1621">
        <f t="shared" si="138"/>
        <v>-12451300</v>
      </c>
    </row>
    <row r="1622" spans="1:21" hidden="1" x14ac:dyDescent="0.25">
      <c r="A1622" t="s">
        <v>5831</v>
      </c>
      <c r="B1622" t="s">
        <v>4181</v>
      </c>
      <c r="C1622">
        <v>19563343.329999998</v>
      </c>
      <c r="D1622">
        <v>1286900</v>
      </c>
      <c r="E1622">
        <v>0</v>
      </c>
      <c r="F1622">
        <v>95890</v>
      </c>
      <c r="G1622">
        <v>791360</v>
      </c>
      <c r="H1622">
        <v>70656.5</v>
      </c>
      <c r="I1622">
        <v>0</v>
      </c>
      <c r="J1622">
        <v>0</v>
      </c>
      <c r="K1622">
        <v>0</v>
      </c>
      <c r="L1622">
        <v>0</v>
      </c>
      <c r="M1622">
        <v>0</v>
      </c>
      <c r="O1622">
        <f t="shared" si="134"/>
        <v>-18276443.329999998</v>
      </c>
      <c r="P1622">
        <f t="shared" si="134"/>
        <v>-19563343.329999998</v>
      </c>
      <c r="Q1622">
        <f t="shared" si="134"/>
        <v>-19467453.329999998</v>
      </c>
      <c r="R1622">
        <f t="shared" si="135"/>
        <v>-720703.5</v>
      </c>
      <c r="S1622">
        <f t="shared" si="136"/>
        <v>0</v>
      </c>
      <c r="T1622">
        <f t="shared" si="137"/>
        <v>0</v>
      </c>
      <c r="U1622">
        <f t="shared" si="138"/>
        <v>0</v>
      </c>
    </row>
    <row r="1623" spans="1:21" hidden="1" x14ac:dyDescent="0.25">
      <c r="A1623" t="s">
        <v>5832</v>
      </c>
      <c r="B1623" t="s">
        <v>4108</v>
      </c>
      <c r="C1623">
        <v>10134096.67</v>
      </c>
      <c r="D1623">
        <v>128515500</v>
      </c>
      <c r="E1623">
        <v>255365000</v>
      </c>
      <c r="F1623">
        <v>210571000</v>
      </c>
      <c r="G1623">
        <v>82640000</v>
      </c>
      <c r="H1623">
        <v>10310150</v>
      </c>
      <c r="I1623">
        <v>1766700</v>
      </c>
      <c r="J1623">
        <v>13700900</v>
      </c>
      <c r="K1623">
        <v>2230300000</v>
      </c>
      <c r="L1623">
        <v>1602350000</v>
      </c>
      <c r="M1623">
        <v>1374810000</v>
      </c>
      <c r="O1623">
        <f t="shared" si="134"/>
        <v>118381403.33</v>
      </c>
      <c r="P1623">
        <f t="shared" si="134"/>
        <v>245230903.33000001</v>
      </c>
      <c r="Q1623">
        <f t="shared" si="134"/>
        <v>200436903.33000001</v>
      </c>
      <c r="R1623">
        <f t="shared" si="135"/>
        <v>-72329850</v>
      </c>
      <c r="S1623">
        <f t="shared" si="136"/>
        <v>11934200</v>
      </c>
      <c r="T1623">
        <f t="shared" si="137"/>
        <v>-627950000</v>
      </c>
      <c r="U1623">
        <f t="shared" si="138"/>
        <v>-855490000</v>
      </c>
    </row>
    <row r="1624" spans="1:21" hidden="1" x14ac:dyDescent="0.25">
      <c r="A1624" t="s">
        <v>5833</v>
      </c>
      <c r="B1624" t="s">
        <v>977</v>
      </c>
      <c r="C1624">
        <v>21352283.329999998</v>
      </c>
      <c r="D1624">
        <v>85322000</v>
      </c>
      <c r="E1624">
        <v>99292000</v>
      </c>
      <c r="F1624">
        <v>180994500</v>
      </c>
      <c r="G1624">
        <v>7835100</v>
      </c>
      <c r="H1624">
        <v>419155</v>
      </c>
      <c r="I1624">
        <v>0</v>
      </c>
      <c r="J1624">
        <v>0</v>
      </c>
      <c r="K1624">
        <v>0</v>
      </c>
      <c r="L1624">
        <v>0</v>
      </c>
      <c r="M1624">
        <v>0</v>
      </c>
      <c r="O1624">
        <f t="shared" si="134"/>
        <v>63969716.670000002</v>
      </c>
      <c r="P1624">
        <f t="shared" si="134"/>
        <v>77939716.670000002</v>
      </c>
      <c r="Q1624">
        <f t="shared" si="134"/>
        <v>159642216.67000002</v>
      </c>
      <c r="R1624">
        <f t="shared" si="135"/>
        <v>-7415945</v>
      </c>
      <c r="S1624">
        <f t="shared" si="136"/>
        <v>0</v>
      </c>
      <c r="T1624">
        <f t="shared" si="137"/>
        <v>0</v>
      </c>
      <c r="U1624">
        <f t="shared" si="138"/>
        <v>0</v>
      </c>
    </row>
    <row r="1625" spans="1:21" hidden="1" x14ac:dyDescent="0.25">
      <c r="A1625" t="s">
        <v>5834</v>
      </c>
      <c r="B1625" t="s">
        <v>2481</v>
      </c>
      <c r="C1625">
        <v>36230893.329999998</v>
      </c>
      <c r="D1625">
        <v>260790000</v>
      </c>
      <c r="E1625">
        <v>1689900000</v>
      </c>
      <c r="F1625">
        <v>780030000</v>
      </c>
      <c r="G1625">
        <v>21276000</v>
      </c>
      <c r="H1625">
        <v>2382100</v>
      </c>
      <c r="I1625">
        <v>20828000</v>
      </c>
      <c r="J1625">
        <v>62448000</v>
      </c>
      <c r="K1625">
        <v>1143650000</v>
      </c>
      <c r="L1625">
        <v>751425000</v>
      </c>
      <c r="M1625">
        <v>647760000</v>
      </c>
      <c r="O1625">
        <f t="shared" si="134"/>
        <v>224559106.67000002</v>
      </c>
      <c r="P1625">
        <f t="shared" si="134"/>
        <v>1653669106.6700001</v>
      </c>
      <c r="Q1625">
        <f t="shared" si="134"/>
        <v>743799106.66999996</v>
      </c>
      <c r="R1625">
        <f t="shared" si="135"/>
        <v>-18893900</v>
      </c>
      <c r="S1625">
        <f t="shared" si="136"/>
        <v>41620000</v>
      </c>
      <c r="T1625">
        <f t="shared" si="137"/>
        <v>-392225000</v>
      </c>
      <c r="U1625">
        <f t="shared" si="138"/>
        <v>-495890000</v>
      </c>
    </row>
    <row r="1626" spans="1:21" hidden="1" x14ac:dyDescent="0.25">
      <c r="A1626" t="s">
        <v>5835</v>
      </c>
      <c r="B1626" t="s">
        <v>978</v>
      </c>
      <c r="C1626">
        <v>17876760.670000002</v>
      </c>
      <c r="D1626">
        <v>8829500</v>
      </c>
      <c r="E1626">
        <v>20989500</v>
      </c>
      <c r="F1626">
        <v>16230850</v>
      </c>
      <c r="G1626">
        <v>476960</v>
      </c>
      <c r="H1626">
        <v>58777.5</v>
      </c>
      <c r="I1626">
        <v>369670</v>
      </c>
      <c r="J1626">
        <v>953895</v>
      </c>
      <c r="K1626">
        <v>17441500</v>
      </c>
      <c r="L1626">
        <v>13492000</v>
      </c>
      <c r="M1626">
        <v>10801350</v>
      </c>
      <c r="O1626">
        <f t="shared" si="134"/>
        <v>-9047260.6700000018</v>
      </c>
      <c r="P1626">
        <f t="shared" si="134"/>
        <v>3112739.3299999982</v>
      </c>
      <c r="Q1626">
        <f t="shared" si="134"/>
        <v>-1645910.6700000018</v>
      </c>
      <c r="R1626">
        <f t="shared" si="135"/>
        <v>-418182.5</v>
      </c>
      <c r="S1626">
        <f t="shared" si="136"/>
        <v>584225</v>
      </c>
      <c r="T1626">
        <f t="shared" si="137"/>
        <v>-3949500</v>
      </c>
      <c r="U1626">
        <f t="shared" si="138"/>
        <v>-6640150</v>
      </c>
    </row>
    <row r="1627" spans="1:21" hidden="1" x14ac:dyDescent="0.25">
      <c r="A1627" t="s">
        <v>5836</v>
      </c>
      <c r="B1627" t="s">
        <v>2482</v>
      </c>
      <c r="C1627">
        <v>45830240</v>
      </c>
      <c r="D1627">
        <v>195340000</v>
      </c>
      <c r="E1627">
        <v>1472500000</v>
      </c>
      <c r="F1627">
        <v>952950000</v>
      </c>
      <c r="G1627">
        <v>7839000</v>
      </c>
      <c r="H1627">
        <v>903670</v>
      </c>
      <c r="I1627">
        <v>12008000</v>
      </c>
      <c r="J1627">
        <v>47112500</v>
      </c>
      <c r="K1627">
        <v>1827150000</v>
      </c>
      <c r="L1627">
        <v>1217000000</v>
      </c>
      <c r="M1627">
        <v>1114895000</v>
      </c>
      <c r="O1627">
        <f t="shared" si="134"/>
        <v>149509760</v>
      </c>
      <c r="P1627">
        <f t="shared" si="134"/>
        <v>1426669760</v>
      </c>
      <c r="Q1627">
        <f t="shared" si="134"/>
        <v>907119760</v>
      </c>
      <c r="R1627">
        <f t="shared" si="135"/>
        <v>-6935330</v>
      </c>
      <c r="S1627">
        <f t="shared" si="136"/>
        <v>35104500</v>
      </c>
      <c r="T1627">
        <f t="shared" si="137"/>
        <v>-610150000</v>
      </c>
      <c r="U1627">
        <f t="shared" si="138"/>
        <v>-712255000</v>
      </c>
    </row>
    <row r="1628" spans="1:21" hidden="1" x14ac:dyDescent="0.25">
      <c r="A1628" t="s">
        <v>5837</v>
      </c>
      <c r="B1628" t="s">
        <v>4109</v>
      </c>
      <c r="C1628">
        <v>96603026.670000002</v>
      </c>
      <c r="D1628">
        <v>1966250</v>
      </c>
      <c r="E1628">
        <v>2608550</v>
      </c>
      <c r="F1628">
        <v>1715750</v>
      </c>
      <c r="G1628">
        <v>304580</v>
      </c>
      <c r="H1628">
        <v>58434</v>
      </c>
      <c r="I1628">
        <v>100160</v>
      </c>
      <c r="J1628">
        <v>306470</v>
      </c>
      <c r="K1628">
        <v>54065000</v>
      </c>
      <c r="L1628">
        <v>33930500</v>
      </c>
      <c r="M1628">
        <v>27937500</v>
      </c>
      <c r="O1628">
        <f t="shared" si="134"/>
        <v>-94636776.670000002</v>
      </c>
      <c r="P1628">
        <f t="shared" si="134"/>
        <v>-93994476.670000002</v>
      </c>
      <c r="Q1628">
        <f t="shared" si="134"/>
        <v>-94887276.670000002</v>
      </c>
      <c r="R1628">
        <f t="shared" si="135"/>
        <v>-246146</v>
      </c>
      <c r="S1628">
        <f t="shared" si="136"/>
        <v>206310</v>
      </c>
      <c r="T1628">
        <f t="shared" si="137"/>
        <v>-20134500</v>
      </c>
      <c r="U1628">
        <f t="shared" si="138"/>
        <v>-26127500</v>
      </c>
    </row>
    <row r="1629" spans="1:21" hidden="1" x14ac:dyDescent="0.25">
      <c r="A1629" t="s">
        <v>5838</v>
      </c>
      <c r="B1629" t="s">
        <v>979</v>
      </c>
      <c r="C1629">
        <v>19521018</v>
      </c>
      <c r="D1629">
        <v>0</v>
      </c>
      <c r="E1629">
        <v>0</v>
      </c>
      <c r="F1629">
        <v>0</v>
      </c>
      <c r="G1629">
        <v>204710</v>
      </c>
      <c r="H1629">
        <v>0</v>
      </c>
      <c r="I1629">
        <v>0</v>
      </c>
      <c r="J1629">
        <v>0</v>
      </c>
      <c r="K1629">
        <v>328255000</v>
      </c>
      <c r="L1629">
        <v>199575000</v>
      </c>
      <c r="M1629">
        <v>163120000</v>
      </c>
      <c r="O1629">
        <f t="shared" si="134"/>
        <v>-19521018</v>
      </c>
      <c r="P1629">
        <f t="shared" si="134"/>
        <v>-19521018</v>
      </c>
      <c r="Q1629">
        <f t="shared" si="134"/>
        <v>-19521018</v>
      </c>
      <c r="R1629">
        <f t="shared" si="135"/>
        <v>-204710</v>
      </c>
      <c r="S1629">
        <f t="shared" si="136"/>
        <v>0</v>
      </c>
      <c r="T1629">
        <f t="shared" si="137"/>
        <v>-128680000</v>
      </c>
      <c r="U1629">
        <f t="shared" si="138"/>
        <v>-165135000</v>
      </c>
    </row>
    <row r="1630" spans="1:21" hidden="1" x14ac:dyDescent="0.25">
      <c r="A1630" t="s">
        <v>5839</v>
      </c>
      <c r="B1630" t="s">
        <v>3250</v>
      </c>
      <c r="C1630">
        <v>0</v>
      </c>
      <c r="D1630">
        <v>0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1722</v>
      </c>
      <c r="K1630">
        <v>11665200</v>
      </c>
      <c r="L1630">
        <v>9107600</v>
      </c>
      <c r="M1630">
        <v>8567400</v>
      </c>
      <c r="O1630">
        <f t="shared" si="134"/>
        <v>0</v>
      </c>
      <c r="P1630">
        <f t="shared" si="134"/>
        <v>0</v>
      </c>
      <c r="Q1630">
        <f t="shared" si="134"/>
        <v>0</v>
      </c>
      <c r="R1630">
        <f t="shared" si="135"/>
        <v>0</v>
      </c>
      <c r="S1630">
        <f t="shared" si="136"/>
        <v>1722</v>
      </c>
      <c r="T1630">
        <f t="shared" si="137"/>
        <v>-2557600</v>
      </c>
      <c r="U1630">
        <f t="shared" si="138"/>
        <v>-3097800</v>
      </c>
    </row>
    <row r="1631" spans="1:21" hidden="1" x14ac:dyDescent="0.25">
      <c r="A1631" t="s">
        <v>5840</v>
      </c>
      <c r="B1631" t="s">
        <v>3251</v>
      </c>
      <c r="C1631">
        <v>58327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58327</v>
      </c>
      <c r="J1631">
        <v>0</v>
      </c>
      <c r="K1631">
        <v>28428000</v>
      </c>
      <c r="L1631">
        <v>25049500</v>
      </c>
      <c r="M1631">
        <v>16882000</v>
      </c>
      <c r="O1631">
        <f t="shared" si="134"/>
        <v>-58327</v>
      </c>
      <c r="P1631">
        <f t="shared" si="134"/>
        <v>-58327</v>
      </c>
      <c r="Q1631">
        <f t="shared" si="134"/>
        <v>-58327</v>
      </c>
      <c r="R1631">
        <f t="shared" si="135"/>
        <v>0</v>
      </c>
      <c r="S1631">
        <f t="shared" si="136"/>
        <v>-58327</v>
      </c>
      <c r="T1631">
        <f t="shared" si="137"/>
        <v>-3378500</v>
      </c>
      <c r="U1631">
        <f t="shared" si="138"/>
        <v>-11546000</v>
      </c>
    </row>
    <row r="1632" spans="1:21" hidden="1" x14ac:dyDescent="0.25">
      <c r="A1632" t="s">
        <v>6874</v>
      </c>
      <c r="B1632" t="s">
        <v>3252</v>
      </c>
      <c r="C1632">
        <v>0</v>
      </c>
      <c r="D1632">
        <v>0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528400</v>
      </c>
      <c r="L1632">
        <v>636200</v>
      </c>
      <c r="M1632">
        <v>467055</v>
      </c>
      <c r="O1632">
        <f t="shared" si="134"/>
        <v>0</v>
      </c>
      <c r="P1632">
        <f t="shared" si="134"/>
        <v>0</v>
      </c>
      <c r="Q1632">
        <f t="shared" si="134"/>
        <v>0</v>
      </c>
      <c r="R1632">
        <f t="shared" si="135"/>
        <v>0</v>
      </c>
      <c r="S1632">
        <f t="shared" si="136"/>
        <v>0</v>
      </c>
      <c r="T1632">
        <f t="shared" si="137"/>
        <v>107800</v>
      </c>
      <c r="U1632">
        <f t="shared" si="138"/>
        <v>-61345</v>
      </c>
    </row>
    <row r="1633" spans="1:21" hidden="1" x14ac:dyDescent="0.25">
      <c r="A1633" t="s">
        <v>5842</v>
      </c>
      <c r="B1633" t="s">
        <v>3253</v>
      </c>
      <c r="C1633">
        <v>51365153.329999998</v>
      </c>
      <c r="D1633">
        <v>0</v>
      </c>
      <c r="E1633">
        <v>2360315</v>
      </c>
      <c r="F1633">
        <v>11391550</v>
      </c>
      <c r="G1633">
        <v>3080200</v>
      </c>
      <c r="H1633">
        <v>758710</v>
      </c>
      <c r="I1633">
        <v>613960</v>
      </c>
      <c r="J1633">
        <v>2236900</v>
      </c>
      <c r="K1633">
        <v>9061700</v>
      </c>
      <c r="L1633">
        <v>5289950</v>
      </c>
      <c r="M1633">
        <v>4584750</v>
      </c>
      <c r="O1633">
        <f t="shared" si="134"/>
        <v>-51365153.329999998</v>
      </c>
      <c r="P1633">
        <f t="shared" si="134"/>
        <v>-49004838.329999998</v>
      </c>
      <c r="Q1633">
        <f t="shared" si="134"/>
        <v>-39973603.329999998</v>
      </c>
      <c r="R1633">
        <f t="shared" si="135"/>
        <v>-2321490</v>
      </c>
      <c r="S1633">
        <f t="shared" si="136"/>
        <v>1622940</v>
      </c>
      <c r="T1633">
        <f t="shared" si="137"/>
        <v>-3771750</v>
      </c>
      <c r="U1633">
        <f t="shared" si="138"/>
        <v>-4476950</v>
      </c>
    </row>
    <row r="1634" spans="1:21" hidden="1" x14ac:dyDescent="0.25">
      <c r="A1634" t="s">
        <v>5843</v>
      </c>
      <c r="B1634" t="s">
        <v>980</v>
      </c>
      <c r="C1634">
        <v>0</v>
      </c>
      <c r="D1634">
        <v>0</v>
      </c>
      <c r="E1634">
        <v>0</v>
      </c>
      <c r="F1634">
        <v>2436850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O1634">
        <f t="shared" si="134"/>
        <v>0</v>
      </c>
      <c r="P1634">
        <f t="shared" si="134"/>
        <v>0</v>
      </c>
      <c r="Q1634">
        <f t="shared" si="134"/>
        <v>2436850</v>
      </c>
      <c r="R1634">
        <f t="shared" si="135"/>
        <v>0</v>
      </c>
      <c r="S1634">
        <f t="shared" si="136"/>
        <v>0</v>
      </c>
      <c r="T1634">
        <f t="shared" si="137"/>
        <v>0</v>
      </c>
      <c r="U1634">
        <f t="shared" si="138"/>
        <v>0</v>
      </c>
    </row>
    <row r="1635" spans="1:21" hidden="1" x14ac:dyDescent="0.25">
      <c r="A1635" t="s">
        <v>5844</v>
      </c>
      <c r="B1635" t="s">
        <v>981</v>
      </c>
      <c r="C1635">
        <v>8303118.3329999996</v>
      </c>
      <c r="D1635">
        <v>0</v>
      </c>
      <c r="E1635">
        <v>0</v>
      </c>
      <c r="F1635">
        <v>0</v>
      </c>
      <c r="G1635">
        <v>468670</v>
      </c>
      <c r="H1635">
        <v>7032.5</v>
      </c>
      <c r="I1635">
        <v>0</v>
      </c>
      <c r="J1635">
        <v>0</v>
      </c>
      <c r="K1635">
        <v>162165000</v>
      </c>
      <c r="L1635">
        <v>123155000</v>
      </c>
      <c r="M1635">
        <v>94691000</v>
      </c>
      <c r="O1635">
        <f t="shared" si="134"/>
        <v>-8303118.3329999996</v>
      </c>
      <c r="P1635">
        <f t="shared" si="134"/>
        <v>-8303118.3329999996</v>
      </c>
      <c r="Q1635">
        <f t="shared" si="134"/>
        <v>-8303118.3329999996</v>
      </c>
      <c r="R1635">
        <f t="shared" si="135"/>
        <v>-461637.5</v>
      </c>
      <c r="S1635">
        <f t="shared" si="136"/>
        <v>0</v>
      </c>
      <c r="T1635">
        <f t="shared" si="137"/>
        <v>-39010000</v>
      </c>
      <c r="U1635">
        <f t="shared" si="138"/>
        <v>-67474000</v>
      </c>
    </row>
    <row r="1636" spans="1:21" hidden="1" x14ac:dyDescent="0.25">
      <c r="A1636" t="s">
        <v>5845</v>
      </c>
      <c r="B1636" t="s">
        <v>2964</v>
      </c>
      <c r="C1636">
        <v>0</v>
      </c>
      <c r="D1636">
        <v>0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106485000</v>
      </c>
      <c r="L1636">
        <v>70750000</v>
      </c>
      <c r="M1636">
        <v>60270000</v>
      </c>
      <c r="O1636">
        <f t="shared" si="134"/>
        <v>0</v>
      </c>
      <c r="P1636">
        <f t="shared" si="134"/>
        <v>0</v>
      </c>
      <c r="Q1636">
        <f t="shared" si="134"/>
        <v>0</v>
      </c>
      <c r="R1636">
        <f t="shared" si="135"/>
        <v>0</v>
      </c>
      <c r="S1636">
        <f t="shared" si="136"/>
        <v>0</v>
      </c>
      <c r="T1636">
        <f t="shared" si="137"/>
        <v>-35735000</v>
      </c>
      <c r="U1636">
        <f t="shared" si="138"/>
        <v>-46215000</v>
      </c>
    </row>
    <row r="1637" spans="1:21" hidden="1" x14ac:dyDescent="0.25">
      <c r="A1637" t="s">
        <v>5846</v>
      </c>
      <c r="B1637" t="s">
        <v>982</v>
      </c>
      <c r="C1637">
        <v>1393588</v>
      </c>
      <c r="D1637">
        <v>379370</v>
      </c>
      <c r="E1637">
        <v>568695</v>
      </c>
      <c r="F1637">
        <v>269263</v>
      </c>
      <c r="G1637">
        <v>43439</v>
      </c>
      <c r="H1637">
        <v>0</v>
      </c>
      <c r="I1637">
        <v>36128</v>
      </c>
      <c r="J1637">
        <v>52600.5</v>
      </c>
      <c r="K1637">
        <v>38822000</v>
      </c>
      <c r="L1637">
        <v>33931500</v>
      </c>
      <c r="M1637">
        <v>26056000</v>
      </c>
      <c r="O1637">
        <f t="shared" si="134"/>
        <v>-1014218</v>
      </c>
      <c r="P1637">
        <f t="shared" si="134"/>
        <v>-824893</v>
      </c>
      <c r="Q1637">
        <f t="shared" si="134"/>
        <v>-1124325</v>
      </c>
      <c r="R1637">
        <f t="shared" si="135"/>
        <v>-43439</v>
      </c>
      <c r="S1637">
        <f t="shared" si="136"/>
        <v>16472.5</v>
      </c>
      <c r="T1637">
        <f t="shared" si="137"/>
        <v>-4890500</v>
      </c>
      <c r="U1637">
        <f t="shared" si="138"/>
        <v>-12766000</v>
      </c>
    </row>
    <row r="1638" spans="1:21" hidden="1" x14ac:dyDescent="0.25">
      <c r="A1638" t="s">
        <v>5847</v>
      </c>
      <c r="B1638" t="s">
        <v>983</v>
      </c>
      <c r="C1638">
        <v>3448977</v>
      </c>
      <c r="D1638">
        <v>920585</v>
      </c>
      <c r="E1638">
        <v>193280</v>
      </c>
      <c r="F1638">
        <v>318930</v>
      </c>
      <c r="G1638">
        <v>123500</v>
      </c>
      <c r="H1638">
        <v>0</v>
      </c>
      <c r="I1638">
        <v>81977</v>
      </c>
      <c r="J1638">
        <v>62119.5</v>
      </c>
      <c r="K1638">
        <v>52720000</v>
      </c>
      <c r="L1638">
        <v>43617500</v>
      </c>
      <c r="M1638">
        <v>35698500</v>
      </c>
      <c r="O1638">
        <f t="shared" si="134"/>
        <v>-2528392</v>
      </c>
      <c r="P1638">
        <f t="shared" si="134"/>
        <v>-3255697</v>
      </c>
      <c r="Q1638">
        <f t="shared" si="134"/>
        <v>-3130047</v>
      </c>
      <c r="R1638">
        <f t="shared" si="135"/>
        <v>-123500</v>
      </c>
      <c r="S1638">
        <f t="shared" si="136"/>
        <v>-19857.5</v>
      </c>
      <c r="T1638">
        <f t="shared" si="137"/>
        <v>-9102500</v>
      </c>
      <c r="U1638">
        <f t="shared" si="138"/>
        <v>-17021500</v>
      </c>
    </row>
    <row r="1639" spans="1:21" hidden="1" x14ac:dyDescent="0.25">
      <c r="A1639" t="s">
        <v>5848</v>
      </c>
      <c r="B1639" t="s">
        <v>2965</v>
      </c>
      <c r="C1639">
        <v>0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6932350</v>
      </c>
      <c r="L1639">
        <v>5528500</v>
      </c>
      <c r="M1639">
        <v>5288200</v>
      </c>
      <c r="O1639">
        <f t="shared" si="134"/>
        <v>0</v>
      </c>
      <c r="P1639">
        <f t="shared" si="134"/>
        <v>0</v>
      </c>
      <c r="Q1639">
        <f t="shared" si="134"/>
        <v>0</v>
      </c>
      <c r="R1639">
        <f t="shared" si="135"/>
        <v>0</v>
      </c>
      <c r="S1639">
        <f t="shared" si="136"/>
        <v>0</v>
      </c>
      <c r="T1639">
        <f t="shared" si="137"/>
        <v>-1403850</v>
      </c>
      <c r="U1639">
        <f t="shared" si="138"/>
        <v>-1644150</v>
      </c>
    </row>
    <row r="1640" spans="1:21" hidden="1" x14ac:dyDescent="0.25">
      <c r="A1640" t="s">
        <v>5849</v>
      </c>
      <c r="B1640" t="s">
        <v>984</v>
      </c>
      <c r="C1640">
        <v>3061150</v>
      </c>
      <c r="D1640">
        <v>943350</v>
      </c>
      <c r="E1640">
        <v>1575750</v>
      </c>
      <c r="F1640">
        <v>1819050</v>
      </c>
      <c r="G1640">
        <v>630040</v>
      </c>
      <c r="H1640">
        <v>40181.5</v>
      </c>
      <c r="I1640">
        <v>0</v>
      </c>
      <c r="J1640">
        <v>0</v>
      </c>
      <c r="K1640">
        <v>7856000</v>
      </c>
      <c r="L1640">
        <v>6264000</v>
      </c>
      <c r="M1640">
        <v>4892250</v>
      </c>
      <c r="O1640">
        <f t="shared" si="134"/>
        <v>-2117800</v>
      </c>
      <c r="P1640">
        <f t="shared" si="134"/>
        <v>-1485400</v>
      </c>
      <c r="Q1640">
        <f t="shared" si="134"/>
        <v>-1242100</v>
      </c>
      <c r="R1640">
        <f t="shared" si="135"/>
        <v>-589858.5</v>
      </c>
      <c r="S1640">
        <f t="shared" si="136"/>
        <v>0</v>
      </c>
      <c r="T1640">
        <f t="shared" si="137"/>
        <v>-1592000</v>
      </c>
      <c r="U1640">
        <f t="shared" si="138"/>
        <v>-2963750</v>
      </c>
    </row>
    <row r="1641" spans="1:21" hidden="1" x14ac:dyDescent="0.25">
      <c r="A1641" t="s">
        <v>5850</v>
      </c>
      <c r="B1641" t="s">
        <v>985</v>
      </c>
      <c r="C1641">
        <v>84112</v>
      </c>
      <c r="D1641">
        <v>95200</v>
      </c>
      <c r="E1641">
        <v>0</v>
      </c>
      <c r="F1641">
        <v>0</v>
      </c>
      <c r="G1641">
        <v>0</v>
      </c>
      <c r="H1641">
        <v>0</v>
      </c>
      <c r="I1641">
        <v>84112</v>
      </c>
      <c r="J1641">
        <v>90270</v>
      </c>
      <c r="K1641">
        <v>39973000</v>
      </c>
      <c r="L1641">
        <v>30946500</v>
      </c>
      <c r="M1641">
        <v>19667000</v>
      </c>
      <c r="O1641">
        <f t="shared" si="134"/>
        <v>11088</v>
      </c>
      <c r="P1641">
        <f t="shared" si="134"/>
        <v>-84112</v>
      </c>
      <c r="Q1641">
        <f t="shared" si="134"/>
        <v>-84112</v>
      </c>
      <c r="R1641">
        <f t="shared" si="135"/>
        <v>0</v>
      </c>
      <c r="S1641">
        <f t="shared" si="136"/>
        <v>6158</v>
      </c>
      <c r="T1641">
        <f t="shared" si="137"/>
        <v>-9026500</v>
      </c>
      <c r="U1641">
        <f t="shared" si="138"/>
        <v>-20306000</v>
      </c>
    </row>
    <row r="1642" spans="1:21" hidden="1" x14ac:dyDescent="0.25">
      <c r="A1642" t="s">
        <v>5851</v>
      </c>
      <c r="B1642" t="s">
        <v>4110</v>
      </c>
      <c r="C1642">
        <v>0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700735</v>
      </c>
      <c r="L1642">
        <v>585670</v>
      </c>
      <c r="M1642">
        <v>485030</v>
      </c>
      <c r="O1642">
        <f t="shared" si="134"/>
        <v>0</v>
      </c>
      <c r="P1642">
        <f t="shared" si="134"/>
        <v>0</v>
      </c>
      <c r="Q1642">
        <f t="shared" si="134"/>
        <v>0</v>
      </c>
      <c r="R1642">
        <f t="shared" si="135"/>
        <v>0</v>
      </c>
      <c r="S1642">
        <f t="shared" si="136"/>
        <v>0</v>
      </c>
      <c r="T1642">
        <f t="shared" si="137"/>
        <v>-115065</v>
      </c>
      <c r="U1642">
        <f t="shared" si="138"/>
        <v>-215705</v>
      </c>
    </row>
    <row r="1643" spans="1:21" hidden="1" x14ac:dyDescent="0.25">
      <c r="A1643" t="s">
        <v>5852</v>
      </c>
      <c r="B1643" t="s">
        <v>986</v>
      </c>
      <c r="C1643">
        <v>7558401.6670000004</v>
      </c>
      <c r="D1643">
        <v>3783750</v>
      </c>
      <c r="E1643">
        <v>2306800</v>
      </c>
      <c r="F1643">
        <v>2038800</v>
      </c>
      <c r="G1643">
        <v>3272100</v>
      </c>
      <c r="H1643">
        <v>430595</v>
      </c>
      <c r="I1643">
        <v>16821</v>
      </c>
      <c r="J1643">
        <v>202239</v>
      </c>
      <c r="K1643">
        <v>136205000</v>
      </c>
      <c r="L1643">
        <v>91767500</v>
      </c>
      <c r="M1643">
        <v>71472000</v>
      </c>
      <c r="O1643">
        <f t="shared" si="134"/>
        <v>-3774651.6670000004</v>
      </c>
      <c r="P1643">
        <f t="shared" si="134"/>
        <v>-5251601.6670000004</v>
      </c>
      <c r="Q1643">
        <f t="shared" si="134"/>
        <v>-5519601.6670000004</v>
      </c>
      <c r="R1643">
        <f t="shared" si="135"/>
        <v>-2841505</v>
      </c>
      <c r="S1643">
        <f t="shared" si="136"/>
        <v>185418</v>
      </c>
      <c r="T1643">
        <f t="shared" si="137"/>
        <v>-44437500</v>
      </c>
      <c r="U1643">
        <f t="shared" si="138"/>
        <v>-64733000</v>
      </c>
    </row>
    <row r="1644" spans="1:21" hidden="1" x14ac:dyDescent="0.25">
      <c r="A1644" t="s">
        <v>5853</v>
      </c>
      <c r="B1644" t="s">
        <v>2966</v>
      </c>
      <c r="C1644">
        <v>0</v>
      </c>
      <c r="D1644">
        <v>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56603.5</v>
      </c>
      <c r="L1644">
        <v>36802.5</v>
      </c>
      <c r="M1644">
        <v>25793</v>
      </c>
      <c r="O1644">
        <f t="shared" si="134"/>
        <v>0</v>
      </c>
      <c r="P1644">
        <f t="shared" si="134"/>
        <v>0</v>
      </c>
      <c r="Q1644">
        <f t="shared" si="134"/>
        <v>0</v>
      </c>
      <c r="R1644">
        <f t="shared" si="135"/>
        <v>0</v>
      </c>
      <c r="S1644">
        <f t="shared" si="136"/>
        <v>0</v>
      </c>
      <c r="T1644">
        <f t="shared" si="137"/>
        <v>-19801</v>
      </c>
      <c r="U1644">
        <f t="shared" si="138"/>
        <v>-30810.5</v>
      </c>
    </row>
    <row r="1645" spans="1:21" hidden="1" x14ac:dyDescent="0.25">
      <c r="A1645" t="s">
        <v>5854</v>
      </c>
      <c r="B1645" t="s">
        <v>987</v>
      </c>
      <c r="C1645">
        <v>0</v>
      </c>
      <c r="D1645">
        <v>2239080</v>
      </c>
      <c r="E1645">
        <v>5049800</v>
      </c>
      <c r="F1645">
        <v>867500</v>
      </c>
      <c r="G1645">
        <v>965800</v>
      </c>
      <c r="H1645">
        <v>154375</v>
      </c>
      <c r="I1645">
        <v>0</v>
      </c>
      <c r="J1645">
        <v>119485.5</v>
      </c>
      <c r="K1645">
        <v>202100000</v>
      </c>
      <c r="L1645">
        <v>140570000</v>
      </c>
      <c r="M1645">
        <v>122665000</v>
      </c>
      <c r="O1645">
        <f t="shared" si="134"/>
        <v>2239080</v>
      </c>
      <c r="P1645">
        <f t="shared" si="134"/>
        <v>5049800</v>
      </c>
      <c r="Q1645">
        <f t="shared" si="134"/>
        <v>867500</v>
      </c>
      <c r="R1645">
        <f t="shared" si="135"/>
        <v>-811425</v>
      </c>
      <c r="S1645">
        <f t="shared" si="136"/>
        <v>119485.5</v>
      </c>
      <c r="T1645">
        <f t="shared" si="137"/>
        <v>-61530000</v>
      </c>
      <c r="U1645">
        <f t="shared" si="138"/>
        <v>-79435000</v>
      </c>
    </row>
    <row r="1646" spans="1:21" hidden="1" x14ac:dyDescent="0.25">
      <c r="A1646" t="s">
        <v>5855</v>
      </c>
      <c r="B1646" t="s">
        <v>988</v>
      </c>
      <c r="C1646">
        <v>434707.3333</v>
      </c>
      <c r="D1646">
        <v>0</v>
      </c>
      <c r="E1646">
        <v>990150</v>
      </c>
      <c r="F1646">
        <v>137225</v>
      </c>
      <c r="G1646">
        <v>19151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O1646">
        <f t="shared" si="134"/>
        <v>-434707.3333</v>
      </c>
      <c r="P1646">
        <f t="shared" si="134"/>
        <v>555442.66669999994</v>
      </c>
      <c r="Q1646">
        <f t="shared" si="134"/>
        <v>-297482.3333</v>
      </c>
      <c r="R1646">
        <f t="shared" si="135"/>
        <v>-19151</v>
      </c>
      <c r="S1646">
        <f t="shared" si="136"/>
        <v>0</v>
      </c>
      <c r="T1646">
        <f t="shared" si="137"/>
        <v>0</v>
      </c>
      <c r="U1646">
        <f t="shared" si="138"/>
        <v>0</v>
      </c>
    </row>
    <row r="1647" spans="1:21" hidden="1" x14ac:dyDescent="0.25">
      <c r="A1647" t="s">
        <v>5856</v>
      </c>
      <c r="B1647" t="s">
        <v>989</v>
      </c>
      <c r="C1647">
        <v>24584863.329999998</v>
      </c>
      <c r="D1647">
        <v>91055</v>
      </c>
      <c r="E1647">
        <v>0</v>
      </c>
      <c r="F1647">
        <v>0</v>
      </c>
      <c r="G1647">
        <v>594500</v>
      </c>
      <c r="H1647">
        <v>23370.5</v>
      </c>
      <c r="I1647">
        <v>0</v>
      </c>
      <c r="J1647">
        <v>0</v>
      </c>
      <c r="K1647">
        <v>0</v>
      </c>
      <c r="L1647">
        <v>0</v>
      </c>
      <c r="M1647">
        <v>0</v>
      </c>
      <c r="O1647">
        <f t="shared" si="134"/>
        <v>-24493808.329999998</v>
      </c>
      <c r="P1647">
        <f t="shared" si="134"/>
        <v>-24584863.329999998</v>
      </c>
      <c r="Q1647">
        <f t="shared" si="134"/>
        <v>-24584863.329999998</v>
      </c>
      <c r="R1647">
        <f t="shared" si="135"/>
        <v>-571129.5</v>
      </c>
      <c r="S1647">
        <f t="shared" si="136"/>
        <v>0</v>
      </c>
      <c r="T1647">
        <f t="shared" si="137"/>
        <v>0</v>
      </c>
      <c r="U1647">
        <f t="shared" si="138"/>
        <v>0</v>
      </c>
    </row>
    <row r="1648" spans="1:21" hidden="1" x14ac:dyDescent="0.25">
      <c r="A1648" t="s">
        <v>5857</v>
      </c>
      <c r="B1648" t="s">
        <v>990</v>
      </c>
      <c r="C1648">
        <v>42550610.670000002</v>
      </c>
      <c r="D1648">
        <v>3052150</v>
      </c>
      <c r="E1648">
        <v>1179710</v>
      </c>
      <c r="F1648">
        <v>1575650</v>
      </c>
      <c r="G1648">
        <v>263450</v>
      </c>
      <c r="H1648">
        <v>25282.5</v>
      </c>
      <c r="I1648">
        <v>65894</v>
      </c>
      <c r="J1648">
        <v>326215</v>
      </c>
      <c r="K1648">
        <v>39807500</v>
      </c>
      <c r="L1648">
        <v>29575500</v>
      </c>
      <c r="M1648">
        <v>22373500</v>
      </c>
      <c r="O1648">
        <f t="shared" si="134"/>
        <v>-39498460.670000002</v>
      </c>
      <c r="P1648">
        <f t="shared" si="134"/>
        <v>-41370900.670000002</v>
      </c>
      <c r="Q1648">
        <f t="shared" si="134"/>
        <v>-40974960.670000002</v>
      </c>
      <c r="R1648">
        <f t="shared" si="135"/>
        <v>-238167.5</v>
      </c>
      <c r="S1648">
        <f t="shared" si="136"/>
        <v>260321</v>
      </c>
      <c r="T1648">
        <f t="shared" si="137"/>
        <v>-10232000</v>
      </c>
      <c r="U1648">
        <f t="shared" si="138"/>
        <v>-17434000</v>
      </c>
    </row>
    <row r="1649" spans="1:21" hidden="1" x14ac:dyDescent="0.25">
      <c r="A1649" t="s">
        <v>5858</v>
      </c>
      <c r="B1649" t="s">
        <v>2967</v>
      </c>
      <c r="C1649">
        <v>0</v>
      </c>
      <c r="D1649">
        <v>0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33127000</v>
      </c>
      <c r="L1649">
        <v>21676500</v>
      </c>
      <c r="M1649">
        <v>21090500</v>
      </c>
      <c r="O1649">
        <f t="shared" si="134"/>
        <v>0</v>
      </c>
      <c r="P1649">
        <f t="shared" si="134"/>
        <v>0</v>
      </c>
      <c r="Q1649">
        <f t="shared" si="134"/>
        <v>0</v>
      </c>
      <c r="R1649">
        <f t="shared" si="135"/>
        <v>0</v>
      </c>
      <c r="S1649">
        <f t="shared" si="136"/>
        <v>0</v>
      </c>
      <c r="T1649">
        <f t="shared" si="137"/>
        <v>-11450500</v>
      </c>
      <c r="U1649">
        <f t="shared" si="138"/>
        <v>-12036500</v>
      </c>
    </row>
    <row r="1650" spans="1:21" hidden="1" x14ac:dyDescent="0.25">
      <c r="A1650" t="s">
        <v>5859</v>
      </c>
      <c r="B1650" t="s">
        <v>2968</v>
      </c>
      <c r="C1650">
        <v>0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2545500</v>
      </c>
      <c r="L1650">
        <v>2366900</v>
      </c>
      <c r="M1650">
        <v>1443855</v>
      </c>
      <c r="O1650">
        <f t="shared" si="134"/>
        <v>0</v>
      </c>
      <c r="P1650">
        <f t="shared" si="134"/>
        <v>0</v>
      </c>
      <c r="Q1650">
        <f t="shared" si="134"/>
        <v>0</v>
      </c>
      <c r="R1650">
        <f t="shared" si="135"/>
        <v>0</v>
      </c>
      <c r="S1650">
        <f t="shared" si="136"/>
        <v>0</v>
      </c>
      <c r="T1650">
        <f t="shared" si="137"/>
        <v>-178600</v>
      </c>
      <c r="U1650">
        <f t="shared" si="138"/>
        <v>-1101645</v>
      </c>
    </row>
    <row r="1651" spans="1:21" hidden="1" x14ac:dyDescent="0.25">
      <c r="A1651" t="s">
        <v>5372</v>
      </c>
      <c r="B1651" t="s">
        <v>2969</v>
      </c>
      <c r="C1651">
        <v>0</v>
      </c>
      <c r="D1651">
        <v>0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350210</v>
      </c>
      <c r="L1651">
        <v>856790</v>
      </c>
      <c r="M1651">
        <v>936145</v>
      </c>
      <c r="O1651">
        <f t="shared" si="134"/>
        <v>0</v>
      </c>
      <c r="P1651">
        <f t="shared" si="134"/>
        <v>0</v>
      </c>
      <c r="Q1651">
        <f t="shared" si="134"/>
        <v>0</v>
      </c>
      <c r="R1651">
        <f t="shared" si="135"/>
        <v>0</v>
      </c>
      <c r="S1651">
        <f t="shared" si="136"/>
        <v>0</v>
      </c>
      <c r="T1651">
        <f t="shared" si="137"/>
        <v>506580</v>
      </c>
      <c r="U1651">
        <f t="shared" si="138"/>
        <v>585935</v>
      </c>
    </row>
    <row r="1652" spans="1:21" hidden="1" x14ac:dyDescent="0.25">
      <c r="A1652" t="s">
        <v>5861</v>
      </c>
      <c r="B1652" t="s">
        <v>2970</v>
      </c>
      <c r="C1652">
        <v>0</v>
      </c>
      <c r="D1652">
        <v>0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1824800</v>
      </c>
      <c r="L1652">
        <v>1510800</v>
      </c>
      <c r="M1652">
        <v>1124075</v>
      </c>
      <c r="O1652">
        <f t="shared" si="134"/>
        <v>0</v>
      </c>
      <c r="P1652">
        <f t="shared" si="134"/>
        <v>0</v>
      </c>
      <c r="Q1652">
        <f t="shared" si="134"/>
        <v>0</v>
      </c>
      <c r="R1652">
        <f t="shared" si="135"/>
        <v>0</v>
      </c>
      <c r="S1652">
        <f t="shared" si="136"/>
        <v>0</v>
      </c>
      <c r="T1652">
        <f t="shared" si="137"/>
        <v>-314000</v>
      </c>
      <c r="U1652">
        <f t="shared" si="138"/>
        <v>-700725</v>
      </c>
    </row>
    <row r="1653" spans="1:21" hidden="1" x14ac:dyDescent="0.25">
      <c r="A1653" t="s">
        <v>5862</v>
      </c>
      <c r="B1653" t="s">
        <v>991</v>
      </c>
      <c r="C1653">
        <v>1835073.3330000001</v>
      </c>
      <c r="D1653">
        <v>0</v>
      </c>
      <c r="E1653">
        <v>0</v>
      </c>
      <c r="F1653">
        <v>877450</v>
      </c>
      <c r="G1653">
        <v>175650</v>
      </c>
      <c r="H1653">
        <v>0</v>
      </c>
      <c r="I1653">
        <v>0</v>
      </c>
      <c r="J1653">
        <v>0</v>
      </c>
      <c r="K1653">
        <v>1286910</v>
      </c>
      <c r="L1653">
        <v>652195</v>
      </c>
      <c r="M1653">
        <v>75201</v>
      </c>
      <c r="O1653">
        <f t="shared" si="134"/>
        <v>-1835073.3330000001</v>
      </c>
      <c r="P1653">
        <f t="shared" si="134"/>
        <v>-1835073.3330000001</v>
      </c>
      <c r="Q1653">
        <f t="shared" si="134"/>
        <v>-957623.3330000001</v>
      </c>
      <c r="R1653">
        <f t="shared" si="135"/>
        <v>-175650</v>
      </c>
      <c r="S1653">
        <f t="shared" si="136"/>
        <v>0</v>
      </c>
      <c r="T1653">
        <f t="shared" si="137"/>
        <v>-634715</v>
      </c>
      <c r="U1653">
        <f t="shared" si="138"/>
        <v>-1211709</v>
      </c>
    </row>
    <row r="1654" spans="1:21" hidden="1" x14ac:dyDescent="0.25">
      <c r="A1654" t="s">
        <v>5863</v>
      </c>
      <c r="B1654" t="s">
        <v>2971</v>
      </c>
      <c r="C1654">
        <v>0</v>
      </c>
      <c r="D1654">
        <v>0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4264250</v>
      </c>
      <c r="L1654">
        <v>3619850</v>
      </c>
      <c r="M1654">
        <v>3550250</v>
      </c>
      <c r="O1654">
        <f t="shared" si="134"/>
        <v>0</v>
      </c>
      <c r="P1654">
        <f t="shared" si="134"/>
        <v>0</v>
      </c>
      <c r="Q1654">
        <f t="shared" si="134"/>
        <v>0</v>
      </c>
      <c r="R1654">
        <f t="shared" si="135"/>
        <v>0</v>
      </c>
      <c r="S1654">
        <f t="shared" si="136"/>
        <v>0</v>
      </c>
      <c r="T1654">
        <f t="shared" si="137"/>
        <v>-644400</v>
      </c>
      <c r="U1654">
        <f t="shared" si="138"/>
        <v>-714000</v>
      </c>
    </row>
    <row r="1655" spans="1:21" hidden="1" x14ac:dyDescent="0.25">
      <c r="A1655" t="s">
        <v>5864</v>
      </c>
      <c r="B1655" t="s">
        <v>992</v>
      </c>
      <c r="C1655">
        <v>37843262.329999998</v>
      </c>
      <c r="D1655">
        <v>19251000</v>
      </c>
      <c r="E1655">
        <v>2500675</v>
      </c>
      <c r="F1655">
        <v>13225050</v>
      </c>
      <c r="G1655">
        <v>5973500</v>
      </c>
      <c r="H1655">
        <v>304440</v>
      </c>
      <c r="I1655">
        <v>38319</v>
      </c>
      <c r="J1655">
        <v>412280</v>
      </c>
      <c r="K1655">
        <v>0</v>
      </c>
      <c r="L1655">
        <v>0</v>
      </c>
      <c r="M1655">
        <v>0</v>
      </c>
      <c r="O1655">
        <f t="shared" si="134"/>
        <v>-18592262.329999998</v>
      </c>
      <c r="P1655">
        <f t="shared" si="134"/>
        <v>-35342587.329999998</v>
      </c>
      <c r="Q1655">
        <f t="shared" si="134"/>
        <v>-24618212.329999998</v>
      </c>
      <c r="R1655">
        <f t="shared" si="135"/>
        <v>-5669060</v>
      </c>
      <c r="S1655">
        <f t="shared" si="136"/>
        <v>373961</v>
      </c>
      <c r="T1655">
        <f t="shared" si="137"/>
        <v>0</v>
      </c>
      <c r="U1655">
        <f t="shared" si="138"/>
        <v>0</v>
      </c>
    </row>
    <row r="1656" spans="1:21" hidden="1" x14ac:dyDescent="0.25">
      <c r="A1656" t="s">
        <v>5865</v>
      </c>
      <c r="B1656" t="s">
        <v>993</v>
      </c>
      <c r="C1656">
        <v>20492826.670000002</v>
      </c>
      <c r="D1656">
        <v>384685</v>
      </c>
      <c r="E1656">
        <v>0</v>
      </c>
      <c r="F1656">
        <v>1273800</v>
      </c>
      <c r="G1656">
        <v>1264100</v>
      </c>
      <c r="H1656">
        <v>0</v>
      </c>
      <c r="I1656">
        <v>0</v>
      </c>
      <c r="J1656">
        <v>2235650</v>
      </c>
      <c r="K1656">
        <v>0</v>
      </c>
      <c r="L1656">
        <v>0</v>
      </c>
      <c r="M1656">
        <v>0</v>
      </c>
      <c r="O1656">
        <f t="shared" si="134"/>
        <v>-20108141.670000002</v>
      </c>
      <c r="P1656">
        <f t="shared" si="134"/>
        <v>-20492826.670000002</v>
      </c>
      <c r="Q1656">
        <f t="shared" si="134"/>
        <v>-19219026.670000002</v>
      </c>
      <c r="R1656">
        <f t="shared" si="135"/>
        <v>-1264100</v>
      </c>
      <c r="S1656">
        <f t="shared" si="136"/>
        <v>2235650</v>
      </c>
      <c r="T1656">
        <f t="shared" si="137"/>
        <v>0</v>
      </c>
      <c r="U1656">
        <f t="shared" si="138"/>
        <v>0</v>
      </c>
    </row>
    <row r="1657" spans="1:21" hidden="1" x14ac:dyDescent="0.25">
      <c r="A1657" t="s">
        <v>6504</v>
      </c>
      <c r="B1657" t="s">
        <v>4111</v>
      </c>
      <c r="C1657">
        <v>26454383.329999998</v>
      </c>
      <c r="D1657">
        <v>0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169570</v>
      </c>
      <c r="M1657">
        <v>92421.5</v>
      </c>
      <c r="O1657">
        <f t="shared" si="134"/>
        <v>-26454383.329999998</v>
      </c>
      <c r="P1657">
        <f t="shared" si="134"/>
        <v>-26454383.329999998</v>
      </c>
      <c r="Q1657">
        <f t="shared" si="134"/>
        <v>-26454383.329999998</v>
      </c>
      <c r="R1657">
        <f t="shared" si="135"/>
        <v>0</v>
      </c>
      <c r="S1657">
        <f t="shared" si="136"/>
        <v>0</v>
      </c>
      <c r="T1657">
        <f t="shared" si="137"/>
        <v>169570</v>
      </c>
      <c r="U1657">
        <f t="shared" si="138"/>
        <v>92421.5</v>
      </c>
    </row>
    <row r="1658" spans="1:21" hidden="1" x14ac:dyDescent="0.25">
      <c r="A1658" t="s">
        <v>5867</v>
      </c>
      <c r="B1658" t="s">
        <v>994</v>
      </c>
      <c r="C1658">
        <v>5182727.6670000004</v>
      </c>
      <c r="D1658">
        <v>0</v>
      </c>
      <c r="E1658">
        <v>0</v>
      </c>
      <c r="F1658">
        <v>86940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O1658">
        <f t="shared" si="134"/>
        <v>-5182727.6670000004</v>
      </c>
      <c r="P1658">
        <f t="shared" si="134"/>
        <v>-5182727.6670000004</v>
      </c>
      <c r="Q1658">
        <f t="shared" si="134"/>
        <v>-5095787.6670000004</v>
      </c>
      <c r="R1658">
        <f t="shared" si="135"/>
        <v>0</v>
      </c>
      <c r="S1658">
        <f t="shared" si="136"/>
        <v>0</v>
      </c>
      <c r="T1658">
        <f t="shared" si="137"/>
        <v>0</v>
      </c>
      <c r="U1658">
        <f t="shared" si="138"/>
        <v>0</v>
      </c>
    </row>
    <row r="1659" spans="1:21" hidden="1" x14ac:dyDescent="0.25">
      <c r="A1659" t="s">
        <v>5868</v>
      </c>
      <c r="B1659" t="s">
        <v>995</v>
      </c>
      <c r="C1659">
        <v>1167900</v>
      </c>
      <c r="D1659">
        <v>2877550</v>
      </c>
      <c r="E1659">
        <v>15888600</v>
      </c>
      <c r="F1659">
        <v>717600</v>
      </c>
      <c r="G1659">
        <v>3359600</v>
      </c>
      <c r="H1659">
        <v>171505</v>
      </c>
      <c r="I1659">
        <v>0</v>
      </c>
      <c r="J1659">
        <v>0</v>
      </c>
      <c r="K1659">
        <v>0</v>
      </c>
      <c r="L1659">
        <v>0</v>
      </c>
      <c r="M1659">
        <v>0</v>
      </c>
      <c r="O1659">
        <f t="shared" si="134"/>
        <v>1709650</v>
      </c>
      <c r="P1659">
        <f t="shared" si="134"/>
        <v>14720700</v>
      </c>
      <c r="Q1659">
        <f t="shared" si="134"/>
        <v>-450300</v>
      </c>
      <c r="R1659">
        <f t="shared" si="135"/>
        <v>-3188095</v>
      </c>
      <c r="S1659">
        <f t="shared" si="136"/>
        <v>0</v>
      </c>
      <c r="T1659">
        <f t="shared" si="137"/>
        <v>0</v>
      </c>
      <c r="U1659">
        <f t="shared" si="138"/>
        <v>0</v>
      </c>
    </row>
    <row r="1660" spans="1:21" hidden="1" x14ac:dyDescent="0.25">
      <c r="A1660" t="s">
        <v>5869</v>
      </c>
      <c r="B1660" t="s">
        <v>2972</v>
      </c>
      <c r="C1660">
        <v>0</v>
      </c>
      <c r="D1660">
        <v>0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6639800</v>
      </c>
      <c r="L1660">
        <v>6494750</v>
      </c>
      <c r="M1660">
        <v>4486050</v>
      </c>
      <c r="O1660">
        <f t="shared" si="134"/>
        <v>0</v>
      </c>
      <c r="P1660">
        <f t="shared" si="134"/>
        <v>0</v>
      </c>
      <c r="Q1660">
        <f t="shared" si="134"/>
        <v>0</v>
      </c>
      <c r="R1660">
        <f t="shared" si="135"/>
        <v>0</v>
      </c>
      <c r="S1660">
        <f t="shared" si="136"/>
        <v>0</v>
      </c>
      <c r="T1660">
        <f t="shared" si="137"/>
        <v>-145050</v>
      </c>
      <c r="U1660">
        <f t="shared" si="138"/>
        <v>-2153750</v>
      </c>
    </row>
    <row r="1661" spans="1:21" hidden="1" x14ac:dyDescent="0.25">
      <c r="A1661" t="s">
        <v>5870</v>
      </c>
      <c r="B1661" t="s">
        <v>996</v>
      </c>
      <c r="C1661">
        <v>43373433.329999998</v>
      </c>
      <c r="D1661">
        <v>12872500</v>
      </c>
      <c r="E1661">
        <v>6826500</v>
      </c>
      <c r="F1661">
        <v>6410950</v>
      </c>
      <c r="G1661">
        <v>14087000</v>
      </c>
      <c r="H1661">
        <v>1091790</v>
      </c>
      <c r="I1661">
        <v>342090</v>
      </c>
      <c r="J1661">
        <v>1384600</v>
      </c>
      <c r="K1661">
        <v>345140000</v>
      </c>
      <c r="L1661">
        <v>210855000</v>
      </c>
      <c r="M1661">
        <v>170065000</v>
      </c>
      <c r="O1661">
        <f t="shared" si="134"/>
        <v>-30500933.329999998</v>
      </c>
      <c r="P1661">
        <f t="shared" si="134"/>
        <v>-36546933.329999998</v>
      </c>
      <c r="Q1661">
        <f t="shared" si="134"/>
        <v>-36962483.329999998</v>
      </c>
      <c r="R1661">
        <f t="shared" si="135"/>
        <v>-12995210</v>
      </c>
      <c r="S1661">
        <f t="shared" si="136"/>
        <v>1042510</v>
      </c>
      <c r="T1661">
        <f t="shared" si="137"/>
        <v>-134285000</v>
      </c>
      <c r="U1661">
        <f t="shared" si="138"/>
        <v>-175075000</v>
      </c>
    </row>
    <row r="1662" spans="1:21" hidden="1" x14ac:dyDescent="0.25">
      <c r="A1662" t="s">
        <v>5871</v>
      </c>
      <c r="B1662" t="s">
        <v>997</v>
      </c>
      <c r="C1662">
        <v>5313583.3329999996</v>
      </c>
      <c r="D1662">
        <v>48538500</v>
      </c>
      <c r="E1662">
        <v>21826000</v>
      </c>
      <c r="F1662">
        <v>18862500</v>
      </c>
      <c r="G1662">
        <v>1736800</v>
      </c>
      <c r="H1662">
        <v>134245</v>
      </c>
      <c r="I1662">
        <v>5203100</v>
      </c>
      <c r="J1662">
        <v>6524950</v>
      </c>
      <c r="K1662">
        <v>3591350</v>
      </c>
      <c r="L1662">
        <v>2219800</v>
      </c>
      <c r="M1662">
        <v>1168980</v>
      </c>
      <c r="O1662">
        <f t="shared" si="134"/>
        <v>43224916.667000003</v>
      </c>
      <c r="P1662">
        <f t="shared" si="134"/>
        <v>16512416.666999999</v>
      </c>
      <c r="Q1662">
        <f t="shared" si="134"/>
        <v>13548916.666999999</v>
      </c>
      <c r="R1662">
        <f t="shared" si="135"/>
        <v>-1602555</v>
      </c>
      <c r="S1662">
        <f t="shared" si="136"/>
        <v>1321850</v>
      </c>
      <c r="T1662">
        <f t="shared" si="137"/>
        <v>-1371550</v>
      </c>
      <c r="U1662">
        <f t="shared" si="138"/>
        <v>-2422370</v>
      </c>
    </row>
    <row r="1663" spans="1:21" hidden="1" x14ac:dyDescent="0.25">
      <c r="A1663" t="s">
        <v>6446</v>
      </c>
      <c r="B1663" t="s">
        <v>998</v>
      </c>
      <c r="C1663">
        <v>6006722</v>
      </c>
      <c r="D1663">
        <v>957100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3425</v>
      </c>
      <c r="K1663">
        <v>224275</v>
      </c>
      <c r="L1663">
        <v>414960</v>
      </c>
      <c r="M1663">
        <v>326935</v>
      </c>
      <c r="O1663">
        <f t="shared" si="134"/>
        <v>-5049622</v>
      </c>
      <c r="P1663">
        <f t="shared" si="134"/>
        <v>-6006722</v>
      </c>
      <c r="Q1663">
        <f t="shared" si="134"/>
        <v>-6006722</v>
      </c>
      <c r="R1663">
        <f t="shared" si="135"/>
        <v>0</v>
      </c>
      <c r="S1663">
        <f t="shared" si="136"/>
        <v>3425</v>
      </c>
      <c r="T1663">
        <f t="shared" si="137"/>
        <v>190685</v>
      </c>
      <c r="U1663">
        <f t="shared" si="138"/>
        <v>102660</v>
      </c>
    </row>
    <row r="1664" spans="1:21" hidden="1" x14ac:dyDescent="0.25">
      <c r="A1664" t="s">
        <v>5873</v>
      </c>
      <c r="B1664" t="s">
        <v>4112</v>
      </c>
      <c r="C1664">
        <v>1649906.6669999999</v>
      </c>
      <c r="D1664">
        <v>10297550</v>
      </c>
      <c r="E1664">
        <v>9115800</v>
      </c>
      <c r="F1664">
        <v>1819750</v>
      </c>
      <c r="G1664">
        <v>407280</v>
      </c>
      <c r="H1664">
        <v>43705.5</v>
      </c>
      <c r="I1664">
        <v>1013800</v>
      </c>
      <c r="J1664">
        <v>3769500</v>
      </c>
      <c r="K1664">
        <v>0</v>
      </c>
      <c r="L1664">
        <v>0</v>
      </c>
      <c r="M1664">
        <v>0</v>
      </c>
      <c r="O1664">
        <f t="shared" si="134"/>
        <v>8647643.3330000006</v>
      </c>
      <c r="P1664">
        <f t="shared" si="134"/>
        <v>7465893.3330000006</v>
      </c>
      <c r="Q1664">
        <f t="shared" si="134"/>
        <v>169843.3330000001</v>
      </c>
      <c r="R1664">
        <f t="shared" si="135"/>
        <v>-363574.5</v>
      </c>
      <c r="S1664">
        <f t="shared" si="136"/>
        <v>2755700</v>
      </c>
      <c r="T1664">
        <f t="shared" si="137"/>
        <v>0</v>
      </c>
      <c r="U1664">
        <f t="shared" si="138"/>
        <v>0</v>
      </c>
    </row>
    <row r="1665" spans="1:21" hidden="1" x14ac:dyDescent="0.25">
      <c r="A1665" t="s">
        <v>5874</v>
      </c>
      <c r="B1665" t="s">
        <v>999</v>
      </c>
      <c r="C1665">
        <v>4476598</v>
      </c>
      <c r="D1665">
        <v>0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O1665">
        <f t="shared" si="134"/>
        <v>-4476598</v>
      </c>
      <c r="P1665">
        <f t="shared" si="134"/>
        <v>-4476598</v>
      </c>
      <c r="Q1665">
        <f t="shared" si="134"/>
        <v>-4476598</v>
      </c>
      <c r="R1665">
        <f t="shared" si="135"/>
        <v>0</v>
      </c>
      <c r="S1665">
        <f t="shared" si="136"/>
        <v>0</v>
      </c>
      <c r="T1665">
        <f t="shared" si="137"/>
        <v>0</v>
      </c>
      <c r="U1665">
        <f t="shared" si="138"/>
        <v>0</v>
      </c>
    </row>
    <row r="1666" spans="1:21" hidden="1" x14ac:dyDescent="0.25">
      <c r="A1666" t="s">
        <v>5875</v>
      </c>
      <c r="B1666" t="s">
        <v>1000</v>
      </c>
      <c r="C1666">
        <v>42882000</v>
      </c>
      <c r="D1666">
        <v>454385000</v>
      </c>
      <c r="E1666">
        <v>338305000</v>
      </c>
      <c r="F1666">
        <v>412655000</v>
      </c>
      <c r="G1666">
        <v>12634000</v>
      </c>
      <c r="H1666">
        <v>3367600</v>
      </c>
      <c r="I1666">
        <v>42882000</v>
      </c>
      <c r="J1666">
        <v>117995000</v>
      </c>
      <c r="K1666">
        <v>273525000</v>
      </c>
      <c r="L1666">
        <v>205425000</v>
      </c>
      <c r="M1666">
        <v>177880000</v>
      </c>
      <c r="O1666">
        <f t="shared" si="134"/>
        <v>411503000</v>
      </c>
      <c r="P1666">
        <f t="shared" si="134"/>
        <v>295423000</v>
      </c>
      <c r="Q1666">
        <f t="shared" si="134"/>
        <v>369773000</v>
      </c>
      <c r="R1666">
        <f t="shared" si="135"/>
        <v>-9266400</v>
      </c>
      <c r="S1666">
        <f t="shared" si="136"/>
        <v>75113000</v>
      </c>
      <c r="T1666">
        <f t="shared" si="137"/>
        <v>-68100000</v>
      </c>
      <c r="U1666">
        <f t="shared" si="138"/>
        <v>-95645000</v>
      </c>
    </row>
    <row r="1667" spans="1:21" hidden="1" x14ac:dyDescent="0.25">
      <c r="A1667" t="s">
        <v>4539</v>
      </c>
      <c r="B1667" t="s">
        <v>1001</v>
      </c>
      <c r="C1667">
        <v>6832725</v>
      </c>
      <c r="D1667">
        <v>55636000</v>
      </c>
      <c r="E1667">
        <v>11256900</v>
      </c>
      <c r="F1667">
        <v>24248000</v>
      </c>
      <c r="G1667">
        <v>2218100</v>
      </c>
      <c r="H1667">
        <v>26703.5</v>
      </c>
      <c r="I1667">
        <v>6579000</v>
      </c>
      <c r="J1667">
        <v>9204950</v>
      </c>
      <c r="K1667">
        <v>2548350</v>
      </c>
      <c r="L1667">
        <v>4242900</v>
      </c>
      <c r="M1667">
        <v>3367430</v>
      </c>
      <c r="O1667">
        <f t="shared" ref="O1667:Q1730" si="139">D1667-$C1667</f>
        <v>48803275</v>
      </c>
      <c r="P1667">
        <f t="shared" si="139"/>
        <v>4424175</v>
      </c>
      <c r="Q1667">
        <f t="shared" si="139"/>
        <v>17415275</v>
      </c>
      <c r="R1667">
        <f t="shared" ref="R1667:R1730" si="140">H1667-G1667</f>
        <v>-2191396.5</v>
      </c>
      <c r="S1667">
        <f t="shared" ref="S1667:S1730" si="141">J1667-I1667</f>
        <v>2625950</v>
      </c>
      <c r="T1667">
        <f t="shared" ref="T1667:T1730" si="142">L1667-K1667</f>
        <v>1694550</v>
      </c>
      <c r="U1667">
        <f t="shared" ref="U1667:U1730" si="143">M1667-K1667</f>
        <v>819080</v>
      </c>
    </row>
    <row r="1668" spans="1:21" hidden="1" x14ac:dyDescent="0.25">
      <c r="A1668" t="s">
        <v>4323</v>
      </c>
      <c r="B1668" t="s">
        <v>1002</v>
      </c>
      <c r="C1668">
        <v>36763743.329999998</v>
      </c>
      <c r="D1668">
        <v>126565500</v>
      </c>
      <c r="E1668">
        <v>80263000</v>
      </c>
      <c r="F1668">
        <v>80813500</v>
      </c>
      <c r="G1668">
        <v>5422800</v>
      </c>
      <c r="H1668">
        <v>2459150</v>
      </c>
      <c r="I1668">
        <v>1349800</v>
      </c>
      <c r="J1668">
        <v>4041450</v>
      </c>
      <c r="K1668">
        <v>13732500</v>
      </c>
      <c r="L1668">
        <v>17978500</v>
      </c>
      <c r="M1668">
        <v>16803500</v>
      </c>
      <c r="O1668">
        <f t="shared" si="139"/>
        <v>89801756.670000002</v>
      </c>
      <c r="P1668">
        <f t="shared" si="139"/>
        <v>43499256.670000002</v>
      </c>
      <c r="Q1668">
        <f t="shared" si="139"/>
        <v>44049756.670000002</v>
      </c>
      <c r="R1668">
        <f t="shared" si="140"/>
        <v>-2963650</v>
      </c>
      <c r="S1668">
        <f t="shared" si="141"/>
        <v>2691650</v>
      </c>
      <c r="T1668">
        <f t="shared" si="142"/>
        <v>4246000</v>
      </c>
      <c r="U1668">
        <f t="shared" si="143"/>
        <v>3071000</v>
      </c>
    </row>
    <row r="1669" spans="1:21" hidden="1" x14ac:dyDescent="0.25">
      <c r="A1669" t="s">
        <v>5878</v>
      </c>
      <c r="B1669" t="s">
        <v>4113</v>
      </c>
      <c r="C1669">
        <v>0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767880</v>
      </c>
      <c r="L1669">
        <v>496180</v>
      </c>
      <c r="M1669">
        <v>413990</v>
      </c>
      <c r="O1669">
        <f t="shared" si="139"/>
        <v>0</v>
      </c>
      <c r="P1669">
        <f t="shared" si="139"/>
        <v>0</v>
      </c>
      <c r="Q1669">
        <f t="shared" si="139"/>
        <v>0</v>
      </c>
      <c r="R1669">
        <f t="shared" si="140"/>
        <v>0</v>
      </c>
      <c r="S1669">
        <f t="shared" si="141"/>
        <v>0</v>
      </c>
      <c r="T1669">
        <f t="shared" si="142"/>
        <v>-271700</v>
      </c>
      <c r="U1669">
        <f t="shared" si="143"/>
        <v>-353890</v>
      </c>
    </row>
    <row r="1670" spans="1:21" hidden="1" x14ac:dyDescent="0.25">
      <c r="A1670" t="s">
        <v>5879</v>
      </c>
      <c r="B1670" t="s">
        <v>1003</v>
      </c>
      <c r="C1670">
        <v>36762855.670000002</v>
      </c>
      <c r="D1670">
        <v>0</v>
      </c>
      <c r="E1670">
        <v>1064500</v>
      </c>
      <c r="F1670">
        <v>1423000</v>
      </c>
      <c r="G1670">
        <v>384780</v>
      </c>
      <c r="H1670">
        <v>0</v>
      </c>
      <c r="I1670">
        <v>46589</v>
      </c>
      <c r="J1670">
        <v>0</v>
      </c>
      <c r="K1670">
        <v>8728950</v>
      </c>
      <c r="L1670">
        <v>6213500</v>
      </c>
      <c r="M1670">
        <v>5687400</v>
      </c>
      <c r="O1670">
        <f t="shared" si="139"/>
        <v>-36762855.670000002</v>
      </c>
      <c r="P1670">
        <f t="shared" si="139"/>
        <v>-35698355.670000002</v>
      </c>
      <c r="Q1670">
        <f t="shared" si="139"/>
        <v>-35339855.670000002</v>
      </c>
      <c r="R1670">
        <f t="shared" si="140"/>
        <v>-384780</v>
      </c>
      <c r="S1670">
        <f t="shared" si="141"/>
        <v>-46589</v>
      </c>
      <c r="T1670">
        <f t="shared" si="142"/>
        <v>-2515450</v>
      </c>
      <c r="U1670">
        <f t="shared" si="143"/>
        <v>-3041550</v>
      </c>
    </row>
    <row r="1671" spans="1:21" hidden="1" x14ac:dyDescent="0.25">
      <c r="A1671" t="s">
        <v>5880</v>
      </c>
      <c r="B1671" t="s">
        <v>4114</v>
      </c>
      <c r="C1671">
        <v>51298670</v>
      </c>
      <c r="D1671">
        <v>0</v>
      </c>
      <c r="E1671">
        <v>0</v>
      </c>
      <c r="F1671">
        <v>0</v>
      </c>
      <c r="G1671">
        <v>15433</v>
      </c>
      <c r="H1671">
        <v>0</v>
      </c>
      <c r="I1671">
        <v>0</v>
      </c>
      <c r="J1671">
        <v>0</v>
      </c>
      <c r="K1671">
        <v>1380100</v>
      </c>
      <c r="L1671">
        <v>937745</v>
      </c>
      <c r="M1671">
        <v>1474100</v>
      </c>
      <c r="O1671">
        <f t="shared" si="139"/>
        <v>-51298670</v>
      </c>
      <c r="P1671">
        <f t="shared" si="139"/>
        <v>-51298670</v>
      </c>
      <c r="Q1671">
        <f t="shared" si="139"/>
        <v>-51298670</v>
      </c>
      <c r="R1671">
        <f t="shared" si="140"/>
        <v>-15433</v>
      </c>
      <c r="S1671">
        <f t="shared" si="141"/>
        <v>0</v>
      </c>
      <c r="T1671">
        <f t="shared" si="142"/>
        <v>-442355</v>
      </c>
      <c r="U1671">
        <f t="shared" si="143"/>
        <v>94000</v>
      </c>
    </row>
    <row r="1672" spans="1:21" hidden="1" x14ac:dyDescent="0.25">
      <c r="A1672" t="s">
        <v>5881</v>
      </c>
      <c r="B1672" t="s">
        <v>4182</v>
      </c>
      <c r="C1672">
        <v>2945466.6669999999</v>
      </c>
      <c r="D1672">
        <v>0</v>
      </c>
      <c r="E1672">
        <v>157455</v>
      </c>
      <c r="F1672">
        <v>70625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O1672">
        <f t="shared" si="139"/>
        <v>-2945466.6669999999</v>
      </c>
      <c r="P1672">
        <f t="shared" si="139"/>
        <v>-2788011.6669999999</v>
      </c>
      <c r="Q1672">
        <f t="shared" si="139"/>
        <v>-2874841.6669999999</v>
      </c>
      <c r="R1672">
        <f t="shared" si="140"/>
        <v>0</v>
      </c>
      <c r="S1672">
        <f t="shared" si="141"/>
        <v>0</v>
      </c>
      <c r="T1672">
        <f t="shared" si="142"/>
        <v>0</v>
      </c>
      <c r="U1672">
        <f t="shared" si="143"/>
        <v>0</v>
      </c>
    </row>
    <row r="1673" spans="1:21" hidden="1" x14ac:dyDescent="0.25">
      <c r="A1673" t="s">
        <v>5882</v>
      </c>
      <c r="B1673" t="s">
        <v>1004</v>
      </c>
      <c r="C1673">
        <v>52161900</v>
      </c>
      <c r="D1673">
        <v>117182000</v>
      </c>
      <c r="E1673">
        <v>42046500</v>
      </c>
      <c r="F1673">
        <v>25637500</v>
      </c>
      <c r="G1673">
        <v>397210</v>
      </c>
      <c r="H1673">
        <v>31126.5</v>
      </c>
      <c r="I1673">
        <v>2075500</v>
      </c>
      <c r="J1673">
        <v>11858000</v>
      </c>
      <c r="K1673">
        <v>90760500</v>
      </c>
      <c r="L1673">
        <v>65526000</v>
      </c>
      <c r="M1673">
        <v>49555500</v>
      </c>
      <c r="O1673">
        <f t="shared" si="139"/>
        <v>65020100</v>
      </c>
      <c r="P1673">
        <f t="shared" si="139"/>
        <v>-10115400</v>
      </c>
      <c r="Q1673">
        <f t="shared" si="139"/>
        <v>-26524400</v>
      </c>
      <c r="R1673">
        <f t="shared" si="140"/>
        <v>-366083.5</v>
      </c>
      <c r="S1673">
        <f t="shared" si="141"/>
        <v>9782500</v>
      </c>
      <c r="T1673">
        <f t="shared" si="142"/>
        <v>-25234500</v>
      </c>
      <c r="U1673">
        <f t="shared" si="143"/>
        <v>-41205000</v>
      </c>
    </row>
    <row r="1674" spans="1:21" hidden="1" x14ac:dyDescent="0.25">
      <c r="A1674" t="s">
        <v>5883</v>
      </c>
      <c r="B1674" t="s">
        <v>1005</v>
      </c>
      <c r="C1674">
        <v>365026.6667</v>
      </c>
      <c r="D1674">
        <v>8593550</v>
      </c>
      <c r="E1674">
        <v>1579500</v>
      </c>
      <c r="F1674">
        <v>209095</v>
      </c>
      <c r="G1674">
        <v>2088500</v>
      </c>
      <c r="H1674">
        <v>207170</v>
      </c>
      <c r="I1674">
        <v>136490</v>
      </c>
      <c r="J1674">
        <v>1184655</v>
      </c>
      <c r="K1674">
        <v>654470000</v>
      </c>
      <c r="L1674">
        <v>498295000</v>
      </c>
      <c r="M1674">
        <v>336195000</v>
      </c>
      <c r="O1674">
        <f t="shared" si="139"/>
        <v>8228523.3333000001</v>
      </c>
      <c r="P1674">
        <f t="shared" si="139"/>
        <v>1214473.3333000001</v>
      </c>
      <c r="Q1674">
        <f t="shared" si="139"/>
        <v>-155931.6667</v>
      </c>
      <c r="R1674">
        <f t="shared" si="140"/>
        <v>-1881330</v>
      </c>
      <c r="S1674">
        <f t="shared" si="141"/>
        <v>1048165</v>
      </c>
      <c r="T1674">
        <f t="shared" si="142"/>
        <v>-156175000</v>
      </c>
      <c r="U1674">
        <f t="shared" si="143"/>
        <v>-318275000</v>
      </c>
    </row>
    <row r="1675" spans="1:21" hidden="1" x14ac:dyDescent="0.25">
      <c r="A1675" t="s">
        <v>5884</v>
      </c>
      <c r="B1675" t="s">
        <v>1006</v>
      </c>
      <c r="C1675">
        <v>0</v>
      </c>
      <c r="D1675">
        <v>1671415</v>
      </c>
      <c r="E1675">
        <v>3280100</v>
      </c>
      <c r="F1675">
        <v>792550</v>
      </c>
      <c r="G1675">
        <v>7844200</v>
      </c>
      <c r="H1675">
        <v>227450</v>
      </c>
      <c r="I1675">
        <v>0</v>
      </c>
      <c r="J1675">
        <v>0</v>
      </c>
      <c r="K1675">
        <v>0</v>
      </c>
      <c r="L1675">
        <v>0</v>
      </c>
      <c r="M1675">
        <v>0</v>
      </c>
      <c r="O1675">
        <f t="shared" si="139"/>
        <v>1671415</v>
      </c>
      <c r="P1675">
        <f t="shared" si="139"/>
        <v>3280100</v>
      </c>
      <c r="Q1675">
        <f t="shared" si="139"/>
        <v>792550</v>
      </c>
      <c r="R1675">
        <f t="shared" si="140"/>
        <v>-7616750</v>
      </c>
      <c r="S1675">
        <f t="shared" si="141"/>
        <v>0</v>
      </c>
      <c r="T1675">
        <f t="shared" si="142"/>
        <v>0</v>
      </c>
      <c r="U1675">
        <f t="shared" si="143"/>
        <v>0</v>
      </c>
    </row>
    <row r="1676" spans="1:21" hidden="1" x14ac:dyDescent="0.25">
      <c r="A1676" t="s">
        <v>5885</v>
      </c>
      <c r="B1676" t="s">
        <v>1007</v>
      </c>
      <c r="C1676">
        <v>7329654.3329999996</v>
      </c>
      <c r="D1676">
        <v>0</v>
      </c>
      <c r="E1676">
        <v>0</v>
      </c>
      <c r="F1676">
        <v>0</v>
      </c>
      <c r="G1676">
        <v>359520</v>
      </c>
      <c r="H1676">
        <v>11026.5</v>
      </c>
      <c r="I1676">
        <v>0</v>
      </c>
      <c r="J1676">
        <v>0</v>
      </c>
      <c r="K1676">
        <v>0</v>
      </c>
      <c r="L1676">
        <v>0</v>
      </c>
      <c r="M1676">
        <v>0</v>
      </c>
      <c r="O1676">
        <f t="shared" si="139"/>
        <v>-7329654.3329999996</v>
      </c>
      <c r="P1676">
        <f t="shared" si="139"/>
        <v>-7329654.3329999996</v>
      </c>
      <c r="Q1676">
        <f t="shared" si="139"/>
        <v>-7329654.3329999996</v>
      </c>
      <c r="R1676">
        <f t="shared" si="140"/>
        <v>-348493.5</v>
      </c>
      <c r="S1676">
        <f t="shared" si="141"/>
        <v>0</v>
      </c>
      <c r="T1676">
        <f t="shared" si="142"/>
        <v>0</v>
      </c>
      <c r="U1676">
        <f t="shared" si="143"/>
        <v>0</v>
      </c>
    </row>
    <row r="1677" spans="1:21" hidden="1" x14ac:dyDescent="0.25">
      <c r="A1677" t="s">
        <v>5886</v>
      </c>
      <c r="B1677" t="s">
        <v>1008</v>
      </c>
      <c r="C1677">
        <v>0</v>
      </c>
      <c r="D1677">
        <v>2440950</v>
      </c>
      <c r="E1677">
        <v>0</v>
      </c>
      <c r="F1677">
        <v>472440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O1677">
        <f t="shared" si="139"/>
        <v>2440950</v>
      </c>
      <c r="P1677">
        <f t="shared" si="139"/>
        <v>0</v>
      </c>
      <c r="Q1677">
        <f t="shared" si="139"/>
        <v>472440</v>
      </c>
      <c r="R1677">
        <f t="shared" si="140"/>
        <v>0</v>
      </c>
      <c r="S1677">
        <f t="shared" si="141"/>
        <v>0</v>
      </c>
      <c r="T1677">
        <f t="shared" si="142"/>
        <v>0</v>
      </c>
      <c r="U1677">
        <f t="shared" si="143"/>
        <v>0</v>
      </c>
    </row>
    <row r="1678" spans="1:21" hidden="1" x14ac:dyDescent="0.25">
      <c r="A1678" t="s">
        <v>5887</v>
      </c>
      <c r="B1678" t="s">
        <v>1009</v>
      </c>
      <c r="C1678">
        <v>0</v>
      </c>
      <c r="D1678">
        <v>2138300</v>
      </c>
      <c r="E1678">
        <v>0</v>
      </c>
      <c r="F1678">
        <v>3178510</v>
      </c>
      <c r="G1678">
        <v>149840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O1678">
        <f t="shared" si="139"/>
        <v>2138300</v>
      </c>
      <c r="P1678">
        <f t="shared" si="139"/>
        <v>0</v>
      </c>
      <c r="Q1678">
        <f t="shared" si="139"/>
        <v>3178510</v>
      </c>
      <c r="R1678">
        <f t="shared" si="140"/>
        <v>-149840</v>
      </c>
      <c r="S1678">
        <f t="shared" si="141"/>
        <v>0</v>
      </c>
      <c r="T1678">
        <f t="shared" si="142"/>
        <v>0</v>
      </c>
      <c r="U1678">
        <f t="shared" si="143"/>
        <v>0</v>
      </c>
    </row>
    <row r="1679" spans="1:21" hidden="1" x14ac:dyDescent="0.25">
      <c r="A1679" t="s">
        <v>5888</v>
      </c>
      <c r="B1679" t="s">
        <v>2974</v>
      </c>
      <c r="C1679">
        <v>0</v>
      </c>
      <c r="D1679">
        <v>0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751365</v>
      </c>
      <c r="L1679">
        <v>725330</v>
      </c>
      <c r="M1679">
        <v>576150</v>
      </c>
      <c r="O1679">
        <f t="shared" si="139"/>
        <v>0</v>
      </c>
      <c r="P1679">
        <f t="shared" si="139"/>
        <v>0</v>
      </c>
      <c r="Q1679">
        <f t="shared" si="139"/>
        <v>0</v>
      </c>
      <c r="R1679">
        <f t="shared" si="140"/>
        <v>0</v>
      </c>
      <c r="S1679">
        <f t="shared" si="141"/>
        <v>0</v>
      </c>
      <c r="T1679">
        <f t="shared" si="142"/>
        <v>-26035</v>
      </c>
      <c r="U1679">
        <f t="shared" si="143"/>
        <v>-175215</v>
      </c>
    </row>
    <row r="1680" spans="1:21" hidden="1" x14ac:dyDescent="0.25">
      <c r="A1680" t="s">
        <v>5889</v>
      </c>
      <c r="B1680" t="s">
        <v>1010</v>
      </c>
      <c r="C1680">
        <v>1019072</v>
      </c>
      <c r="D1680">
        <v>1060350</v>
      </c>
      <c r="E1680">
        <v>62510</v>
      </c>
      <c r="F1680">
        <v>287985</v>
      </c>
      <c r="G1680">
        <v>1017200</v>
      </c>
      <c r="H1680">
        <v>85647.5</v>
      </c>
      <c r="I1680">
        <v>28992</v>
      </c>
      <c r="J1680">
        <v>96355.5</v>
      </c>
      <c r="K1680">
        <v>25286500</v>
      </c>
      <c r="L1680">
        <v>13559400</v>
      </c>
      <c r="M1680">
        <v>9490600</v>
      </c>
      <c r="O1680">
        <f t="shared" si="139"/>
        <v>41278</v>
      </c>
      <c r="P1680">
        <f t="shared" si="139"/>
        <v>-956562</v>
      </c>
      <c r="Q1680">
        <f t="shared" si="139"/>
        <v>-731087</v>
      </c>
      <c r="R1680">
        <f t="shared" si="140"/>
        <v>-931552.5</v>
      </c>
      <c r="S1680">
        <f t="shared" si="141"/>
        <v>67363.5</v>
      </c>
      <c r="T1680">
        <f t="shared" si="142"/>
        <v>-11727100</v>
      </c>
      <c r="U1680">
        <f t="shared" si="143"/>
        <v>-15795900</v>
      </c>
    </row>
    <row r="1681" spans="1:21" hidden="1" x14ac:dyDescent="0.25">
      <c r="A1681" t="s">
        <v>5890</v>
      </c>
      <c r="B1681" t="s">
        <v>2975</v>
      </c>
      <c r="C1681">
        <v>0</v>
      </c>
      <c r="D1681">
        <v>0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3103000</v>
      </c>
      <c r="L1681">
        <v>2383110</v>
      </c>
      <c r="M1681">
        <v>2584000</v>
      </c>
      <c r="O1681">
        <f t="shared" si="139"/>
        <v>0</v>
      </c>
      <c r="P1681">
        <f t="shared" si="139"/>
        <v>0</v>
      </c>
      <c r="Q1681">
        <f t="shared" si="139"/>
        <v>0</v>
      </c>
      <c r="R1681">
        <f t="shared" si="140"/>
        <v>0</v>
      </c>
      <c r="S1681">
        <f t="shared" si="141"/>
        <v>0</v>
      </c>
      <c r="T1681">
        <f t="shared" si="142"/>
        <v>-719890</v>
      </c>
      <c r="U1681">
        <f t="shared" si="143"/>
        <v>-519000</v>
      </c>
    </row>
    <row r="1682" spans="1:21" hidden="1" x14ac:dyDescent="0.25">
      <c r="A1682" t="s">
        <v>5891</v>
      </c>
      <c r="B1682" t="s">
        <v>1011</v>
      </c>
      <c r="C1682">
        <v>769395</v>
      </c>
      <c r="D1682">
        <v>0</v>
      </c>
      <c r="E1682">
        <v>497420</v>
      </c>
      <c r="F1682">
        <v>124090</v>
      </c>
      <c r="G1682">
        <v>0</v>
      </c>
      <c r="H1682">
        <v>0</v>
      </c>
      <c r="I1682">
        <v>74765</v>
      </c>
      <c r="J1682">
        <v>0</v>
      </c>
      <c r="K1682">
        <v>2988900</v>
      </c>
      <c r="L1682">
        <v>2695950</v>
      </c>
      <c r="M1682">
        <v>2955600</v>
      </c>
      <c r="O1682">
        <f t="shared" si="139"/>
        <v>-769395</v>
      </c>
      <c r="P1682">
        <f t="shared" si="139"/>
        <v>-271975</v>
      </c>
      <c r="Q1682">
        <f t="shared" si="139"/>
        <v>-645305</v>
      </c>
      <c r="R1682">
        <f t="shared" si="140"/>
        <v>0</v>
      </c>
      <c r="S1682">
        <f t="shared" si="141"/>
        <v>-74765</v>
      </c>
      <c r="T1682">
        <f t="shared" si="142"/>
        <v>-292950</v>
      </c>
      <c r="U1682">
        <f t="shared" si="143"/>
        <v>-33300</v>
      </c>
    </row>
    <row r="1683" spans="1:21" hidden="1" x14ac:dyDescent="0.25">
      <c r="A1683" t="s">
        <v>5892</v>
      </c>
      <c r="B1683" t="s">
        <v>2483</v>
      </c>
      <c r="C1683">
        <v>730605</v>
      </c>
      <c r="D1683">
        <v>11903900</v>
      </c>
      <c r="E1683">
        <v>6128550</v>
      </c>
      <c r="F1683">
        <v>6619550</v>
      </c>
      <c r="G1683">
        <v>1832600</v>
      </c>
      <c r="H1683">
        <v>98107</v>
      </c>
      <c r="I1683">
        <v>67768</v>
      </c>
      <c r="J1683">
        <v>432530</v>
      </c>
      <c r="K1683">
        <v>0</v>
      </c>
      <c r="L1683">
        <v>0</v>
      </c>
      <c r="M1683">
        <v>23783.5</v>
      </c>
      <c r="O1683">
        <f t="shared" si="139"/>
        <v>11173295</v>
      </c>
      <c r="P1683">
        <f t="shared" si="139"/>
        <v>5397945</v>
      </c>
      <c r="Q1683">
        <f t="shared" si="139"/>
        <v>5888945</v>
      </c>
      <c r="R1683">
        <f t="shared" si="140"/>
        <v>-1734493</v>
      </c>
      <c r="S1683">
        <f t="shared" si="141"/>
        <v>364762</v>
      </c>
      <c r="T1683">
        <f t="shared" si="142"/>
        <v>0</v>
      </c>
      <c r="U1683">
        <f t="shared" si="143"/>
        <v>23783.5</v>
      </c>
    </row>
    <row r="1684" spans="1:21" hidden="1" x14ac:dyDescent="0.25">
      <c r="A1684" t="s">
        <v>5893</v>
      </c>
      <c r="B1684" t="s">
        <v>1012</v>
      </c>
      <c r="C1684">
        <v>0</v>
      </c>
      <c r="D1684">
        <v>63321.5</v>
      </c>
      <c r="E1684">
        <v>0</v>
      </c>
      <c r="F1684">
        <v>0</v>
      </c>
      <c r="G1684">
        <v>179490</v>
      </c>
      <c r="H1684">
        <v>6210.5</v>
      </c>
      <c r="I1684">
        <v>0</v>
      </c>
      <c r="J1684">
        <v>0</v>
      </c>
      <c r="K1684">
        <v>1385500</v>
      </c>
      <c r="L1684">
        <v>798580</v>
      </c>
      <c r="M1684">
        <v>978090</v>
      </c>
      <c r="O1684">
        <f t="shared" si="139"/>
        <v>63321.5</v>
      </c>
      <c r="P1684">
        <f t="shared" si="139"/>
        <v>0</v>
      </c>
      <c r="Q1684">
        <f t="shared" si="139"/>
        <v>0</v>
      </c>
      <c r="R1684">
        <f t="shared" si="140"/>
        <v>-173279.5</v>
      </c>
      <c r="S1684">
        <f t="shared" si="141"/>
        <v>0</v>
      </c>
      <c r="T1684">
        <f t="shared" si="142"/>
        <v>-586920</v>
      </c>
      <c r="U1684">
        <f t="shared" si="143"/>
        <v>-407410</v>
      </c>
    </row>
    <row r="1685" spans="1:21" hidden="1" x14ac:dyDescent="0.25">
      <c r="A1685" t="s">
        <v>5894</v>
      </c>
      <c r="B1685" t="s">
        <v>1013</v>
      </c>
      <c r="C1685">
        <v>1226671.3330000001</v>
      </c>
      <c r="D1685">
        <v>1423000</v>
      </c>
      <c r="E1685">
        <v>452165</v>
      </c>
      <c r="F1685">
        <v>880465</v>
      </c>
      <c r="G1685">
        <v>6772200</v>
      </c>
      <c r="H1685">
        <v>489850</v>
      </c>
      <c r="I1685">
        <v>9464</v>
      </c>
      <c r="J1685">
        <v>137005</v>
      </c>
      <c r="K1685">
        <v>5923450</v>
      </c>
      <c r="L1685">
        <v>3219720</v>
      </c>
      <c r="M1685">
        <v>2480200</v>
      </c>
      <c r="O1685">
        <f t="shared" si="139"/>
        <v>196328.6669999999</v>
      </c>
      <c r="P1685">
        <f t="shared" si="139"/>
        <v>-774506.3330000001</v>
      </c>
      <c r="Q1685">
        <f t="shared" si="139"/>
        <v>-346206.3330000001</v>
      </c>
      <c r="R1685">
        <f t="shared" si="140"/>
        <v>-6282350</v>
      </c>
      <c r="S1685">
        <f t="shared" si="141"/>
        <v>127541</v>
      </c>
      <c r="T1685">
        <f t="shared" si="142"/>
        <v>-2703730</v>
      </c>
      <c r="U1685">
        <f t="shared" si="143"/>
        <v>-3443250</v>
      </c>
    </row>
    <row r="1686" spans="1:21" hidden="1" x14ac:dyDescent="0.25">
      <c r="A1686" t="s">
        <v>5895</v>
      </c>
      <c r="B1686" t="s">
        <v>1014</v>
      </c>
      <c r="C1686">
        <v>550323.33330000006</v>
      </c>
      <c r="D1686">
        <v>0</v>
      </c>
      <c r="E1686">
        <v>0</v>
      </c>
      <c r="F1686">
        <v>53515</v>
      </c>
      <c r="G1686">
        <v>363510</v>
      </c>
      <c r="H1686">
        <v>13738.5</v>
      </c>
      <c r="I1686">
        <v>0</v>
      </c>
      <c r="J1686">
        <v>0</v>
      </c>
      <c r="K1686">
        <v>0</v>
      </c>
      <c r="L1686">
        <v>0</v>
      </c>
      <c r="M1686">
        <v>0</v>
      </c>
      <c r="O1686">
        <f t="shared" si="139"/>
        <v>-550323.33330000006</v>
      </c>
      <c r="P1686">
        <f t="shared" si="139"/>
        <v>-550323.33330000006</v>
      </c>
      <c r="Q1686">
        <f t="shared" si="139"/>
        <v>-496808.33330000006</v>
      </c>
      <c r="R1686">
        <f t="shared" si="140"/>
        <v>-349771.5</v>
      </c>
      <c r="S1686">
        <f t="shared" si="141"/>
        <v>0</v>
      </c>
      <c r="T1686">
        <f t="shared" si="142"/>
        <v>0</v>
      </c>
      <c r="U1686">
        <f t="shared" si="143"/>
        <v>0</v>
      </c>
    </row>
    <row r="1687" spans="1:21" hidden="1" x14ac:dyDescent="0.25">
      <c r="A1687" t="s">
        <v>5896</v>
      </c>
      <c r="B1687" t="s">
        <v>1015</v>
      </c>
      <c r="C1687">
        <v>922940</v>
      </c>
      <c r="D1687">
        <v>28972500</v>
      </c>
      <c r="E1687">
        <v>26890500</v>
      </c>
      <c r="F1687">
        <v>19197000</v>
      </c>
      <c r="G1687">
        <v>4479100</v>
      </c>
      <c r="H1687">
        <v>481980</v>
      </c>
      <c r="I1687">
        <v>922940</v>
      </c>
      <c r="J1687">
        <v>4410250</v>
      </c>
      <c r="K1687">
        <v>467140000</v>
      </c>
      <c r="L1687">
        <v>360145000</v>
      </c>
      <c r="M1687">
        <v>297630000</v>
      </c>
      <c r="O1687">
        <f t="shared" si="139"/>
        <v>28049560</v>
      </c>
      <c r="P1687">
        <f t="shared" si="139"/>
        <v>25967560</v>
      </c>
      <c r="Q1687">
        <f t="shared" si="139"/>
        <v>18274060</v>
      </c>
      <c r="R1687">
        <f t="shared" si="140"/>
        <v>-3997120</v>
      </c>
      <c r="S1687">
        <f t="shared" si="141"/>
        <v>3487310</v>
      </c>
      <c r="T1687">
        <f t="shared" si="142"/>
        <v>-106995000</v>
      </c>
      <c r="U1687">
        <f t="shared" si="143"/>
        <v>-169510000</v>
      </c>
    </row>
    <row r="1688" spans="1:21" hidden="1" x14ac:dyDescent="0.25">
      <c r="A1688" t="s">
        <v>5897</v>
      </c>
      <c r="B1688" t="s">
        <v>1016</v>
      </c>
      <c r="C1688">
        <v>0</v>
      </c>
      <c r="D1688">
        <v>0</v>
      </c>
      <c r="E1688">
        <v>604350</v>
      </c>
      <c r="F1688">
        <v>97855</v>
      </c>
      <c r="G1688">
        <v>70873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O1688">
        <f t="shared" si="139"/>
        <v>0</v>
      </c>
      <c r="P1688">
        <f t="shared" si="139"/>
        <v>604350</v>
      </c>
      <c r="Q1688">
        <f t="shared" si="139"/>
        <v>97855</v>
      </c>
      <c r="R1688">
        <f t="shared" si="140"/>
        <v>-70873</v>
      </c>
      <c r="S1688">
        <f t="shared" si="141"/>
        <v>0</v>
      </c>
      <c r="T1688">
        <f t="shared" si="142"/>
        <v>0</v>
      </c>
      <c r="U1688">
        <f t="shared" si="143"/>
        <v>0</v>
      </c>
    </row>
    <row r="1689" spans="1:21" hidden="1" x14ac:dyDescent="0.25">
      <c r="A1689" t="s">
        <v>5898</v>
      </c>
      <c r="B1689" t="s">
        <v>2484</v>
      </c>
      <c r="C1689">
        <v>1628715.6669999999</v>
      </c>
      <c r="D1689">
        <v>27593500</v>
      </c>
      <c r="E1689">
        <v>6992000</v>
      </c>
      <c r="F1689">
        <v>21119500</v>
      </c>
      <c r="G1689">
        <v>3272400</v>
      </c>
      <c r="H1689">
        <v>60245.5</v>
      </c>
      <c r="I1689">
        <v>686000</v>
      </c>
      <c r="J1689">
        <v>2943600</v>
      </c>
      <c r="K1689">
        <v>398040</v>
      </c>
      <c r="L1689">
        <v>217010</v>
      </c>
      <c r="M1689">
        <v>213625</v>
      </c>
      <c r="O1689">
        <f t="shared" si="139"/>
        <v>25964784.333000001</v>
      </c>
      <c r="P1689">
        <f t="shared" si="139"/>
        <v>5363284.3330000006</v>
      </c>
      <c r="Q1689">
        <f t="shared" si="139"/>
        <v>19490784.333000001</v>
      </c>
      <c r="R1689">
        <f t="shared" si="140"/>
        <v>-3212154.5</v>
      </c>
      <c r="S1689">
        <f t="shared" si="141"/>
        <v>2257600</v>
      </c>
      <c r="T1689">
        <f t="shared" si="142"/>
        <v>-181030</v>
      </c>
      <c r="U1689">
        <f t="shared" si="143"/>
        <v>-184415</v>
      </c>
    </row>
    <row r="1690" spans="1:21" hidden="1" x14ac:dyDescent="0.25">
      <c r="A1690" t="s">
        <v>5899</v>
      </c>
      <c r="B1690" t="s">
        <v>2485</v>
      </c>
      <c r="C1690">
        <v>0</v>
      </c>
      <c r="D1690">
        <v>929910</v>
      </c>
      <c r="E1690">
        <v>1419000</v>
      </c>
      <c r="F1690">
        <v>82840</v>
      </c>
      <c r="G1690">
        <v>1095400</v>
      </c>
      <c r="H1690">
        <v>46993.5</v>
      </c>
      <c r="I1690">
        <v>0</v>
      </c>
      <c r="J1690">
        <v>71255</v>
      </c>
      <c r="K1690">
        <v>86278000</v>
      </c>
      <c r="L1690">
        <v>44255000</v>
      </c>
      <c r="M1690">
        <v>33693000</v>
      </c>
      <c r="O1690">
        <f t="shared" si="139"/>
        <v>929910</v>
      </c>
      <c r="P1690">
        <f t="shared" si="139"/>
        <v>1419000</v>
      </c>
      <c r="Q1690">
        <f t="shared" si="139"/>
        <v>82840</v>
      </c>
      <c r="R1690">
        <f t="shared" si="140"/>
        <v>-1048406.5</v>
      </c>
      <c r="S1690">
        <f t="shared" si="141"/>
        <v>71255</v>
      </c>
      <c r="T1690">
        <f t="shared" si="142"/>
        <v>-42023000</v>
      </c>
      <c r="U1690">
        <f t="shared" si="143"/>
        <v>-52585000</v>
      </c>
    </row>
    <row r="1691" spans="1:21" hidden="1" x14ac:dyDescent="0.25">
      <c r="A1691" t="s">
        <v>5900</v>
      </c>
      <c r="B1691" t="s">
        <v>4115</v>
      </c>
      <c r="C1691">
        <v>5702140</v>
      </c>
      <c r="D1691">
        <v>1342500</v>
      </c>
      <c r="E1691">
        <v>0</v>
      </c>
      <c r="F1691">
        <v>1842250</v>
      </c>
      <c r="G1691">
        <v>34466000</v>
      </c>
      <c r="H1691">
        <v>2107250</v>
      </c>
      <c r="I1691">
        <v>0</v>
      </c>
      <c r="J1691">
        <v>346570</v>
      </c>
      <c r="K1691">
        <v>54529500</v>
      </c>
      <c r="L1691">
        <v>46057500</v>
      </c>
      <c r="M1691">
        <v>30420000</v>
      </c>
      <c r="O1691">
        <f t="shared" si="139"/>
        <v>-4359640</v>
      </c>
      <c r="P1691">
        <f t="shared" si="139"/>
        <v>-5702140</v>
      </c>
      <c r="Q1691">
        <f t="shared" si="139"/>
        <v>-3859890</v>
      </c>
      <c r="R1691">
        <f t="shared" si="140"/>
        <v>-32358750</v>
      </c>
      <c r="S1691">
        <f t="shared" si="141"/>
        <v>346570</v>
      </c>
      <c r="T1691">
        <f t="shared" si="142"/>
        <v>-8472000</v>
      </c>
      <c r="U1691">
        <f t="shared" si="143"/>
        <v>-24109500</v>
      </c>
    </row>
    <row r="1692" spans="1:21" hidden="1" x14ac:dyDescent="0.25">
      <c r="A1692" t="s">
        <v>5901</v>
      </c>
      <c r="B1692" t="s">
        <v>1017</v>
      </c>
      <c r="C1692">
        <v>1076128.6669999999</v>
      </c>
      <c r="D1692">
        <v>35196000</v>
      </c>
      <c r="E1692">
        <v>11075300</v>
      </c>
      <c r="F1692">
        <v>10558600</v>
      </c>
      <c r="G1692">
        <v>8428800</v>
      </c>
      <c r="H1692">
        <v>1338900</v>
      </c>
      <c r="I1692">
        <v>508600</v>
      </c>
      <c r="J1692">
        <v>3889900</v>
      </c>
      <c r="K1692">
        <v>109716500</v>
      </c>
      <c r="L1692">
        <v>76734500</v>
      </c>
      <c r="M1692">
        <v>78691000</v>
      </c>
      <c r="O1692">
        <f t="shared" si="139"/>
        <v>34119871.332999997</v>
      </c>
      <c r="P1692">
        <f t="shared" si="139"/>
        <v>9999171.3330000006</v>
      </c>
      <c r="Q1692">
        <f t="shared" si="139"/>
        <v>9482471.3330000006</v>
      </c>
      <c r="R1692">
        <f t="shared" si="140"/>
        <v>-7089900</v>
      </c>
      <c r="S1692">
        <f t="shared" si="141"/>
        <v>3381300</v>
      </c>
      <c r="T1692">
        <f t="shared" si="142"/>
        <v>-32982000</v>
      </c>
      <c r="U1692">
        <f t="shared" si="143"/>
        <v>-31025500</v>
      </c>
    </row>
    <row r="1693" spans="1:21" hidden="1" x14ac:dyDescent="0.25">
      <c r="A1693" t="s">
        <v>5902</v>
      </c>
      <c r="B1693" t="s">
        <v>1018</v>
      </c>
      <c r="C1693">
        <v>0</v>
      </c>
      <c r="D1693">
        <v>0</v>
      </c>
      <c r="E1693">
        <v>0</v>
      </c>
      <c r="F1693">
        <v>46688</v>
      </c>
      <c r="G1693">
        <v>42522</v>
      </c>
      <c r="H1693">
        <v>0</v>
      </c>
      <c r="I1693">
        <v>0</v>
      </c>
      <c r="J1693">
        <v>0</v>
      </c>
      <c r="K1693">
        <v>4186150</v>
      </c>
      <c r="L1693">
        <v>3885300</v>
      </c>
      <c r="M1693">
        <v>2996450</v>
      </c>
      <c r="O1693">
        <f t="shared" si="139"/>
        <v>0</v>
      </c>
      <c r="P1693">
        <f t="shared" si="139"/>
        <v>0</v>
      </c>
      <c r="Q1693">
        <f t="shared" si="139"/>
        <v>46688</v>
      </c>
      <c r="R1693">
        <f t="shared" si="140"/>
        <v>-42522</v>
      </c>
      <c r="S1693">
        <f t="shared" si="141"/>
        <v>0</v>
      </c>
      <c r="T1693">
        <f t="shared" si="142"/>
        <v>-300850</v>
      </c>
      <c r="U1693">
        <f t="shared" si="143"/>
        <v>-1189700</v>
      </c>
    </row>
    <row r="1694" spans="1:21" hidden="1" x14ac:dyDescent="0.25">
      <c r="A1694" t="s">
        <v>5903</v>
      </c>
      <c r="B1694" t="s">
        <v>2486</v>
      </c>
      <c r="C1694">
        <v>213580</v>
      </c>
      <c r="D1694">
        <v>5455050</v>
      </c>
      <c r="E1694">
        <v>1948000</v>
      </c>
      <c r="F1694">
        <v>1519400</v>
      </c>
      <c r="G1694">
        <v>7167700</v>
      </c>
      <c r="H1694">
        <v>474600</v>
      </c>
      <c r="I1694">
        <v>213580</v>
      </c>
      <c r="J1694">
        <v>7652100</v>
      </c>
      <c r="K1694">
        <v>0</v>
      </c>
      <c r="L1694">
        <v>0</v>
      </c>
      <c r="M1694">
        <v>0</v>
      </c>
      <c r="O1694">
        <f t="shared" si="139"/>
        <v>5241470</v>
      </c>
      <c r="P1694">
        <f t="shared" si="139"/>
        <v>1734420</v>
      </c>
      <c r="Q1694">
        <f t="shared" si="139"/>
        <v>1305820</v>
      </c>
      <c r="R1694">
        <f t="shared" si="140"/>
        <v>-6693100</v>
      </c>
      <c r="S1694">
        <f t="shared" si="141"/>
        <v>7438520</v>
      </c>
      <c r="T1694">
        <f t="shared" si="142"/>
        <v>0</v>
      </c>
      <c r="U1694">
        <f t="shared" si="143"/>
        <v>0</v>
      </c>
    </row>
    <row r="1695" spans="1:21" hidden="1" x14ac:dyDescent="0.25">
      <c r="A1695" t="s">
        <v>5904</v>
      </c>
      <c r="B1695" t="s">
        <v>1019</v>
      </c>
      <c r="C1695">
        <v>1715300</v>
      </c>
      <c r="D1695">
        <v>0</v>
      </c>
      <c r="E1695">
        <v>0</v>
      </c>
      <c r="F1695">
        <v>55230</v>
      </c>
      <c r="G1695">
        <v>308580</v>
      </c>
      <c r="H1695">
        <v>7074</v>
      </c>
      <c r="I1695">
        <v>0</v>
      </c>
      <c r="J1695">
        <v>0</v>
      </c>
      <c r="K1695">
        <v>5516150</v>
      </c>
      <c r="L1695">
        <v>4629700</v>
      </c>
      <c r="M1695">
        <v>3835100</v>
      </c>
      <c r="O1695">
        <f t="shared" si="139"/>
        <v>-1715300</v>
      </c>
      <c r="P1695">
        <f t="shared" si="139"/>
        <v>-1715300</v>
      </c>
      <c r="Q1695">
        <f t="shared" si="139"/>
        <v>-1660070</v>
      </c>
      <c r="R1695">
        <f t="shared" si="140"/>
        <v>-301506</v>
      </c>
      <c r="S1695">
        <f t="shared" si="141"/>
        <v>0</v>
      </c>
      <c r="T1695">
        <f t="shared" si="142"/>
        <v>-886450</v>
      </c>
      <c r="U1695">
        <f t="shared" si="143"/>
        <v>-1681050</v>
      </c>
    </row>
    <row r="1696" spans="1:21" hidden="1" x14ac:dyDescent="0.25">
      <c r="A1696" t="s">
        <v>5905</v>
      </c>
      <c r="B1696" t="s">
        <v>1020</v>
      </c>
      <c r="C1696">
        <v>7816578.3329999996</v>
      </c>
      <c r="D1696">
        <v>492665</v>
      </c>
      <c r="E1696">
        <v>0</v>
      </c>
      <c r="F1696">
        <v>0</v>
      </c>
      <c r="G1696">
        <v>400000</v>
      </c>
      <c r="H1696">
        <v>28015</v>
      </c>
      <c r="I1696">
        <v>0</v>
      </c>
      <c r="J1696">
        <v>0</v>
      </c>
      <c r="K1696">
        <v>0</v>
      </c>
      <c r="L1696">
        <v>0</v>
      </c>
      <c r="M1696">
        <v>0</v>
      </c>
      <c r="O1696">
        <f t="shared" si="139"/>
        <v>-7323913.3329999996</v>
      </c>
      <c r="P1696">
        <f t="shared" si="139"/>
        <v>-7816578.3329999996</v>
      </c>
      <c r="Q1696">
        <f t="shared" si="139"/>
        <v>-7816578.3329999996</v>
      </c>
      <c r="R1696">
        <f t="shared" si="140"/>
        <v>-371985</v>
      </c>
      <c r="S1696">
        <f t="shared" si="141"/>
        <v>0</v>
      </c>
      <c r="T1696">
        <f t="shared" si="142"/>
        <v>0</v>
      </c>
      <c r="U1696">
        <f t="shared" si="143"/>
        <v>0</v>
      </c>
    </row>
    <row r="1697" spans="1:21" hidden="1" x14ac:dyDescent="0.25">
      <c r="A1697" t="s">
        <v>5906</v>
      </c>
      <c r="B1697" t="s">
        <v>2976</v>
      </c>
      <c r="C1697">
        <v>0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24549</v>
      </c>
      <c r="K1697">
        <v>15084000</v>
      </c>
      <c r="L1697">
        <v>11009500</v>
      </c>
      <c r="M1697">
        <v>13508950</v>
      </c>
      <c r="O1697">
        <f t="shared" si="139"/>
        <v>0</v>
      </c>
      <c r="P1697">
        <f t="shared" si="139"/>
        <v>0</v>
      </c>
      <c r="Q1697">
        <f t="shared" si="139"/>
        <v>0</v>
      </c>
      <c r="R1697">
        <f t="shared" si="140"/>
        <v>0</v>
      </c>
      <c r="S1697">
        <f t="shared" si="141"/>
        <v>24549</v>
      </c>
      <c r="T1697">
        <f t="shared" si="142"/>
        <v>-4074500</v>
      </c>
      <c r="U1697">
        <f t="shared" si="143"/>
        <v>-1575050</v>
      </c>
    </row>
    <row r="1698" spans="1:21" hidden="1" x14ac:dyDescent="0.25">
      <c r="A1698" t="s">
        <v>5907</v>
      </c>
      <c r="B1698" t="s">
        <v>2977</v>
      </c>
      <c r="C1698">
        <v>0</v>
      </c>
      <c r="D1698">
        <v>0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10027850</v>
      </c>
      <c r="L1698">
        <v>6840650</v>
      </c>
      <c r="M1698">
        <v>5752150</v>
      </c>
      <c r="O1698">
        <f t="shared" si="139"/>
        <v>0</v>
      </c>
      <c r="P1698">
        <f t="shared" si="139"/>
        <v>0</v>
      </c>
      <c r="Q1698">
        <f t="shared" si="139"/>
        <v>0</v>
      </c>
      <c r="R1698">
        <f t="shared" si="140"/>
        <v>0</v>
      </c>
      <c r="S1698">
        <f t="shared" si="141"/>
        <v>0</v>
      </c>
      <c r="T1698">
        <f t="shared" si="142"/>
        <v>-3187200</v>
      </c>
      <c r="U1698">
        <f t="shared" si="143"/>
        <v>-4275700</v>
      </c>
    </row>
    <row r="1699" spans="1:21" hidden="1" x14ac:dyDescent="0.25">
      <c r="A1699" t="s">
        <v>5908</v>
      </c>
      <c r="B1699" t="s">
        <v>1021</v>
      </c>
      <c r="C1699">
        <v>13854242.33</v>
      </c>
      <c r="D1699">
        <v>4193200</v>
      </c>
      <c r="E1699">
        <v>2741000</v>
      </c>
      <c r="F1699">
        <v>2045200</v>
      </c>
      <c r="G1699">
        <v>8997</v>
      </c>
      <c r="H1699">
        <v>0</v>
      </c>
      <c r="I1699">
        <v>46229</v>
      </c>
      <c r="J1699">
        <v>303985</v>
      </c>
      <c r="K1699">
        <v>2852700</v>
      </c>
      <c r="L1699">
        <v>2411900</v>
      </c>
      <c r="M1699">
        <v>2184200</v>
      </c>
      <c r="O1699">
        <f t="shared" si="139"/>
        <v>-9661042.3300000001</v>
      </c>
      <c r="P1699">
        <f t="shared" si="139"/>
        <v>-11113242.33</v>
      </c>
      <c r="Q1699">
        <f t="shared" si="139"/>
        <v>-11809042.33</v>
      </c>
      <c r="R1699">
        <f t="shared" si="140"/>
        <v>-8997</v>
      </c>
      <c r="S1699">
        <f t="shared" si="141"/>
        <v>257756</v>
      </c>
      <c r="T1699">
        <f t="shared" si="142"/>
        <v>-440800</v>
      </c>
      <c r="U1699">
        <f t="shared" si="143"/>
        <v>-668500</v>
      </c>
    </row>
    <row r="1700" spans="1:21" hidden="1" x14ac:dyDescent="0.25">
      <c r="A1700" t="s">
        <v>5909</v>
      </c>
      <c r="B1700" t="s">
        <v>1022</v>
      </c>
      <c r="C1700">
        <v>62256</v>
      </c>
      <c r="D1700">
        <v>2783050</v>
      </c>
      <c r="E1700">
        <v>566985</v>
      </c>
      <c r="F1700">
        <v>232580</v>
      </c>
      <c r="G1700">
        <v>10530</v>
      </c>
      <c r="H1700">
        <v>0</v>
      </c>
      <c r="I1700">
        <v>62256</v>
      </c>
      <c r="J1700">
        <v>310430</v>
      </c>
      <c r="K1700">
        <v>0</v>
      </c>
      <c r="L1700">
        <v>0</v>
      </c>
      <c r="M1700">
        <v>0</v>
      </c>
      <c r="O1700">
        <f t="shared" si="139"/>
        <v>2720794</v>
      </c>
      <c r="P1700">
        <f t="shared" si="139"/>
        <v>504729</v>
      </c>
      <c r="Q1700">
        <f t="shared" si="139"/>
        <v>170324</v>
      </c>
      <c r="R1700">
        <f t="shared" si="140"/>
        <v>-10530</v>
      </c>
      <c r="S1700">
        <f t="shared" si="141"/>
        <v>248174</v>
      </c>
      <c r="T1700">
        <f t="shared" si="142"/>
        <v>0</v>
      </c>
      <c r="U1700">
        <f t="shared" si="143"/>
        <v>0</v>
      </c>
    </row>
    <row r="1701" spans="1:21" hidden="1" x14ac:dyDescent="0.25">
      <c r="A1701" t="s">
        <v>5910</v>
      </c>
      <c r="B1701" t="s">
        <v>1023</v>
      </c>
      <c r="C1701">
        <v>9652688.3330000006</v>
      </c>
      <c r="D1701">
        <v>460640</v>
      </c>
      <c r="E1701">
        <v>107895</v>
      </c>
      <c r="F1701">
        <v>40668.5</v>
      </c>
      <c r="G1701">
        <v>387890</v>
      </c>
      <c r="H1701">
        <v>30079</v>
      </c>
      <c r="I1701">
        <v>28126</v>
      </c>
      <c r="J1701">
        <v>0</v>
      </c>
      <c r="K1701">
        <v>299750000</v>
      </c>
      <c r="L1701">
        <v>222960000</v>
      </c>
      <c r="M1701">
        <v>177930000</v>
      </c>
      <c r="O1701">
        <f t="shared" si="139"/>
        <v>-9192048.3330000006</v>
      </c>
      <c r="P1701">
        <f t="shared" si="139"/>
        <v>-9544793.3330000006</v>
      </c>
      <c r="Q1701">
        <f t="shared" si="139"/>
        <v>-9612019.8330000006</v>
      </c>
      <c r="R1701">
        <f t="shared" si="140"/>
        <v>-357811</v>
      </c>
      <c r="S1701">
        <f t="shared" si="141"/>
        <v>-28126</v>
      </c>
      <c r="T1701">
        <f t="shared" si="142"/>
        <v>-76790000</v>
      </c>
      <c r="U1701">
        <f t="shared" si="143"/>
        <v>-121820000</v>
      </c>
    </row>
    <row r="1702" spans="1:21" hidden="1" x14ac:dyDescent="0.25">
      <c r="A1702" t="s">
        <v>5911</v>
      </c>
      <c r="B1702" t="s">
        <v>1024</v>
      </c>
      <c r="C1702">
        <v>116270</v>
      </c>
      <c r="D1702">
        <v>25947000</v>
      </c>
      <c r="E1702">
        <v>72292500</v>
      </c>
      <c r="F1702">
        <v>5539250</v>
      </c>
      <c r="G1702">
        <v>4000300</v>
      </c>
      <c r="H1702">
        <v>292875</v>
      </c>
      <c r="I1702">
        <v>116270</v>
      </c>
      <c r="J1702">
        <v>745395</v>
      </c>
      <c r="K1702">
        <v>8166500</v>
      </c>
      <c r="L1702">
        <v>7537000</v>
      </c>
      <c r="M1702">
        <v>6161700</v>
      </c>
      <c r="O1702">
        <f t="shared" si="139"/>
        <v>25830730</v>
      </c>
      <c r="P1702">
        <f t="shared" si="139"/>
        <v>72176230</v>
      </c>
      <c r="Q1702">
        <f t="shared" si="139"/>
        <v>5422980</v>
      </c>
      <c r="R1702">
        <f t="shared" si="140"/>
        <v>-3707425</v>
      </c>
      <c r="S1702">
        <f t="shared" si="141"/>
        <v>629125</v>
      </c>
      <c r="T1702">
        <f t="shared" si="142"/>
        <v>-629500</v>
      </c>
      <c r="U1702">
        <f t="shared" si="143"/>
        <v>-2004800</v>
      </c>
    </row>
    <row r="1703" spans="1:21" hidden="1" x14ac:dyDescent="0.25">
      <c r="A1703" t="s">
        <v>5912</v>
      </c>
      <c r="B1703" t="s">
        <v>1025</v>
      </c>
      <c r="C1703">
        <v>98170920</v>
      </c>
      <c r="D1703">
        <v>101395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O1703">
        <f t="shared" si="139"/>
        <v>-98069525</v>
      </c>
      <c r="P1703">
        <f t="shared" si="139"/>
        <v>-98170920</v>
      </c>
      <c r="Q1703">
        <f t="shared" si="139"/>
        <v>-98170920</v>
      </c>
      <c r="R1703">
        <f t="shared" si="140"/>
        <v>0</v>
      </c>
      <c r="S1703">
        <f t="shared" si="141"/>
        <v>0</v>
      </c>
      <c r="T1703">
        <f t="shared" si="142"/>
        <v>0</v>
      </c>
      <c r="U1703">
        <f t="shared" si="143"/>
        <v>0</v>
      </c>
    </row>
    <row r="1704" spans="1:21" hidden="1" x14ac:dyDescent="0.25">
      <c r="A1704" t="s">
        <v>5913</v>
      </c>
      <c r="B1704" t="s">
        <v>2978</v>
      </c>
      <c r="C1704">
        <v>0</v>
      </c>
      <c r="D1704">
        <v>0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1514200</v>
      </c>
      <c r="L1704">
        <v>1020465</v>
      </c>
      <c r="M1704">
        <v>1092405</v>
      </c>
      <c r="O1704">
        <f t="shared" si="139"/>
        <v>0</v>
      </c>
      <c r="P1704">
        <f t="shared" si="139"/>
        <v>0</v>
      </c>
      <c r="Q1704">
        <f t="shared" si="139"/>
        <v>0</v>
      </c>
      <c r="R1704">
        <f t="shared" si="140"/>
        <v>0</v>
      </c>
      <c r="S1704">
        <f t="shared" si="141"/>
        <v>0</v>
      </c>
      <c r="T1704">
        <f t="shared" si="142"/>
        <v>-493735</v>
      </c>
      <c r="U1704">
        <f t="shared" si="143"/>
        <v>-421795</v>
      </c>
    </row>
    <row r="1705" spans="1:21" hidden="1" x14ac:dyDescent="0.25">
      <c r="A1705" t="s">
        <v>5914</v>
      </c>
      <c r="B1705" t="s">
        <v>2979</v>
      </c>
      <c r="C1705">
        <v>0</v>
      </c>
      <c r="D1705">
        <v>0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3241350</v>
      </c>
      <c r="L1705">
        <v>1974850</v>
      </c>
      <c r="M1705">
        <v>1367800</v>
      </c>
      <c r="O1705">
        <f t="shared" si="139"/>
        <v>0</v>
      </c>
      <c r="P1705">
        <f t="shared" si="139"/>
        <v>0</v>
      </c>
      <c r="Q1705">
        <f t="shared" si="139"/>
        <v>0</v>
      </c>
      <c r="R1705">
        <f t="shared" si="140"/>
        <v>0</v>
      </c>
      <c r="S1705">
        <f t="shared" si="141"/>
        <v>0</v>
      </c>
      <c r="T1705">
        <f t="shared" si="142"/>
        <v>-1266500</v>
      </c>
      <c r="U1705">
        <f t="shared" si="143"/>
        <v>-1873550</v>
      </c>
    </row>
    <row r="1706" spans="1:21" hidden="1" x14ac:dyDescent="0.25">
      <c r="A1706" t="s">
        <v>4759</v>
      </c>
      <c r="B1706" t="s">
        <v>2980</v>
      </c>
      <c r="C1706">
        <v>0</v>
      </c>
      <c r="D1706">
        <v>0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274755</v>
      </c>
      <c r="L1706">
        <v>1189435</v>
      </c>
      <c r="M1706">
        <v>899500</v>
      </c>
      <c r="O1706">
        <f t="shared" si="139"/>
        <v>0</v>
      </c>
      <c r="P1706">
        <f t="shared" si="139"/>
        <v>0</v>
      </c>
      <c r="Q1706">
        <f t="shared" si="139"/>
        <v>0</v>
      </c>
      <c r="R1706">
        <f t="shared" si="140"/>
        <v>0</v>
      </c>
      <c r="S1706">
        <f t="shared" si="141"/>
        <v>0</v>
      </c>
      <c r="T1706">
        <f t="shared" si="142"/>
        <v>914680</v>
      </c>
      <c r="U1706">
        <f t="shared" si="143"/>
        <v>624745</v>
      </c>
    </row>
    <row r="1707" spans="1:21" hidden="1" x14ac:dyDescent="0.25">
      <c r="A1707" t="s">
        <v>5916</v>
      </c>
      <c r="B1707" t="s">
        <v>1026</v>
      </c>
      <c r="C1707">
        <v>28018513.329999998</v>
      </c>
      <c r="D1707">
        <v>0</v>
      </c>
      <c r="E1707">
        <v>0</v>
      </c>
      <c r="F1707">
        <v>0</v>
      </c>
      <c r="G1707" t="e">
        <v>#DIV/0!</v>
      </c>
      <c r="H1707">
        <v>0</v>
      </c>
      <c r="I1707">
        <v>0</v>
      </c>
      <c r="J1707">
        <v>0</v>
      </c>
      <c r="K1707">
        <v>117200</v>
      </c>
      <c r="L1707">
        <v>83062</v>
      </c>
      <c r="M1707">
        <v>58521</v>
      </c>
      <c r="O1707">
        <f t="shared" si="139"/>
        <v>-28018513.329999998</v>
      </c>
      <c r="P1707">
        <f t="shared" si="139"/>
        <v>-28018513.329999998</v>
      </c>
      <c r="Q1707">
        <f t="shared" si="139"/>
        <v>-28018513.329999998</v>
      </c>
      <c r="R1707" t="e">
        <f t="shared" si="140"/>
        <v>#DIV/0!</v>
      </c>
      <c r="S1707">
        <f t="shared" si="141"/>
        <v>0</v>
      </c>
      <c r="T1707">
        <f t="shared" si="142"/>
        <v>-34138</v>
      </c>
      <c r="U1707">
        <f t="shared" si="143"/>
        <v>-58679</v>
      </c>
    </row>
    <row r="1708" spans="1:21" hidden="1" x14ac:dyDescent="0.25">
      <c r="A1708" t="s">
        <v>5917</v>
      </c>
      <c r="B1708" t="s">
        <v>1027</v>
      </c>
      <c r="C1708">
        <v>20812394.670000002</v>
      </c>
      <c r="D1708">
        <v>591065</v>
      </c>
      <c r="E1708">
        <v>0</v>
      </c>
      <c r="F1708">
        <v>367880</v>
      </c>
      <c r="G1708">
        <v>143880</v>
      </c>
      <c r="H1708" t="e">
        <v>#DIV/0!</v>
      </c>
      <c r="I1708">
        <v>51778</v>
      </c>
      <c r="J1708">
        <v>37485</v>
      </c>
      <c r="K1708">
        <v>294355</v>
      </c>
      <c r="L1708">
        <v>90495</v>
      </c>
      <c r="M1708">
        <v>0</v>
      </c>
      <c r="O1708">
        <f t="shared" si="139"/>
        <v>-20221329.670000002</v>
      </c>
      <c r="P1708">
        <f t="shared" si="139"/>
        <v>-20812394.670000002</v>
      </c>
      <c r="Q1708">
        <f t="shared" si="139"/>
        <v>-20444514.670000002</v>
      </c>
      <c r="R1708" t="e">
        <f t="shared" si="140"/>
        <v>#DIV/0!</v>
      </c>
      <c r="S1708">
        <f t="shared" si="141"/>
        <v>-14293</v>
      </c>
      <c r="T1708">
        <f t="shared" si="142"/>
        <v>-203860</v>
      </c>
      <c r="U1708">
        <f t="shared" si="143"/>
        <v>-294355</v>
      </c>
    </row>
    <row r="1709" spans="1:21" hidden="1" x14ac:dyDescent="0.25">
      <c r="A1709" t="s">
        <v>7587</v>
      </c>
      <c r="B1709" t="s">
        <v>1028</v>
      </c>
      <c r="C1709">
        <v>107920</v>
      </c>
      <c r="D1709">
        <v>0</v>
      </c>
      <c r="E1709">
        <v>2312350</v>
      </c>
      <c r="F1709">
        <v>15851</v>
      </c>
      <c r="G1709">
        <v>10312</v>
      </c>
      <c r="H1709">
        <v>0</v>
      </c>
      <c r="I1709">
        <v>107920</v>
      </c>
      <c r="J1709">
        <v>1145475</v>
      </c>
      <c r="K1709">
        <v>0</v>
      </c>
      <c r="L1709">
        <v>35984</v>
      </c>
      <c r="M1709">
        <v>0</v>
      </c>
      <c r="O1709">
        <f t="shared" si="139"/>
        <v>-107920</v>
      </c>
      <c r="P1709">
        <f t="shared" si="139"/>
        <v>2204430</v>
      </c>
      <c r="Q1709">
        <f t="shared" si="139"/>
        <v>-92069</v>
      </c>
      <c r="R1709">
        <f t="shared" si="140"/>
        <v>-10312</v>
      </c>
      <c r="S1709">
        <f t="shared" si="141"/>
        <v>1037555</v>
      </c>
      <c r="T1709">
        <f t="shared" si="142"/>
        <v>35984</v>
      </c>
      <c r="U1709">
        <f t="shared" si="143"/>
        <v>0</v>
      </c>
    </row>
    <row r="1710" spans="1:21" hidden="1" x14ac:dyDescent="0.25">
      <c r="A1710" t="s">
        <v>5919</v>
      </c>
      <c r="B1710" t="s">
        <v>1029</v>
      </c>
      <c r="C1710">
        <v>0</v>
      </c>
      <c r="D1710">
        <v>1594415</v>
      </c>
      <c r="E1710">
        <v>0</v>
      </c>
      <c r="F1710">
        <v>153650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O1710">
        <f t="shared" si="139"/>
        <v>1594415</v>
      </c>
      <c r="P1710">
        <f t="shared" si="139"/>
        <v>0</v>
      </c>
      <c r="Q1710">
        <f t="shared" si="139"/>
        <v>153650</v>
      </c>
      <c r="R1710">
        <f t="shared" si="140"/>
        <v>0</v>
      </c>
      <c r="S1710">
        <f t="shared" si="141"/>
        <v>0</v>
      </c>
      <c r="T1710">
        <f t="shared" si="142"/>
        <v>0</v>
      </c>
      <c r="U1710">
        <f t="shared" si="143"/>
        <v>0</v>
      </c>
    </row>
    <row r="1711" spans="1:21" hidden="1" x14ac:dyDescent="0.25">
      <c r="A1711" t="s">
        <v>5920</v>
      </c>
      <c r="B1711" t="s">
        <v>2981</v>
      </c>
      <c r="C1711">
        <v>0</v>
      </c>
      <c r="D1711">
        <v>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21441000</v>
      </c>
      <c r="L1711">
        <v>10007800</v>
      </c>
      <c r="M1711">
        <v>7014300</v>
      </c>
      <c r="O1711">
        <f t="shared" si="139"/>
        <v>0</v>
      </c>
      <c r="P1711">
        <f t="shared" si="139"/>
        <v>0</v>
      </c>
      <c r="Q1711">
        <f t="shared" si="139"/>
        <v>0</v>
      </c>
      <c r="R1711">
        <f t="shared" si="140"/>
        <v>0</v>
      </c>
      <c r="S1711">
        <f t="shared" si="141"/>
        <v>0</v>
      </c>
      <c r="T1711">
        <f t="shared" si="142"/>
        <v>-11433200</v>
      </c>
      <c r="U1711">
        <f t="shared" si="143"/>
        <v>-14426700</v>
      </c>
    </row>
    <row r="1712" spans="1:21" hidden="1" x14ac:dyDescent="0.25">
      <c r="A1712" t="s">
        <v>5921</v>
      </c>
      <c r="B1712" t="s">
        <v>1030</v>
      </c>
      <c r="C1712">
        <v>2844700</v>
      </c>
      <c r="D1712">
        <v>40770500</v>
      </c>
      <c r="E1712">
        <v>21013000</v>
      </c>
      <c r="F1712">
        <v>28554000</v>
      </c>
      <c r="G1712">
        <v>1037000</v>
      </c>
      <c r="H1712">
        <v>64775.5</v>
      </c>
      <c r="I1712">
        <v>2844700</v>
      </c>
      <c r="J1712">
        <v>4447850</v>
      </c>
      <c r="K1712">
        <v>4326700</v>
      </c>
      <c r="L1712">
        <v>3492400</v>
      </c>
      <c r="M1712">
        <v>1723225</v>
      </c>
      <c r="O1712">
        <f t="shared" si="139"/>
        <v>37925800</v>
      </c>
      <c r="P1712">
        <f t="shared" si="139"/>
        <v>18168300</v>
      </c>
      <c r="Q1712">
        <f t="shared" si="139"/>
        <v>25709300</v>
      </c>
      <c r="R1712">
        <f t="shared" si="140"/>
        <v>-972224.5</v>
      </c>
      <c r="S1712">
        <f t="shared" si="141"/>
        <v>1603150</v>
      </c>
      <c r="T1712">
        <f t="shared" si="142"/>
        <v>-834300</v>
      </c>
      <c r="U1712">
        <f t="shared" si="143"/>
        <v>-2603475</v>
      </c>
    </row>
    <row r="1713" spans="1:21" hidden="1" x14ac:dyDescent="0.25">
      <c r="A1713" t="s">
        <v>5922</v>
      </c>
      <c r="B1713" t="s">
        <v>1031</v>
      </c>
      <c r="C1713">
        <v>60205206.670000002</v>
      </c>
      <c r="D1713">
        <v>0</v>
      </c>
      <c r="E1713">
        <v>102665</v>
      </c>
      <c r="F1713">
        <v>194965</v>
      </c>
      <c r="G1713">
        <v>224160</v>
      </c>
      <c r="H1713">
        <v>9562</v>
      </c>
      <c r="I1713">
        <v>0</v>
      </c>
      <c r="J1713">
        <v>0</v>
      </c>
      <c r="K1713">
        <v>2355000</v>
      </c>
      <c r="L1713">
        <v>1462300</v>
      </c>
      <c r="M1713">
        <v>1375560</v>
      </c>
      <c r="O1713">
        <f t="shared" si="139"/>
        <v>-60205206.670000002</v>
      </c>
      <c r="P1713">
        <f t="shared" si="139"/>
        <v>-60102541.670000002</v>
      </c>
      <c r="Q1713">
        <f t="shared" si="139"/>
        <v>-60010241.670000002</v>
      </c>
      <c r="R1713">
        <f t="shared" si="140"/>
        <v>-214598</v>
      </c>
      <c r="S1713">
        <f t="shared" si="141"/>
        <v>0</v>
      </c>
      <c r="T1713">
        <f t="shared" si="142"/>
        <v>-892700</v>
      </c>
      <c r="U1713">
        <f t="shared" si="143"/>
        <v>-979440</v>
      </c>
    </row>
    <row r="1714" spans="1:21" hidden="1" x14ac:dyDescent="0.25">
      <c r="A1714" t="s">
        <v>5923</v>
      </c>
      <c r="B1714" t="s">
        <v>1032</v>
      </c>
      <c r="C1714">
        <v>0</v>
      </c>
      <c r="D1714">
        <v>1045445</v>
      </c>
      <c r="E1714">
        <v>139290</v>
      </c>
      <c r="F1714">
        <v>0</v>
      </c>
      <c r="G1714">
        <v>1652200</v>
      </c>
      <c r="H1714">
        <v>126138</v>
      </c>
      <c r="I1714">
        <v>0</v>
      </c>
      <c r="J1714">
        <v>0</v>
      </c>
      <c r="K1714">
        <v>0</v>
      </c>
      <c r="L1714">
        <v>0</v>
      </c>
      <c r="M1714">
        <v>0</v>
      </c>
      <c r="O1714">
        <f t="shared" si="139"/>
        <v>1045445</v>
      </c>
      <c r="P1714">
        <f t="shared" si="139"/>
        <v>139290</v>
      </c>
      <c r="Q1714">
        <f t="shared" si="139"/>
        <v>0</v>
      </c>
      <c r="R1714">
        <f t="shared" si="140"/>
        <v>-1526062</v>
      </c>
      <c r="S1714">
        <f t="shared" si="141"/>
        <v>0</v>
      </c>
      <c r="T1714">
        <f t="shared" si="142"/>
        <v>0</v>
      </c>
      <c r="U1714">
        <f t="shared" si="143"/>
        <v>0</v>
      </c>
    </row>
    <row r="1715" spans="1:21" hidden="1" x14ac:dyDescent="0.25">
      <c r="A1715" t="s">
        <v>5924</v>
      </c>
      <c r="B1715" t="s">
        <v>1033</v>
      </c>
      <c r="C1715">
        <v>892841.66669999994</v>
      </c>
      <c r="D1715">
        <v>39567</v>
      </c>
      <c r="E1715">
        <v>1558040</v>
      </c>
      <c r="F1715">
        <v>98242</v>
      </c>
      <c r="G1715">
        <v>20028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O1715">
        <f t="shared" si="139"/>
        <v>-853274.66669999994</v>
      </c>
      <c r="P1715">
        <f t="shared" si="139"/>
        <v>665198.33330000006</v>
      </c>
      <c r="Q1715">
        <f t="shared" si="139"/>
        <v>-794599.66669999994</v>
      </c>
      <c r="R1715">
        <f t="shared" si="140"/>
        <v>-20028</v>
      </c>
      <c r="S1715">
        <f t="shared" si="141"/>
        <v>0</v>
      </c>
      <c r="T1715">
        <f t="shared" si="142"/>
        <v>0</v>
      </c>
      <c r="U1715">
        <f t="shared" si="143"/>
        <v>0</v>
      </c>
    </row>
    <row r="1716" spans="1:21" hidden="1" x14ac:dyDescent="0.25">
      <c r="A1716" t="s">
        <v>5925</v>
      </c>
      <c r="B1716" t="s">
        <v>1034</v>
      </c>
      <c r="C1716">
        <v>0</v>
      </c>
      <c r="D1716">
        <v>232875</v>
      </c>
      <c r="E1716">
        <v>0</v>
      </c>
      <c r="F1716">
        <v>0</v>
      </c>
      <c r="G1716">
        <v>173620</v>
      </c>
      <c r="H1716">
        <v>20090</v>
      </c>
      <c r="I1716">
        <v>0</v>
      </c>
      <c r="J1716">
        <v>0</v>
      </c>
      <c r="K1716">
        <v>6080050</v>
      </c>
      <c r="L1716">
        <v>5207950</v>
      </c>
      <c r="M1716">
        <v>4312550</v>
      </c>
      <c r="O1716">
        <f t="shared" si="139"/>
        <v>232875</v>
      </c>
      <c r="P1716">
        <f t="shared" si="139"/>
        <v>0</v>
      </c>
      <c r="Q1716">
        <f t="shared" si="139"/>
        <v>0</v>
      </c>
      <c r="R1716">
        <f t="shared" si="140"/>
        <v>-153530</v>
      </c>
      <c r="S1716">
        <f t="shared" si="141"/>
        <v>0</v>
      </c>
      <c r="T1716">
        <f t="shared" si="142"/>
        <v>-872100</v>
      </c>
      <c r="U1716">
        <f t="shared" si="143"/>
        <v>-1767500</v>
      </c>
    </row>
    <row r="1717" spans="1:21" hidden="1" x14ac:dyDescent="0.25">
      <c r="A1717" t="s">
        <v>5926</v>
      </c>
      <c r="B1717" t="s">
        <v>4183</v>
      </c>
      <c r="C1717">
        <v>0</v>
      </c>
      <c r="D1717">
        <v>0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O1717">
        <f t="shared" si="139"/>
        <v>0</v>
      </c>
      <c r="P1717">
        <f t="shared" si="139"/>
        <v>0</v>
      </c>
      <c r="Q1717">
        <f t="shared" si="139"/>
        <v>0</v>
      </c>
      <c r="R1717">
        <f t="shared" si="140"/>
        <v>0</v>
      </c>
      <c r="S1717">
        <f t="shared" si="141"/>
        <v>0</v>
      </c>
      <c r="T1717">
        <f t="shared" si="142"/>
        <v>0</v>
      </c>
      <c r="U1717">
        <f t="shared" si="143"/>
        <v>0</v>
      </c>
    </row>
    <row r="1718" spans="1:21" hidden="1" x14ac:dyDescent="0.25">
      <c r="A1718" t="s">
        <v>5927</v>
      </c>
      <c r="B1718" t="s">
        <v>1035</v>
      </c>
      <c r="C1718">
        <v>5434295</v>
      </c>
      <c r="D1718">
        <v>69499000</v>
      </c>
      <c r="E1718">
        <v>17520000</v>
      </c>
      <c r="F1718">
        <v>36020500</v>
      </c>
      <c r="G1718">
        <v>3115200</v>
      </c>
      <c r="H1718">
        <v>159801</v>
      </c>
      <c r="I1718">
        <v>3516900</v>
      </c>
      <c r="J1718">
        <v>13543500</v>
      </c>
      <c r="K1718">
        <v>11094000</v>
      </c>
      <c r="L1718">
        <v>4429200</v>
      </c>
      <c r="M1718">
        <v>4097600</v>
      </c>
      <c r="O1718">
        <f t="shared" si="139"/>
        <v>64064705</v>
      </c>
      <c r="P1718">
        <f t="shared" si="139"/>
        <v>12085705</v>
      </c>
      <c r="Q1718">
        <f t="shared" si="139"/>
        <v>30586205</v>
      </c>
      <c r="R1718">
        <f t="shared" si="140"/>
        <v>-2955399</v>
      </c>
      <c r="S1718">
        <f t="shared" si="141"/>
        <v>10026600</v>
      </c>
      <c r="T1718">
        <f t="shared" si="142"/>
        <v>-6664800</v>
      </c>
      <c r="U1718">
        <f t="shared" si="143"/>
        <v>-6996400</v>
      </c>
    </row>
    <row r="1719" spans="1:21" hidden="1" x14ac:dyDescent="0.25">
      <c r="A1719" t="s">
        <v>5928</v>
      </c>
      <c r="B1719" t="s">
        <v>1036</v>
      </c>
      <c r="C1719">
        <v>652825</v>
      </c>
      <c r="D1719">
        <v>4192600</v>
      </c>
      <c r="E1719">
        <v>767750</v>
      </c>
      <c r="F1719">
        <v>1734800</v>
      </c>
      <c r="G1719">
        <v>144350</v>
      </c>
      <c r="H1719">
        <v>5053</v>
      </c>
      <c r="I1719">
        <v>20305</v>
      </c>
      <c r="J1719">
        <v>53369.5</v>
      </c>
      <c r="K1719">
        <v>1634000</v>
      </c>
      <c r="L1719">
        <v>1012290</v>
      </c>
      <c r="M1719">
        <v>787115</v>
      </c>
      <c r="O1719">
        <f t="shared" si="139"/>
        <v>3539775</v>
      </c>
      <c r="P1719">
        <f t="shared" si="139"/>
        <v>114925</v>
      </c>
      <c r="Q1719">
        <f t="shared" si="139"/>
        <v>1081975</v>
      </c>
      <c r="R1719">
        <f t="shared" si="140"/>
        <v>-139297</v>
      </c>
      <c r="S1719">
        <f t="shared" si="141"/>
        <v>33064.5</v>
      </c>
      <c r="T1719">
        <f t="shared" si="142"/>
        <v>-621710</v>
      </c>
      <c r="U1719">
        <f t="shared" si="143"/>
        <v>-846885</v>
      </c>
    </row>
    <row r="1720" spans="1:21" hidden="1" x14ac:dyDescent="0.25">
      <c r="A1720" t="s">
        <v>5929</v>
      </c>
      <c r="B1720" t="s">
        <v>1037</v>
      </c>
      <c r="C1720">
        <v>0</v>
      </c>
      <c r="D1720">
        <v>525045</v>
      </c>
      <c r="E1720">
        <v>56855</v>
      </c>
      <c r="F1720">
        <v>53990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O1720">
        <f t="shared" si="139"/>
        <v>525045</v>
      </c>
      <c r="P1720">
        <f t="shared" si="139"/>
        <v>56855</v>
      </c>
      <c r="Q1720">
        <f t="shared" si="139"/>
        <v>53990</v>
      </c>
      <c r="R1720">
        <f t="shared" si="140"/>
        <v>0</v>
      </c>
      <c r="S1720">
        <f t="shared" si="141"/>
        <v>0</v>
      </c>
      <c r="T1720">
        <f t="shared" si="142"/>
        <v>0</v>
      </c>
      <c r="U1720">
        <f t="shared" si="143"/>
        <v>0</v>
      </c>
    </row>
    <row r="1721" spans="1:21" hidden="1" x14ac:dyDescent="0.25">
      <c r="A1721" t="s">
        <v>5930</v>
      </c>
      <c r="B1721" t="s">
        <v>2982</v>
      </c>
      <c r="C1721">
        <v>0</v>
      </c>
      <c r="D1721">
        <v>0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9937800</v>
      </c>
      <c r="L1721">
        <v>8429450</v>
      </c>
      <c r="M1721">
        <v>4060450</v>
      </c>
      <c r="O1721">
        <f t="shared" si="139"/>
        <v>0</v>
      </c>
      <c r="P1721">
        <f t="shared" si="139"/>
        <v>0</v>
      </c>
      <c r="Q1721">
        <f t="shared" si="139"/>
        <v>0</v>
      </c>
      <c r="R1721">
        <f t="shared" si="140"/>
        <v>0</v>
      </c>
      <c r="S1721">
        <f t="shared" si="141"/>
        <v>0</v>
      </c>
      <c r="T1721">
        <f t="shared" si="142"/>
        <v>-1508350</v>
      </c>
      <c r="U1721">
        <f t="shared" si="143"/>
        <v>-5877350</v>
      </c>
    </row>
    <row r="1722" spans="1:21" hidden="1" x14ac:dyDescent="0.25">
      <c r="A1722" t="s">
        <v>5931</v>
      </c>
      <c r="B1722" t="s">
        <v>1038</v>
      </c>
      <c r="C1722">
        <v>5581350.6670000004</v>
      </c>
      <c r="D1722">
        <v>0</v>
      </c>
      <c r="E1722">
        <v>0</v>
      </c>
      <c r="F1722">
        <v>0</v>
      </c>
      <c r="G1722">
        <v>38126</v>
      </c>
      <c r="H1722">
        <v>0</v>
      </c>
      <c r="I1722">
        <v>0</v>
      </c>
      <c r="J1722">
        <v>0</v>
      </c>
      <c r="K1722">
        <v>373685</v>
      </c>
      <c r="L1722">
        <v>219995</v>
      </c>
      <c r="M1722">
        <v>137825</v>
      </c>
      <c r="O1722">
        <f t="shared" si="139"/>
        <v>-5581350.6670000004</v>
      </c>
      <c r="P1722">
        <f t="shared" si="139"/>
        <v>-5581350.6670000004</v>
      </c>
      <c r="Q1722">
        <f t="shared" si="139"/>
        <v>-5581350.6670000004</v>
      </c>
      <c r="R1722">
        <f t="shared" si="140"/>
        <v>-38126</v>
      </c>
      <c r="S1722">
        <f t="shared" si="141"/>
        <v>0</v>
      </c>
      <c r="T1722">
        <f t="shared" si="142"/>
        <v>-153690</v>
      </c>
      <c r="U1722">
        <f t="shared" si="143"/>
        <v>-235860</v>
      </c>
    </row>
    <row r="1723" spans="1:21" hidden="1" x14ac:dyDescent="0.25">
      <c r="A1723" t="s">
        <v>7767</v>
      </c>
      <c r="B1723" t="s">
        <v>2983</v>
      </c>
      <c r="C1723">
        <v>90747</v>
      </c>
      <c r="D1723">
        <v>0</v>
      </c>
      <c r="E1723">
        <v>0</v>
      </c>
      <c r="F1723">
        <v>0</v>
      </c>
      <c r="G1723">
        <v>0</v>
      </c>
      <c r="H1723">
        <v>0</v>
      </c>
      <c r="I1723">
        <v>90747</v>
      </c>
      <c r="J1723">
        <v>46818.5</v>
      </c>
      <c r="K1723">
        <v>33150.5</v>
      </c>
      <c r="L1723">
        <v>61153</v>
      </c>
      <c r="M1723">
        <v>74488.5</v>
      </c>
      <c r="O1723">
        <f t="shared" si="139"/>
        <v>-90747</v>
      </c>
      <c r="P1723">
        <f t="shared" si="139"/>
        <v>-90747</v>
      </c>
      <c r="Q1723">
        <f t="shared" si="139"/>
        <v>-90747</v>
      </c>
      <c r="R1723">
        <f t="shared" si="140"/>
        <v>0</v>
      </c>
      <c r="S1723">
        <f t="shared" si="141"/>
        <v>-43928.5</v>
      </c>
      <c r="T1723">
        <f t="shared" si="142"/>
        <v>28002.5</v>
      </c>
      <c r="U1723">
        <f t="shared" si="143"/>
        <v>41338</v>
      </c>
    </row>
    <row r="1724" spans="1:21" hidden="1" x14ac:dyDescent="0.25">
      <c r="A1724" t="s">
        <v>5933</v>
      </c>
      <c r="B1724" t="s">
        <v>2984</v>
      </c>
      <c r="C1724">
        <v>0</v>
      </c>
      <c r="D1724">
        <v>0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3417950</v>
      </c>
      <c r="L1724">
        <v>1781450</v>
      </c>
      <c r="M1724">
        <v>1299660</v>
      </c>
      <c r="O1724">
        <f t="shared" si="139"/>
        <v>0</v>
      </c>
      <c r="P1724">
        <f t="shared" si="139"/>
        <v>0</v>
      </c>
      <c r="Q1724">
        <f t="shared" si="139"/>
        <v>0</v>
      </c>
      <c r="R1724">
        <f t="shared" si="140"/>
        <v>0</v>
      </c>
      <c r="S1724">
        <f t="shared" si="141"/>
        <v>0</v>
      </c>
      <c r="T1724">
        <f t="shared" si="142"/>
        <v>-1636500</v>
      </c>
      <c r="U1724">
        <f t="shared" si="143"/>
        <v>-2118290</v>
      </c>
    </row>
    <row r="1725" spans="1:21" hidden="1" x14ac:dyDescent="0.25">
      <c r="A1725" t="s">
        <v>5934</v>
      </c>
      <c r="B1725" t="s">
        <v>2985</v>
      </c>
      <c r="C1725">
        <v>0</v>
      </c>
      <c r="D1725">
        <v>0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7946</v>
      </c>
      <c r="K1725">
        <v>13693000</v>
      </c>
      <c r="L1725">
        <v>8959650</v>
      </c>
      <c r="M1725">
        <v>5253350</v>
      </c>
      <c r="O1725">
        <f t="shared" si="139"/>
        <v>0</v>
      </c>
      <c r="P1725">
        <f t="shared" si="139"/>
        <v>0</v>
      </c>
      <c r="Q1725">
        <f t="shared" si="139"/>
        <v>0</v>
      </c>
      <c r="R1725">
        <f t="shared" si="140"/>
        <v>0</v>
      </c>
      <c r="S1725">
        <f t="shared" si="141"/>
        <v>7946</v>
      </c>
      <c r="T1725">
        <f t="shared" si="142"/>
        <v>-4733350</v>
      </c>
      <c r="U1725">
        <f t="shared" si="143"/>
        <v>-8439650</v>
      </c>
    </row>
    <row r="1726" spans="1:21" hidden="1" x14ac:dyDescent="0.25">
      <c r="A1726" t="s">
        <v>5935</v>
      </c>
      <c r="B1726" t="s">
        <v>1039</v>
      </c>
      <c r="C1726">
        <v>285780</v>
      </c>
      <c r="D1726">
        <v>2218950</v>
      </c>
      <c r="E1726">
        <v>0</v>
      </c>
      <c r="F1726">
        <v>0</v>
      </c>
      <c r="G1726">
        <v>0</v>
      </c>
      <c r="H1726">
        <v>0</v>
      </c>
      <c r="I1726">
        <v>285780</v>
      </c>
      <c r="J1726">
        <v>1631050</v>
      </c>
      <c r="K1726">
        <v>29103500</v>
      </c>
      <c r="L1726">
        <v>15812500</v>
      </c>
      <c r="M1726">
        <v>8984850</v>
      </c>
      <c r="O1726">
        <f t="shared" si="139"/>
        <v>1933170</v>
      </c>
      <c r="P1726">
        <f t="shared" si="139"/>
        <v>-285780</v>
      </c>
      <c r="Q1726">
        <f t="shared" si="139"/>
        <v>-285780</v>
      </c>
      <c r="R1726">
        <f t="shared" si="140"/>
        <v>0</v>
      </c>
      <c r="S1726">
        <f t="shared" si="141"/>
        <v>1345270</v>
      </c>
      <c r="T1726">
        <f t="shared" si="142"/>
        <v>-13291000</v>
      </c>
      <c r="U1726">
        <f t="shared" si="143"/>
        <v>-20118650</v>
      </c>
    </row>
    <row r="1727" spans="1:21" hidden="1" x14ac:dyDescent="0.25">
      <c r="A1727" t="s">
        <v>5936</v>
      </c>
      <c r="B1727" t="s">
        <v>1040</v>
      </c>
      <c r="C1727">
        <v>1335800</v>
      </c>
      <c r="D1727">
        <v>0</v>
      </c>
      <c r="E1727">
        <v>0</v>
      </c>
      <c r="F1727">
        <v>0</v>
      </c>
      <c r="G1727">
        <v>92798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O1727">
        <f t="shared" si="139"/>
        <v>-1335800</v>
      </c>
      <c r="P1727">
        <f t="shared" si="139"/>
        <v>-1335800</v>
      </c>
      <c r="Q1727">
        <f t="shared" si="139"/>
        <v>-1335800</v>
      </c>
      <c r="R1727">
        <f t="shared" si="140"/>
        <v>-92798</v>
      </c>
      <c r="S1727">
        <f t="shared" si="141"/>
        <v>0</v>
      </c>
      <c r="T1727">
        <f t="shared" si="142"/>
        <v>0</v>
      </c>
      <c r="U1727">
        <f t="shared" si="143"/>
        <v>0</v>
      </c>
    </row>
    <row r="1728" spans="1:21" hidden="1" x14ac:dyDescent="0.25">
      <c r="A1728" t="s">
        <v>5937</v>
      </c>
      <c r="B1728" t="s">
        <v>1041</v>
      </c>
      <c r="C1728">
        <v>0</v>
      </c>
      <c r="D1728">
        <v>159325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O1728">
        <f t="shared" si="139"/>
        <v>159325</v>
      </c>
      <c r="P1728">
        <f t="shared" si="139"/>
        <v>0</v>
      </c>
      <c r="Q1728">
        <f t="shared" si="139"/>
        <v>0</v>
      </c>
      <c r="R1728">
        <f t="shared" si="140"/>
        <v>0</v>
      </c>
      <c r="S1728">
        <f t="shared" si="141"/>
        <v>0</v>
      </c>
      <c r="T1728">
        <f t="shared" si="142"/>
        <v>0</v>
      </c>
      <c r="U1728">
        <f t="shared" si="143"/>
        <v>0</v>
      </c>
    </row>
    <row r="1729" spans="1:21" hidden="1" x14ac:dyDescent="0.25">
      <c r="A1729" t="s">
        <v>5938</v>
      </c>
      <c r="B1729" t="s">
        <v>1042</v>
      </c>
      <c r="C1729">
        <v>5193479.6670000004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O1729">
        <f t="shared" si="139"/>
        <v>-5193479.6670000004</v>
      </c>
      <c r="P1729">
        <f t="shared" si="139"/>
        <v>-5193479.6670000004</v>
      </c>
      <c r="Q1729">
        <f t="shared" si="139"/>
        <v>-5193479.6670000004</v>
      </c>
      <c r="R1729">
        <f t="shared" si="140"/>
        <v>0</v>
      </c>
      <c r="S1729">
        <f t="shared" si="141"/>
        <v>0</v>
      </c>
      <c r="T1729">
        <f t="shared" si="142"/>
        <v>0</v>
      </c>
      <c r="U1729">
        <f t="shared" si="143"/>
        <v>0</v>
      </c>
    </row>
    <row r="1730" spans="1:21" hidden="1" x14ac:dyDescent="0.25">
      <c r="A1730" t="s">
        <v>5939</v>
      </c>
      <c r="B1730" t="s">
        <v>1043</v>
      </c>
      <c r="C1730">
        <v>0</v>
      </c>
      <c r="D1730">
        <v>0</v>
      </c>
      <c r="E1730">
        <v>0</v>
      </c>
      <c r="F1730">
        <v>0</v>
      </c>
      <c r="G1730">
        <v>61962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O1730">
        <f t="shared" si="139"/>
        <v>0</v>
      </c>
      <c r="P1730">
        <f t="shared" si="139"/>
        <v>0</v>
      </c>
      <c r="Q1730">
        <f t="shared" si="139"/>
        <v>0</v>
      </c>
      <c r="R1730">
        <f t="shared" si="140"/>
        <v>-61962</v>
      </c>
      <c r="S1730">
        <f t="shared" si="141"/>
        <v>0</v>
      </c>
      <c r="T1730">
        <f t="shared" si="142"/>
        <v>0</v>
      </c>
      <c r="U1730">
        <f t="shared" si="143"/>
        <v>0</v>
      </c>
    </row>
    <row r="1731" spans="1:21" hidden="1" x14ac:dyDescent="0.25">
      <c r="A1731" t="s">
        <v>5940</v>
      </c>
      <c r="B1731" t="s">
        <v>1044</v>
      </c>
      <c r="C1731">
        <v>16138720</v>
      </c>
      <c r="D1731">
        <v>245865</v>
      </c>
      <c r="E1731">
        <v>0</v>
      </c>
      <c r="F1731">
        <v>476890</v>
      </c>
      <c r="G1731">
        <v>105240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O1731">
        <f t="shared" ref="O1731:Q1794" si="144">D1731-$C1731</f>
        <v>-15892855</v>
      </c>
      <c r="P1731">
        <f t="shared" si="144"/>
        <v>-16138720</v>
      </c>
      <c r="Q1731">
        <f t="shared" si="144"/>
        <v>-15661830</v>
      </c>
      <c r="R1731">
        <f t="shared" ref="R1731:R1794" si="145">H1731-G1731</f>
        <v>-105240</v>
      </c>
      <c r="S1731">
        <f t="shared" ref="S1731:S1794" si="146">J1731-I1731</f>
        <v>0</v>
      </c>
      <c r="T1731">
        <f t="shared" ref="T1731:T1794" si="147">L1731-K1731</f>
        <v>0</v>
      </c>
      <c r="U1731">
        <f t="shared" ref="U1731:U1794" si="148">M1731-K1731</f>
        <v>0</v>
      </c>
    </row>
    <row r="1732" spans="1:21" hidden="1" x14ac:dyDescent="0.25">
      <c r="A1732" t="s">
        <v>5941</v>
      </c>
      <c r="B1732" t="s">
        <v>4116</v>
      </c>
      <c r="C1732">
        <v>0</v>
      </c>
      <c r="D1732">
        <v>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2942105</v>
      </c>
      <c r="L1732">
        <v>0</v>
      </c>
      <c r="M1732">
        <v>0</v>
      </c>
      <c r="O1732">
        <f t="shared" si="144"/>
        <v>0</v>
      </c>
      <c r="P1732">
        <f t="shared" si="144"/>
        <v>0</v>
      </c>
      <c r="Q1732">
        <f t="shared" si="144"/>
        <v>0</v>
      </c>
      <c r="R1732">
        <f t="shared" si="145"/>
        <v>0</v>
      </c>
      <c r="S1732">
        <f t="shared" si="146"/>
        <v>0</v>
      </c>
      <c r="T1732">
        <f t="shared" si="147"/>
        <v>-2942105</v>
      </c>
      <c r="U1732">
        <f t="shared" si="148"/>
        <v>-2942105</v>
      </c>
    </row>
    <row r="1733" spans="1:21" hidden="1" x14ac:dyDescent="0.25">
      <c r="A1733" t="s">
        <v>5942</v>
      </c>
      <c r="B1733" t="s">
        <v>2986</v>
      </c>
      <c r="C1733">
        <v>0</v>
      </c>
      <c r="D1733">
        <v>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1683450</v>
      </c>
      <c r="L1733">
        <v>998515</v>
      </c>
      <c r="M1733">
        <v>588265</v>
      </c>
      <c r="O1733">
        <f t="shared" si="144"/>
        <v>0</v>
      </c>
      <c r="P1733">
        <f t="shared" si="144"/>
        <v>0</v>
      </c>
      <c r="Q1733">
        <f t="shared" si="144"/>
        <v>0</v>
      </c>
      <c r="R1733">
        <f t="shared" si="145"/>
        <v>0</v>
      </c>
      <c r="S1733">
        <f t="shared" si="146"/>
        <v>0</v>
      </c>
      <c r="T1733">
        <f t="shared" si="147"/>
        <v>-684935</v>
      </c>
      <c r="U1733">
        <f t="shared" si="148"/>
        <v>-1095185</v>
      </c>
    </row>
    <row r="1734" spans="1:21" hidden="1" x14ac:dyDescent="0.25">
      <c r="A1734" t="s">
        <v>5943</v>
      </c>
      <c r="B1734" t="s">
        <v>2487</v>
      </c>
      <c r="C1734">
        <v>90674</v>
      </c>
      <c r="D1734">
        <v>926620</v>
      </c>
      <c r="E1734">
        <v>965790</v>
      </c>
      <c r="F1734">
        <v>477420</v>
      </c>
      <c r="G1734">
        <v>842880</v>
      </c>
      <c r="H1734">
        <v>58980.5</v>
      </c>
      <c r="I1734">
        <v>90674</v>
      </c>
      <c r="J1734">
        <v>117603.5</v>
      </c>
      <c r="K1734">
        <v>2207700</v>
      </c>
      <c r="L1734">
        <v>1376450</v>
      </c>
      <c r="M1734">
        <v>1107990</v>
      </c>
      <c r="O1734">
        <f t="shared" si="144"/>
        <v>835946</v>
      </c>
      <c r="P1734">
        <f t="shared" si="144"/>
        <v>875116</v>
      </c>
      <c r="Q1734">
        <f t="shared" si="144"/>
        <v>386746</v>
      </c>
      <c r="R1734">
        <f t="shared" si="145"/>
        <v>-783899.5</v>
      </c>
      <c r="S1734">
        <f t="shared" si="146"/>
        <v>26929.5</v>
      </c>
      <c r="T1734">
        <f t="shared" si="147"/>
        <v>-831250</v>
      </c>
      <c r="U1734">
        <f t="shared" si="148"/>
        <v>-1099710</v>
      </c>
    </row>
    <row r="1735" spans="1:21" hidden="1" x14ac:dyDescent="0.25">
      <c r="A1735" t="s">
        <v>5944</v>
      </c>
      <c r="B1735" t="s">
        <v>2488</v>
      </c>
      <c r="C1735">
        <v>1452783</v>
      </c>
      <c r="D1735">
        <v>0</v>
      </c>
      <c r="E1735">
        <v>380670</v>
      </c>
      <c r="F1735">
        <v>0</v>
      </c>
      <c r="G1735">
        <v>47977</v>
      </c>
      <c r="H1735">
        <v>0</v>
      </c>
      <c r="I1735">
        <v>0</v>
      </c>
      <c r="J1735">
        <v>0</v>
      </c>
      <c r="K1735">
        <v>3553050</v>
      </c>
      <c r="L1735">
        <v>2678450</v>
      </c>
      <c r="M1735">
        <v>2387300</v>
      </c>
      <c r="O1735">
        <f t="shared" si="144"/>
        <v>-1452783</v>
      </c>
      <c r="P1735">
        <f t="shared" si="144"/>
        <v>-1072113</v>
      </c>
      <c r="Q1735">
        <f t="shared" si="144"/>
        <v>-1452783</v>
      </c>
      <c r="R1735">
        <f t="shared" si="145"/>
        <v>-47977</v>
      </c>
      <c r="S1735">
        <f t="shared" si="146"/>
        <v>0</v>
      </c>
      <c r="T1735">
        <f t="shared" si="147"/>
        <v>-874600</v>
      </c>
      <c r="U1735">
        <f t="shared" si="148"/>
        <v>-1165750</v>
      </c>
    </row>
    <row r="1736" spans="1:21" hidden="1" x14ac:dyDescent="0.25">
      <c r="A1736" t="s">
        <v>5945</v>
      </c>
      <c r="B1736" t="s">
        <v>1045</v>
      </c>
      <c r="C1736">
        <v>6832724.3329999996</v>
      </c>
      <c r="D1736">
        <v>2943250</v>
      </c>
      <c r="E1736">
        <v>593300</v>
      </c>
      <c r="F1736">
        <v>56045</v>
      </c>
      <c r="G1736">
        <v>2820000</v>
      </c>
      <c r="H1736">
        <v>392170</v>
      </c>
      <c r="I1736">
        <v>0</v>
      </c>
      <c r="J1736">
        <v>0</v>
      </c>
      <c r="K1736">
        <v>0</v>
      </c>
      <c r="L1736">
        <v>0</v>
      </c>
      <c r="M1736">
        <v>0</v>
      </c>
      <c r="O1736">
        <f t="shared" si="144"/>
        <v>-3889474.3329999996</v>
      </c>
      <c r="P1736">
        <f t="shared" si="144"/>
        <v>-6239424.3329999996</v>
      </c>
      <c r="Q1736">
        <f t="shared" si="144"/>
        <v>-6776679.3329999996</v>
      </c>
      <c r="R1736">
        <f t="shared" si="145"/>
        <v>-2427830</v>
      </c>
      <c r="S1736">
        <f t="shared" si="146"/>
        <v>0</v>
      </c>
      <c r="T1736">
        <f t="shared" si="147"/>
        <v>0</v>
      </c>
      <c r="U1736">
        <f t="shared" si="148"/>
        <v>0</v>
      </c>
    </row>
    <row r="1737" spans="1:21" hidden="1" x14ac:dyDescent="0.25">
      <c r="A1737" t="s">
        <v>5946</v>
      </c>
      <c r="B1737" t="s">
        <v>4184</v>
      </c>
      <c r="C1737">
        <v>0</v>
      </c>
      <c r="D1737">
        <v>0</v>
      </c>
      <c r="E1737">
        <v>0</v>
      </c>
      <c r="F1737">
        <v>0</v>
      </c>
      <c r="G1737">
        <v>216150</v>
      </c>
      <c r="H1737">
        <v>6831.5</v>
      </c>
      <c r="I1737">
        <v>0</v>
      </c>
      <c r="J1737">
        <v>0</v>
      </c>
      <c r="K1737">
        <v>0</v>
      </c>
      <c r="L1737">
        <v>0</v>
      </c>
      <c r="M1737">
        <v>0</v>
      </c>
      <c r="O1737">
        <f t="shared" si="144"/>
        <v>0</v>
      </c>
      <c r="P1737">
        <f t="shared" si="144"/>
        <v>0</v>
      </c>
      <c r="Q1737">
        <f t="shared" si="144"/>
        <v>0</v>
      </c>
      <c r="R1737">
        <f t="shared" si="145"/>
        <v>-209318.5</v>
      </c>
      <c r="S1737">
        <f t="shared" si="146"/>
        <v>0</v>
      </c>
      <c r="T1737">
        <f t="shared" si="147"/>
        <v>0</v>
      </c>
      <c r="U1737">
        <f t="shared" si="148"/>
        <v>0</v>
      </c>
    </row>
    <row r="1738" spans="1:21" hidden="1" x14ac:dyDescent="0.25">
      <c r="A1738" t="s">
        <v>5947</v>
      </c>
      <c r="B1738" t="s">
        <v>4117</v>
      </c>
      <c r="C1738">
        <v>0</v>
      </c>
      <c r="D1738">
        <v>0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83160</v>
      </c>
      <c r="K1738">
        <v>2191900</v>
      </c>
      <c r="L1738">
        <v>1312100</v>
      </c>
      <c r="M1738">
        <v>1017105</v>
      </c>
      <c r="O1738">
        <f t="shared" si="144"/>
        <v>0</v>
      </c>
      <c r="P1738">
        <f t="shared" si="144"/>
        <v>0</v>
      </c>
      <c r="Q1738">
        <f t="shared" si="144"/>
        <v>0</v>
      </c>
      <c r="R1738">
        <f t="shared" si="145"/>
        <v>0</v>
      </c>
      <c r="S1738">
        <f t="shared" si="146"/>
        <v>83160</v>
      </c>
      <c r="T1738">
        <f t="shared" si="147"/>
        <v>-879800</v>
      </c>
      <c r="U1738">
        <f t="shared" si="148"/>
        <v>-1174795</v>
      </c>
    </row>
    <row r="1739" spans="1:21" hidden="1" x14ac:dyDescent="0.25">
      <c r="A1739" t="s">
        <v>5323</v>
      </c>
      <c r="B1739" t="s">
        <v>1046</v>
      </c>
      <c r="C1739">
        <v>2087996.3330000001</v>
      </c>
      <c r="D1739">
        <v>0</v>
      </c>
      <c r="E1739">
        <v>134485000</v>
      </c>
      <c r="F1739">
        <v>24504000</v>
      </c>
      <c r="G1739">
        <v>1075700</v>
      </c>
      <c r="H1739">
        <v>112989</v>
      </c>
      <c r="I1739">
        <v>213090</v>
      </c>
      <c r="J1739">
        <v>0</v>
      </c>
      <c r="K1739">
        <v>521500</v>
      </c>
      <c r="L1739">
        <v>1043955</v>
      </c>
      <c r="M1739">
        <v>925090</v>
      </c>
      <c r="O1739">
        <f t="shared" si="144"/>
        <v>-2087996.3330000001</v>
      </c>
      <c r="P1739">
        <f t="shared" si="144"/>
        <v>132397003.667</v>
      </c>
      <c r="Q1739">
        <f t="shared" si="144"/>
        <v>22416003.666999999</v>
      </c>
      <c r="R1739">
        <f t="shared" si="145"/>
        <v>-962711</v>
      </c>
      <c r="S1739">
        <f t="shared" si="146"/>
        <v>-213090</v>
      </c>
      <c r="T1739">
        <f t="shared" si="147"/>
        <v>522455</v>
      </c>
      <c r="U1739">
        <f t="shared" si="148"/>
        <v>403590</v>
      </c>
    </row>
    <row r="1740" spans="1:21" hidden="1" x14ac:dyDescent="0.25">
      <c r="A1740" t="s">
        <v>8315</v>
      </c>
      <c r="B1740" t="s">
        <v>2987</v>
      </c>
      <c r="C1740">
        <v>0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518030</v>
      </c>
      <c r="L1740">
        <v>524030</v>
      </c>
      <c r="M1740">
        <v>526055</v>
      </c>
      <c r="O1740">
        <f t="shared" si="144"/>
        <v>0</v>
      </c>
      <c r="P1740">
        <f t="shared" si="144"/>
        <v>0</v>
      </c>
      <c r="Q1740">
        <f t="shared" si="144"/>
        <v>0</v>
      </c>
      <c r="R1740">
        <f t="shared" si="145"/>
        <v>0</v>
      </c>
      <c r="S1740">
        <f t="shared" si="146"/>
        <v>0</v>
      </c>
      <c r="T1740">
        <f t="shared" si="147"/>
        <v>6000</v>
      </c>
      <c r="U1740">
        <f t="shared" si="148"/>
        <v>8025</v>
      </c>
    </row>
    <row r="1741" spans="1:21" hidden="1" x14ac:dyDescent="0.25">
      <c r="A1741" t="s">
        <v>5950</v>
      </c>
      <c r="B1741" t="s">
        <v>1047</v>
      </c>
      <c r="C1741">
        <v>71383</v>
      </c>
      <c r="D1741">
        <v>863165</v>
      </c>
      <c r="E1741">
        <v>334375</v>
      </c>
      <c r="F1741">
        <v>392900</v>
      </c>
      <c r="G1741">
        <v>872010</v>
      </c>
      <c r="H1741">
        <v>40552.5</v>
      </c>
      <c r="I1741">
        <v>0</v>
      </c>
      <c r="J1741">
        <v>44221</v>
      </c>
      <c r="K1741">
        <v>860385</v>
      </c>
      <c r="L1741">
        <v>743860</v>
      </c>
      <c r="M1741">
        <v>616565</v>
      </c>
      <c r="O1741">
        <f t="shared" si="144"/>
        <v>791782</v>
      </c>
      <c r="P1741">
        <f t="shared" si="144"/>
        <v>262992</v>
      </c>
      <c r="Q1741">
        <f t="shared" si="144"/>
        <v>321517</v>
      </c>
      <c r="R1741">
        <f t="shared" si="145"/>
        <v>-831457.5</v>
      </c>
      <c r="S1741">
        <f t="shared" si="146"/>
        <v>44221</v>
      </c>
      <c r="T1741">
        <f t="shared" si="147"/>
        <v>-116525</v>
      </c>
      <c r="U1741">
        <f t="shared" si="148"/>
        <v>-243820</v>
      </c>
    </row>
    <row r="1742" spans="1:21" hidden="1" x14ac:dyDescent="0.25">
      <c r="A1742" t="s">
        <v>5951</v>
      </c>
      <c r="B1742" t="s">
        <v>1048</v>
      </c>
      <c r="C1742">
        <v>0</v>
      </c>
      <c r="D1742">
        <v>10360050</v>
      </c>
      <c r="E1742">
        <v>0</v>
      </c>
      <c r="F1742">
        <v>977200</v>
      </c>
      <c r="G1742">
        <v>1296900</v>
      </c>
      <c r="H1742">
        <v>24566</v>
      </c>
      <c r="I1742">
        <v>0</v>
      </c>
      <c r="J1742">
        <v>0</v>
      </c>
      <c r="K1742">
        <v>0</v>
      </c>
      <c r="L1742">
        <v>0</v>
      </c>
      <c r="M1742">
        <v>0</v>
      </c>
      <c r="O1742">
        <f t="shared" si="144"/>
        <v>10360050</v>
      </c>
      <c r="P1742">
        <f t="shared" si="144"/>
        <v>0</v>
      </c>
      <c r="Q1742">
        <f t="shared" si="144"/>
        <v>977200</v>
      </c>
      <c r="R1742">
        <f t="shared" si="145"/>
        <v>-1272334</v>
      </c>
      <c r="S1742">
        <f t="shared" si="146"/>
        <v>0</v>
      </c>
      <c r="T1742">
        <f t="shared" si="147"/>
        <v>0</v>
      </c>
      <c r="U1742">
        <f t="shared" si="148"/>
        <v>0</v>
      </c>
    </row>
    <row r="1743" spans="1:21" hidden="1" x14ac:dyDescent="0.25">
      <c r="A1743" t="s">
        <v>5952</v>
      </c>
      <c r="B1743" t="s">
        <v>1049</v>
      </c>
      <c r="C1743">
        <v>2019680</v>
      </c>
      <c r="D1743">
        <v>11103150000</v>
      </c>
      <c r="E1743">
        <v>1775150000</v>
      </c>
      <c r="F1743">
        <v>4300200000</v>
      </c>
      <c r="G1743">
        <v>1575600</v>
      </c>
      <c r="H1743">
        <v>3322220.5</v>
      </c>
      <c r="I1743">
        <v>306150</v>
      </c>
      <c r="J1743">
        <v>305085000</v>
      </c>
      <c r="K1743">
        <v>38076500</v>
      </c>
      <c r="L1743">
        <v>26871500</v>
      </c>
      <c r="M1743">
        <v>28671500</v>
      </c>
      <c r="O1743">
        <f t="shared" si="144"/>
        <v>11101130320</v>
      </c>
      <c r="P1743">
        <f t="shared" si="144"/>
        <v>1773130320</v>
      </c>
      <c r="Q1743">
        <f t="shared" si="144"/>
        <v>4298180320</v>
      </c>
      <c r="R1743">
        <f t="shared" si="145"/>
        <v>1746620.5</v>
      </c>
      <c r="S1743">
        <f t="shared" si="146"/>
        <v>304778850</v>
      </c>
      <c r="T1743">
        <f t="shared" si="147"/>
        <v>-11205000</v>
      </c>
      <c r="U1743">
        <f t="shared" si="148"/>
        <v>-9405000</v>
      </c>
    </row>
    <row r="1744" spans="1:21" hidden="1" x14ac:dyDescent="0.25">
      <c r="A1744" t="s">
        <v>8050</v>
      </c>
      <c r="B1744" t="s">
        <v>2988</v>
      </c>
      <c r="C1744">
        <v>0</v>
      </c>
      <c r="D1744">
        <v>0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48769.5</v>
      </c>
      <c r="L1744">
        <v>66194.5</v>
      </c>
      <c r="M1744">
        <v>97032</v>
      </c>
      <c r="O1744">
        <f t="shared" si="144"/>
        <v>0</v>
      </c>
      <c r="P1744">
        <f t="shared" si="144"/>
        <v>0</v>
      </c>
      <c r="Q1744">
        <f t="shared" si="144"/>
        <v>0</v>
      </c>
      <c r="R1744">
        <f t="shared" si="145"/>
        <v>0</v>
      </c>
      <c r="S1744">
        <f t="shared" si="146"/>
        <v>0</v>
      </c>
      <c r="T1744">
        <f t="shared" si="147"/>
        <v>17425</v>
      </c>
      <c r="U1744">
        <f t="shared" si="148"/>
        <v>48262.5</v>
      </c>
    </row>
    <row r="1745" spans="1:21" hidden="1" x14ac:dyDescent="0.25">
      <c r="A1745" t="s">
        <v>5954</v>
      </c>
      <c r="B1745" t="s">
        <v>2989</v>
      </c>
      <c r="C1745">
        <v>0</v>
      </c>
      <c r="D1745">
        <v>0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339890</v>
      </c>
      <c r="L1745">
        <v>176930</v>
      </c>
      <c r="M1745">
        <v>137169</v>
      </c>
      <c r="O1745">
        <f t="shared" si="144"/>
        <v>0</v>
      </c>
      <c r="P1745">
        <f t="shared" si="144"/>
        <v>0</v>
      </c>
      <c r="Q1745">
        <f t="shared" si="144"/>
        <v>0</v>
      </c>
      <c r="R1745">
        <f t="shared" si="145"/>
        <v>0</v>
      </c>
      <c r="S1745">
        <f t="shared" si="146"/>
        <v>0</v>
      </c>
      <c r="T1745">
        <f t="shared" si="147"/>
        <v>-162960</v>
      </c>
      <c r="U1745">
        <f t="shared" si="148"/>
        <v>-202721</v>
      </c>
    </row>
    <row r="1746" spans="1:21" hidden="1" x14ac:dyDescent="0.25">
      <c r="A1746" t="s">
        <v>5955</v>
      </c>
      <c r="B1746" t="s">
        <v>1050</v>
      </c>
      <c r="C1746">
        <v>1826533</v>
      </c>
      <c r="D1746">
        <v>2194800</v>
      </c>
      <c r="E1746">
        <v>418680</v>
      </c>
      <c r="F1746">
        <v>1325050</v>
      </c>
      <c r="G1746">
        <v>4965500</v>
      </c>
      <c r="H1746">
        <v>363475</v>
      </c>
      <c r="I1746">
        <v>26983</v>
      </c>
      <c r="J1746">
        <v>399375</v>
      </c>
      <c r="K1746">
        <v>120265000</v>
      </c>
      <c r="L1746">
        <v>95710500</v>
      </c>
      <c r="M1746">
        <v>74053500</v>
      </c>
      <c r="O1746">
        <f t="shared" si="144"/>
        <v>368267</v>
      </c>
      <c r="P1746">
        <f t="shared" si="144"/>
        <v>-1407853</v>
      </c>
      <c r="Q1746">
        <f t="shared" si="144"/>
        <v>-501483</v>
      </c>
      <c r="R1746">
        <f t="shared" si="145"/>
        <v>-4602025</v>
      </c>
      <c r="S1746">
        <f t="shared" si="146"/>
        <v>372392</v>
      </c>
      <c r="T1746">
        <f t="shared" si="147"/>
        <v>-24554500</v>
      </c>
      <c r="U1746">
        <f t="shared" si="148"/>
        <v>-46211500</v>
      </c>
    </row>
    <row r="1747" spans="1:21" hidden="1" x14ac:dyDescent="0.25">
      <c r="A1747" t="s">
        <v>5956</v>
      </c>
      <c r="B1747" t="s">
        <v>1051</v>
      </c>
      <c r="C1747">
        <v>61506</v>
      </c>
      <c r="D1747">
        <v>0</v>
      </c>
      <c r="E1747">
        <v>1208495</v>
      </c>
      <c r="F1747">
        <v>0</v>
      </c>
      <c r="G1747">
        <v>59013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O1747">
        <f t="shared" si="144"/>
        <v>-61506</v>
      </c>
      <c r="P1747">
        <f t="shared" si="144"/>
        <v>1146989</v>
      </c>
      <c r="Q1747">
        <f t="shared" si="144"/>
        <v>-61506</v>
      </c>
      <c r="R1747">
        <f t="shared" si="145"/>
        <v>-59013</v>
      </c>
      <c r="S1747">
        <f t="shared" si="146"/>
        <v>0</v>
      </c>
      <c r="T1747">
        <f t="shared" si="147"/>
        <v>0</v>
      </c>
      <c r="U1747">
        <f t="shared" si="148"/>
        <v>0</v>
      </c>
    </row>
    <row r="1748" spans="1:21" hidden="1" x14ac:dyDescent="0.25">
      <c r="A1748" t="s">
        <v>5957</v>
      </c>
      <c r="B1748" t="s">
        <v>1052</v>
      </c>
      <c r="C1748">
        <v>7244909.6670000004</v>
      </c>
      <c r="D1748">
        <v>3669700</v>
      </c>
      <c r="E1748">
        <v>1402600</v>
      </c>
      <c r="F1748">
        <v>767150</v>
      </c>
      <c r="G1748">
        <v>295600</v>
      </c>
      <c r="H1748">
        <v>113680.5</v>
      </c>
      <c r="I1748">
        <v>0</v>
      </c>
      <c r="J1748">
        <v>24360.5</v>
      </c>
      <c r="K1748">
        <v>217530000</v>
      </c>
      <c r="L1748">
        <v>150510000</v>
      </c>
      <c r="M1748">
        <v>120406000</v>
      </c>
      <c r="O1748">
        <f t="shared" si="144"/>
        <v>-3575209.6670000004</v>
      </c>
      <c r="P1748">
        <f t="shared" si="144"/>
        <v>-5842309.6670000004</v>
      </c>
      <c r="Q1748">
        <f t="shared" si="144"/>
        <v>-6477759.6670000004</v>
      </c>
      <c r="R1748">
        <f t="shared" si="145"/>
        <v>-181919.5</v>
      </c>
      <c r="S1748">
        <f t="shared" si="146"/>
        <v>24360.5</v>
      </c>
      <c r="T1748">
        <f t="shared" si="147"/>
        <v>-67020000</v>
      </c>
      <c r="U1748">
        <f t="shared" si="148"/>
        <v>-97124000</v>
      </c>
    </row>
    <row r="1749" spans="1:21" hidden="1" x14ac:dyDescent="0.25">
      <c r="A1749" t="s">
        <v>5958</v>
      </c>
      <c r="B1749" t="s">
        <v>1053</v>
      </c>
      <c r="C1749">
        <v>21872</v>
      </c>
      <c r="D1749">
        <v>1823400</v>
      </c>
      <c r="E1749">
        <v>0</v>
      </c>
      <c r="F1749">
        <v>2040155</v>
      </c>
      <c r="G1749">
        <v>1316100</v>
      </c>
      <c r="H1749">
        <v>52359.5</v>
      </c>
      <c r="I1749">
        <v>21872</v>
      </c>
      <c r="J1749">
        <v>21986.5</v>
      </c>
      <c r="K1749">
        <v>3502850</v>
      </c>
      <c r="L1749">
        <v>2384750</v>
      </c>
      <c r="M1749">
        <v>1810700</v>
      </c>
      <c r="O1749">
        <f t="shared" si="144"/>
        <v>1801528</v>
      </c>
      <c r="P1749">
        <f t="shared" si="144"/>
        <v>-21872</v>
      </c>
      <c r="Q1749">
        <f t="shared" si="144"/>
        <v>2018283</v>
      </c>
      <c r="R1749">
        <f t="shared" si="145"/>
        <v>-1263740.5</v>
      </c>
      <c r="S1749">
        <f t="shared" si="146"/>
        <v>114.5</v>
      </c>
      <c r="T1749">
        <f t="shared" si="147"/>
        <v>-1118100</v>
      </c>
      <c r="U1749">
        <f t="shared" si="148"/>
        <v>-1692150</v>
      </c>
    </row>
    <row r="1750" spans="1:21" hidden="1" x14ac:dyDescent="0.25">
      <c r="A1750" t="s">
        <v>8120</v>
      </c>
      <c r="B1750" t="s">
        <v>2990</v>
      </c>
      <c r="C1750">
        <v>0</v>
      </c>
      <c r="D1750">
        <v>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57595</v>
      </c>
      <c r="L1750">
        <v>70804</v>
      </c>
      <c r="M1750">
        <v>47737</v>
      </c>
      <c r="O1750">
        <f t="shared" si="144"/>
        <v>0</v>
      </c>
      <c r="P1750">
        <f t="shared" si="144"/>
        <v>0</v>
      </c>
      <c r="Q1750">
        <f t="shared" si="144"/>
        <v>0</v>
      </c>
      <c r="R1750">
        <f t="shared" si="145"/>
        <v>0</v>
      </c>
      <c r="S1750">
        <f t="shared" si="146"/>
        <v>0</v>
      </c>
      <c r="T1750">
        <f t="shared" si="147"/>
        <v>13209</v>
      </c>
      <c r="U1750">
        <f t="shared" si="148"/>
        <v>-9858</v>
      </c>
    </row>
    <row r="1751" spans="1:21" hidden="1" x14ac:dyDescent="0.25">
      <c r="A1751" t="s">
        <v>5960</v>
      </c>
      <c r="B1751" t="s">
        <v>2991</v>
      </c>
      <c r="C1751">
        <v>0</v>
      </c>
      <c r="D1751">
        <v>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18483000</v>
      </c>
      <c r="L1751">
        <v>15276000</v>
      </c>
      <c r="M1751">
        <v>10847550</v>
      </c>
      <c r="O1751">
        <f t="shared" si="144"/>
        <v>0</v>
      </c>
      <c r="P1751">
        <f t="shared" si="144"/>
        <v>0</v>
      </c>
      <c r="Q1751">
        <f t="shared" si="144"/>
        <v>0</v>
      </c>
      <c r="R1751">
        <f t="shared" si="145"/>
        <v>0</v>
      </c>
      <c r="S1751">
        <f t="shared" si="146"/>
        <v>0</v>
      </c>
      <c r="T1751">
        <f t="shared" si="147"/>
        <v>-3207000</v>
      </c>
      <c r="U1751">
        <f t="shared" si="148"/>
        <v>-7635450</v>
      </c>
    </row>
    <row r="1752" spans="1:21" hidden="1" x14ac:dyDescent="0.25">
      <c r="A1752" t="s">
        <v>5961</v>
      </c>
      <c r="B1752" t="s">
        <v>1054</v>
      </c>
      <c r="C1752">
        <v>45448.333330000001</v>
      </c>
      <c r="D1752">
        <v>5166350</v>
      </c>
      <c r="E1752">
        <v>2052250</v>
      </c>
      <c r="F1752">
        <v>7967600</v>
      </c>
      <c r="G1752">
        <v>0</v>
      </c>
      <c r="H1752">
        <v>0</v>
      </c>
      <c r="I1752">
        <v>10129</v>
      </c>
      <c r="J1752">
        <v>229545</v>
      </c>
      <c r="K1752">
        <v>72566</v>
      </c>
      <c r="L1752">
        <v>0</v>
      </c>
      <c r="M1752">
        <v>120815</v>
      </c>
      <c r="O1752">
        <f t="shared" si="144"/>
        <v>5120901.6666700002</v>
      </c>
      <c r="P1752">
        <f t="shared" si="144"/>
        <v>2006801.6666699999</v>
      </c>
      <c r="Q1752">
        <f t="shared" si="144"/>
        <v>7922151.6666700002</v>
      </c>
      <c r="R1752">
        <f t="shared" si="145"/>
        <v>0</v>
      </c>
      <c r="S1752">
        <f t="shared" si="146"/>
        <v>219416</v>
      </c>
      <c r="T1752">
        <f t="shared" si="147"/>
        <v>-72566</v>
      </c>
      <c r="U1752">
        <f t="shared" si="148"/>
        <v>48249</v>
      </c>
    </row>
    <row r="1753" spans="1:21" hidden="1" x14ac:dyDescent="0.25">
      <c r="A1753" t="s">
        <v>5962</v>
      </c>
      <c r="B1753" t="s">
        <v>2992</v>
      </c>
      <c r="C1753">
        <v>27272</v>
      </c>
      <c r="D1753">
        <v>0</v>
      </c>
      <c r="E1753">
        <v>0</v>
      </c>
      <c r="F1753">
        <v>0</v>
      </c>
      <c r="G1753">
        <v>0</v>
      </c>
      <c r="H1753">
        <v>0</v>
      </c>
      <c r="I1753">
        <v>27272</v>
      </c>
      <c r="J1753">
        <v>0</v>
      </c>
      <c r="K1753">
        <v>41204000</v>
      </c>
      <c r="L1753">
        <v>32794500</v>
      </c>
      <c r="M1753">
        <v>25887500</v>
      </c>
      <c r="O1753">
        <f t="shared" si="144"/>
        <v>-27272</v>
      </c>
      <c r="P1753">
        <f t="shared" si="144"/>
        <v>-27272</v>
      </c>
      <c r="Q1753">
        <f t="shared" si="144"/>
        <v>-27272</v>
      </c>
      <c r="R1753">
        <f t="shared" si="145"/>
        <v>0</v>
      </c>
      <c r="S1753">
        <f t="shared" si="146"/>
        <v>-27272</v>
      </c>
      <c r="T1753">
        <f t="shared" si="147"/>
        <v>-8409500</v>
      </c>
      <c r="U1753">
        <f t="shared" si="148"/>
        <v>-15316500</v>
      </c>
    </row>
    <row r="1754" spans="1:21" hidden="1" x14ac:dyDescent="0.25">
      <c r="A1754" t="s">
        <v>6895</v>
      </c>
      <c r="B1754" t="s">
        <v>1055</v>
      </c>
      <c r="C1754">
        <v>615180</v>
      </c>
      <c r="D1754">
        <v>0</v>
      </c>
      <c r="E1754">
        <v>0</v>
      </c>
      <c r="F1754">
        <v>0</v>
      </c>
      <c r="G1754">
        <v>104300</v>
      </c>
      <c r="H1754">
        <v>0</v>
      </c>
      <c r="I1754">
        <v>0</v>
      </c>
      <c r="J1754">
        <v>0</v>
      </c>
      <c r="K1754">
        <v>1630050</v>
      </c>
      <c r="L1754">
        <v>1726000</v>
      </c>
      <c r="M1754">
        <v>1199925</v>
      </c>
      <c r="O1754">
        <f t="shared" si="144"/>
        <v>-615180</v>
      </c>
      <c r="P1754">
        <f t="shared" si="144"/>
        <v>-615180</v>
      </c>
      <c r="Q1754">
        <f t="shared" si="144"/>
        <v>-615180</v>
      </c>
      <c r="R1754">
        <f t="shared" si="145"/>
        <v>-104300</v>
      </c>
      <c r="S1754">
        <f t="shared" si="146"/>
        <v>0</v>
      </c>
      <c r="T1754">
        <f t="shared" si="147"/>
        <v>95950</v>
      </c>
      <c r="U1754">
        <f t="shared" si="148"/>
        <v>-430125</v>
      </c>
    </row>
    <row r="1755" spans="1:21" hidden="1" x14ac:dyDescent="0.25">
      <c r="A1755" t="s">
        <v>5964</v>
      </c>
      <c r="B1755" t="s">
        <v>1056</v>
      </c>
      <c r="C1755">
        <v>0</v>
      </c>
      <c r="D1755">
        <v>647900</v>
      </c>
      <c r="E1755">
        <v>0</v>
      </c>
      <c r="F1755">
        <v>214185</v>
      </c>
      <c r="G1755">
        <v>35145</v>
      </c>
      <c r="H1755">
        <v>0</v>
      </c>
      <c r="I1755">
        <v>0</v>
      </c>
      <c r="J1755">
        <v>0</v>
      </c>
      <c r="K1755">
        <v>5765100</v>
      </c>
      <c r="L1755">
        <v>4679350</v>
      </c>
      <c r="M1755">
        <v>3642450</v>
      </c>
      <c r="O1755">
        <f t="shared" si="144"/>
        <v>647900</v>
      </c>
      <c r="P1755">
        <f t="shared" si="144"/>
        <v>0</v>
      </c>
      <c r="Q1755">
        <f t="shared" si="144"/>
        <v>214185</v>
      </c>
      <c r="R1755">
        <f t="shared" si="145"/>
        <v>-35145</v>
      </c>
      <c r="S1755">
        <f t="shared" si="146"/>
        <v>0</v>
      </c>
      <c r="T1755">
        <f t="shared" si="147"/>
        <v>-1085750</v>
      </c>
      <c r="U1755">
        <f t="shared" si="148"/>
        <v>-2122650</v>
      </c>
    </row>
    <row r="1756" spans="1:21" hidden="1" x14ac:dyDescent="0.25">
      <c r="A1756" t="s">
        <v>5965</v>
      </c>
      <c r="B1756" t="s">
        <v>1057</v>
      </c>
      <c r="C1756">
        <v>516580</v>
      </c>
      <c r="D1756">
        <v>2530250</v>
      </c>
      <c r="E1756">
        <v>1362600</v>
      </c>
      <c r="F1756">
        <v>787550</v>
      </c>
      <c r="G1756">
        <v>230470</v>
      </c>
      <c r="H1756">
        <v>38132.5</v>
      </c>
      <c r="I1756">
        <v>155740</v>
      </c>
      <c r="J1756">
        <v>703045</v>
      </c>
      <c r="K1756">
        <v>3668850</v>
      </c>
      <c r="L1756">
        <v>2438950</v>
      </c>
      <c r="M1756">
        <v>1443600</v>
      </c>
      <c r="O1756">
        <f t="shared" si="144"/>
        <v>2013670</v>
      </c>
      <c r="P1756">
        <f t="shared" si="144"/>
        <v>846020</v>
      </c>
      <c r="Q1756">
        <f t="shared" si="144"/>
        <v>270970</v>
      </c>
      <c r="R1756">
        <f t="shared" si="145"/>
        <v>-192337.5</v>
      </c>
      <c r="S1756">
        <f t="shared" si="146"/>
        <v>547305</v>
      </c>
      <c r="T1756">
        <f t="shared" si="147"/>
        <v>-1229900</v>
      </c>
      <c r="U1756">
        <f t="shared" si="148"/>
        <v>-2225250</v>
      </c>
    </row>
    <row r="1757" spans="1:21" hidden="1" x14ac:dyDescent="0.25">
      <c r="A1757" t="s">
        <v>5966</v>
      </c>
      <c r="B1757" t="s">
        <v>1058</v>
      </c>
      <c r="C1757">
        <v>14543350</v>
      </c>
      <c r="D1757">
        <v>0</v>
      </c>
      <c r="E1757">
        <v>0</v>
      </c>
      <c r="F1757">
        <v>65000</v>
      </c>
      <c r="G1757">
        <v>143880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O1757">
        <f t="shared" si="144"/>
        <v>-14543350</v>
      </c>
      <c r="P1757">
        <f t="shared" si="144"/>
        <v>-14543350</v>
      </c>
      <c r="Q1757">
        <f t="shared" si="144"/>
        <v>-14478350</v>
      </c>
      <c r="R1757">
        <f t="shared" si="145"/>
        <v>-143880</v>
      </c>
      <c r="S1757">
        <f t="shared" si="146"/>
        <v>0</v>
      </c>
      <c r="T1757">
        <f t="shared" si="147"/>
        <v>0</v>
      </c>
      <c r="U1757">
        <f t="shared" si="148"/>
        <v>0</v>
      </c>
    </row>
    <row r="1758" spans="1:21" hidden="1" x14ac:dyDescent="0.25">
      <c r="A1758" t="s">
        <v>5967</v>
      </c>
      <c r="B1758" t="s">
        <v>2993</v>
      </c>
      <c r="C1758">
        <v>0</v>
      </c>
      <c r="D1758">
        <v>0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53460</v>
      </c>
      <c r="K1758">
        <v>8681650</v>
      </c>
      <c r="L1758">
        <v>5702450</v>
      </c>
      <c r="M1758">
        <v>3148500</v>
      </c>
      <c r="O1758">
        <f t="shared" si="144"/>
        <v>0</v>
      </c>
      <c r="P1758">
        <f t="shared" si="144"/>
        <v>0</v>
      </c>
      <c r="Q1758">
        <f t="shared" si="144"/>
        <v>0</v>
      </c>
      <c r="R1758">
        <f t="shared" si="145"/>
        <v>0</v>
      </c>
      <c r="S1758">
        <f t="shared" si="146"/>
        <v>53460</v>
      </c>
      <c r="T1758">
        <f t="shared" si="147"/>
        <v>-2979200</v>
      </c>
      <c r="U1758">
        <f t="shared" si="148"/>
        <v>-5533150</v>
      </c>
    </row>
    <row r="1759" spans="1:21" hidden="1" x14ac:dyDescent="0.25">
      <c r="A1759" t="s">
        <v>5968</v>
      </c>
      <c r="B1759" t="s">
        <v>2994</v>
      </c>
      <c r="C1759">
        <v>0</v>
      </c>
      <c r="D1759">
        <v>0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10046500</v>
      </c>
      <c r="L1759">
        <v>5687250</v>
      </c>
      <c r="M1759">
        <v>4008250</v>
      </c>
      <c r="O1759">
        <f t="shared" si="144"/>
        <v>0</v>
      </c>
      <c r="P1759">
        <f t="shared" si="144"/>
        <v>0</v>
      </c>
      <c r="Q1759">
        <f t="shared" si="144"/>
        <v>0</v>
      </c>
      <c r="R1759">
        <f t="shared" si="145"/>
        <v>0</v>
      </c>
      <c r="S1759">
        <f t="shared" si="146"/>
        <v>0</v>
      </c>
      <c r="T1759">
        <f t="shared" si="147"/>
        <v>-4359250</v>
      </c>
      <c r="U1759">
        <f t="shared" si="148"/>
        <v>-6038250</v>
      </c>
    </row>
    <row r="1760" spans="1:21" hidden="1" x14ac:dyDescent="0.25">
      <c r="A1760" t="s">
        <v>5969</v>
      </c>
      <c r="B1760" t="s">
        <v>1059</v>
      </c>
      <c r="C1760">
        <v>0</v>
      </c>
      <c r="D1760">
        <v>746600</v>
      </c>
      <c r="E1760">
        <v>2321550</v>
      </c>
      <c r="F1760">
        <v>881400</v>
      </c>
      <c r="G1760">
        <v>426250</v>
      </c>
      <c r="H1760">
        <v>8522.5</v>
      </c>
      <c r="I1760">
        <v>0</v>
      </c>
      <c r="J1760">
        <v>0</v>
      </c>
      <c r="K1760">
        <v>6780700</v>
      </c>
      <c r="L1760">
        <v>3788800</v>
      </c>
      <c r="M1760">
        <v>2861050</v>
      </c>
      <c r="O1760">
        <f t="shared" si="144"/>
        <v>746600</v>
      </c>
      <c r="P1760">
        <f t="shared" si="144"/>
        <v>2321550</v>
      </c>
      <c r="Q1760">
        <f t="shared" si="144"/>
        <v>881400</v>
      </c>
      <c r="R1760">
        <f t="shared" si="145"/>
        <v>-417727.5</v>
      </c>
      <c r="S1760">
        <f t="shared" si="146"/>
        <v>0</v>
      </c>
      <c r="T1760">
        <f t="shared" si="147"/>
        <v>-2991900</v>
      </c>
      <c r="U1760">
        <f t="shared" si="148"/>
        <v>-3919650</v>
      </c>
    </row>
    <row r="1761" spans="1:21" hidden="1" x14ac:dyDescent="0.25">
      <c r="A1761" t="s">
        <v>5970</v>
      </c>
      <c r="B1761" t="s">
        <v>1060</v>
      </c>
      <c r="C1761">
        <v>309225</v>
      </c>
      <c r="D1761">
        <v>46976.5</v>
      </c>
      <c r="E1761">
        <v>268330</v>
      </c>
      <c r="F1761">
        <v>0</v>
      </c>
      <c r="G1761">
        <v>0</v>
      </c>
      <c r="H1761">
        <v>0</v>
      </c>
      <c r="I1761">
        <v>0</v>
      </c>
      <c r="J1761">
        <v>16377.5</v>
      </c>
      <c r="K1761">
        <v>462895</v>
      </c>
      <c r="L1761">
        <v>408710</v>
      </c>
      <c r="M1761">
        <v>262750</v>
      </c>
      <c r="O1761">
        <f t="shared" si="144"/>
        <v>-262248.5</v>
      </c>
      <c r="P1761">
        <f t="shared" si="144"/>
        <v>-40895</v>
      </c>
      <c r="Q1761">
        <f t="shared" si="144"/>
        <v>-309225</v>
      </c>
      <c r="R1761">
        <f t="shared" si="145"/>
        <v>0</v>
      </c>
      <c r="S1761">
        <f t="shared" si="146"/>
        <v>16377.5</v>
      </c>
      <c r="T1761">
        <f t="shared" si="147"/>
        <v>-54185</v>
      </c>
      <c r="U1761">
        <f t="shared" si="148"/>
        <v>-200145</v>
      </c>
    </row>
    <row r="1762" spans="1:21" hidden="1" x14ac:dyDescent="0.25">
      <c r="A1762" t="s">
        <v>5971</v>
      </c>
      <c r="B1762" t="s">
        <v>1061</v>
      </c>
      <c r="C1762">
        <v>1600690</v>
      </c>
      <c r="D1762">
        <v>30594000</v>
      </c>
      <c r="E1762">
        <v>20549000</v>
      </c>
      <c r="F1762">
        <v>29661000</v>
      </c>
      <c r="G1762">
        <v>26946000</v>
      </c>
      <c r="H1762">
        <v>2628450</v>
      </c>
      <c r="I1762">
        <v>1540900</v>
      </c>
      <c r="J1762">
        <v>7614700</v>
      </c>
      <c r="K1762">
        <v>699795000</v>
      </c>
      <c r="L1762">
        <v>473735000</v>
      </c>
      <c r="M1762">
        <v>353600000</v>
      </c>
      <c r="O1762">
        <f t="shared" si="144"/>
        <v>28993310</v>
      </c>
      <c r="P1762">
        <f t="shared" si="144"/>
        <v>18948310</v>
      </c>
      <c r="Q1762">
        <f t="shared" si="144"/>
        <v>28060310</v>
      </c>
      <c r="R1762">
        <f t="shared" si="145"/>
        <v>-24317550</v>
      </c>
      <c r="S1762">
        <f t="shared" si="146"/>
        <v>6073800</v>
      </c>
      <c r="T1762">
        <f t="shared" si="147"/>
        <v>-226060000</v>
      </c>
      <c r="U1762">
        <f t="shared" si="148"/>
        <v>-346195000</v>
      </c>
    </row>
    <row r="1763" spans="1:21" hidden="1" x14ac:dyDescent="0.25">
      <c r="A1763" t="s">
        <v>5972</v>
      </c>
      <c r="B1763" t="s">
        <v>1062</v>
      </c>
      <c r="C1763">
        <v>3396001.6669999999</v>
      </c>
      <c r="D1763">
        <v>111123500</v>
      </c>
      <c r="E1763">
        <v>36119500</v>
      </c>
      <c r="F1763">
        <v>59744500</v>
      </c>
      <c r="G1763">
        <v>4158300</v>
      </c>
      <c r="H1763">
        <v>183450</v>
      </c>
      <c r="I1763">
        <v>3010800</v>
      </c>
      <c r="J1763">
        <v>8375700</v>
      </c>
      <c r="K1763">
        <v>7943350</v>
      </c>
      <c r="L1763">
        <v>4268500</v>
      </c>
      <c r="M1763">
        <v>3266850</v>
      </c>
      <c r="O1763">
        <f t="shared" si="144"/>
        <v>107727498.333</v>
      </c>
      <c r="P1763">
        <f t="shared" si="144"/>
        <v>32723498.333000001</v>
      </c>
      <c r="Q1763">
        <f t="shared" si="144"/>
        <v>56348498.332999997</v>
      </c>
      <c r="R1763">
        <f t="shared" si="145"/>
        <v>-3974850</v>
      </c>
      <c r="S1763">
        <f t="shared" si="146"/>
        <v>5364900</v>
      </c>
      <c r="T1763">
        <f t="shared" si="147"/>
        <v>-3674850</v>
      </c>
      <c r="U1763">
        <f t="shared" si="148"/>
        <v>-4676500</v>
      </c>
    </row>
    <row r="1764" spans="1:21" hidden="1" x14ac:dyDescent="0.25">
      <c r="A1764" t="s">
        <v>5973</v>
      </c>
      <c r="B1764" t="s">
        <v>1063</v>
      </c>
      <c r="C1764">
        <v>1712022</v>
      </c>
      <c r="D1764">
        <v>1042350</v>
      </c>
      <c r="E1764">
        <v>0</v>
      </c>
      <c r="F1764">
        <v>0</v>
      </c>
      <c r="G1764">
        <v>75037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O1764">
        <f t="shared" si="144"/>
        <v>-669672</v>
      </c>
      <c r="P1764">
        <f t="shared" si="144"/>
        <v>-1712022</v>
      </c>
      <c r="Q1764">
        <f t="shared" si="144"/>
        <v>-1712022</v>
      </c>
      <c r="R1764">
        <f t="shared" si="145"/>
        <v>-75037</v>
      </c>
      <c r="S1764">
        <f t="shared" si="146"/>
        <v>0</v>
      </c>
      <c r="T1764">
        <f t="shared" si="147"/>
        <v>0</v>
      </c>
      <c r="U1764">
        <f t="shared" si="148"/>
        <v>0</v>
      </c>
    </row>
    <row r="1765" spans="1:21" hidden="1" x14ac:dyDescent="0.25">
      <c r="A1765" t="s">
        <v>5974</v>
      </c>
      <c r="B1765" t="s">
        <v>1064</v>
      </c>
      <c r="C1765">
        <v>41527840</v>
      </c>
      <c r="D1765">
        <v>487950</v>
      </c>
      <c r="E1765">
        <v>732900</v>
      </c>
      <c r="F1765">
        <v>158845</v>
      </c>
      <c r="G1765">
        <v>128940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O1765">
        <f t="shared" si="144"/>
        <v>-41039890</v>
      </c>
      <c r="P1765">
        <f t="shared" si="144"/>
        <v>-40794940</v>
      </c>
      <c r="Q1765">
        <f t="shared" si="144"/>
        <v>-41368995</v>
      </c>
      <c r="R1765">
        <f t="shared" si="145"/>
        <v>-128940</v>
      </c>
      <c r="S1765">
        <f t="shared" si="146"/>
        <v>0</v>
      </c>
      <c r="T1765">
        <f t="shared" si="147"/>
        <v>0</v>
      </c>
      <c r="U1765">
        <f t="shared" si="148"/>
        <v>0</v>
      </c>
    </row>
    <row r="1766" spans="1:21" hidden="1" x14ac:dyDescent="0.25">
      <c r="A1766" t="s">
        <v>6852</v>
      </c>
      <c r="B1766" t="s">
        <v>1065</v>
      </c>
      <c r="C1766">
        <v>2743985</v>
      </c>
      <c r="D1766">
        <v>47200.5</v>
      </c>
      <c r="E1766">
        <v>8860</v>
      </c>
      <c r="F1766">
        <v>5683</v>
      </c>
      <c r="G1766">
        <v>29743</v>
      </c>
      <c r="H1766">
        <v>0</v>
      </c>
      <c r="I1766">
        <v>0</v>
      </c>
      <c r="J1766">
        <v>24468</v>
      </c>
      <c r="K1766">
        <v>207845</v>
      </c>
      <c r="L1766">
        <v>324385</v>
      </c>
      <c r="M1766">
        <v>266485</v>
      </c>
      <c r="O1766">
        <f t="shared" si="144"/>
        <v>-2696784.5</v>
      </c>
      <c r="P1766">
        <f t="shared" si="144"/>
        <v>-2735125</v>
      </c>
      <c r="Q1766">
        <f t="shared" si="144"/>
        <v>-2738302</v>
      </c>
      <c r="R1766">
        <f t="shared" si="145"/>
        <v>-29743</v>
      </c>
      <c r="S1766">
        <f t="shared" si="146"/>
        <v>24468</v>
      </c>
      <c r="T1766">
        <f t="shared" si="147"/>
        <v>116540</v>
      </c>
      <c r="U1766">
        <f t="shared" si="148"/>
        <v>58640</v>
      </c>
    </row>
    <row r="1767" spans="1:21" hidden="1" x14ac:dyDescent="0.25">
      <c r="A1767" t="s">
        <v>5976</v>
      </c>
      <c r="B1767" t="s">
        <v>2489</v>
      </c>
      <c r="C1767">
        <v>2372180</v>
      </c>
      <c r="D1767">
        <v>25841000</v>
      </c>
      <c r="E1767">
        <v>29627500</v>
      </c>
      <c r="F1767">
        <v>20865500</v>
      </c>
      <c r="G1767">
        <v>10009000</v>
      </c>
      <c r="H1767">
        <v>1228165</v>
      </c>
      <c r="I1767">
        <v>1679100</v>
      </c>
      <c r="J1767">
        <v>5461400</v>
      </c>
      <c r="K1767">
        <v>590815000</v>
      </c>
      <c r="L1767">
        <v>419780000</v>
      </c>
      <c r="M1767">
        <v>511320000</v>
      </c>
      <c r="O1767">
        <f t="shared" si="144"/>
        <v>23468820</v>
      </c>
      <c r="P1767">
        <f t="shared" si="144"/>
        <v>27255320</v>
      </c>
      <c r="Q1767">
        <f t="shared" si="144"/>
        <v>18493320</v>
      </c>
      <c r="R1767">
        <f t="shared" si="145"/>
        <v>-8780835</v>
      </c>
      <c r="S1767">
        <f t="shared" si="146"/>
        <v>3782300</v>
      </c>
      <c r="T1767">
        <f t="shared" si="147"/>
        <v>-171035000</v>
      </c>
      <c r="U1767">
        <f t="shared" si="148"/>
        <v>-79495000</v>
      </c>
    </row>
    <row r="1768" spans="1:21" hidden="1" x14ac:dyDescent="0.25">
      <c r="A1768" t="s">
        <v>5977</v>
      </c>
      <c r="B1768" t="s">
        <v>2490</v>
      </c>
      <c r="C1768">
        <v>0</v>
      </c>
      <c r="D1768">
        <v>280565</v>
      </c>
      <c r="E1768">
        <v>0</v>
      </c>
      <c r="F1768">
        <v>0</v>
      </c>
      <c r="G1768">
        <v>66957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O1768">
        <f t="shared" si="144"/>
        <v>280565</v>
      </c>
      <c r="P1768">
        <f t="shared" si="144"/>
        <v>0</v>
      </c>
      <c r="Q1768">
        <f t="shared" si="144"/>
        <v>0</v>
      </c>
      <c r="R1768">
        <f t="shared" si="145"/>
        <v>-66957</v>
      </c>
      <c r="S1768">
        <f t="shared" si="146"/>
        <v>0</v>
      </c>
      <c r="T1768">
        <f t="shared" si="147"/>
        <v>0</v>
      </c>
      <c r="U1768">
        <f t="shared" si="148"/>
        <v>0</v>
      </c>
    </row>
    <row r="1769" spans="1:21" hidden="1" x14ac:dyDescent="0.25">
      <c r="A1769" t="s">
        <v>8082</v>
      </c>
      <c r="B1769" t="s">
        <v>2995</v>
      </c>
      <c r="C1769">
        <v>0</v>
      </c>
      <c r="D1769">
        <v>0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59291</v>
      </c>
      <c r="L1769">
        <v>76319.5</v>
      </c>
      <c r="M1769">
        <v>60868</v>
      </c>
      <c r="O1769">
        <f t="shared" si="144"/>
        <v>0</v>
      </c>
      <c r="P1769">
        <f t="shared" si="144"/>
        <v>0</v>
      </c>
      <c r="Q1769">
        <f t="shared" si="144"/>
        <v>0</v>
      </c>
      <c r="R1769">
        <f t="shared" si="145"/>
        <v>0</v>
      </c>
      <c r="S1769">
        <f t="shared" si="146"/>
        <v>0</v>
      </c>
      <c r="T1769">
        <f t="shared" si="147"/>
        <v>17028.5</v>
      </c>
      <c r="U1769">
        <f t="shared" si="148"/>
        <v>1577</v>
      </c>
    </row>
    <row r="1770" spans="1:21" hidden="1" x14ac:dyDescent="0.25">
      <c r="A1770" t="s">
        <v>5979</v>
      </c>
      <c r="B1770" t="s">
        <v>1066</v>
      </c>
      <c r="C1770">
        <v>2401820</v>
      </c>
      <c r="D1770">
        <v>98852500</v>
      </c>
      <c r="E1770">
        <v>65586500</v>
      </c>
      <c r="F1770">
        <v>68332000</v>
      </c>
      <c r="G1770">
        <v>4967700</v>
      </c>
      <c r="H1770">
        <v>5116650</v>
      </c>
      <c r="I1770">
        <v>2056500</v>
      </c>
      <c r="J1770">
        <v>6075450</v>
      </c>
      <c r="K1770">
        <v>18878000</v>
      </c>
      <c r="L1770">
        <v>12196000</v>
      </c>
      <c r="M1770">
        <v>8199450</v>
      </c>
      <c r="O1770">
        <f t="shared" si="144"/>
        <v>96450680</v>
      </c>
      <c r="P1770">
        <f t="shared" si="144"/>
        <v>63184680</v>
      </c>
      <c r="Q1770">
        <f t="shared" si="144"/>
        <v>65930180</v>
      </c>
      <c r="R1770">
        <f t="shared" si="145"/>
        <v>148950</v>
      </c>
      <c r="S1770">
        <f t="shared" si="146"/>
        <v>4018950</v>
      </c>
      <c r="T1770">
        <f t="shared" si="147"/>
        <v>-6682000</v>
      </c>
      <c r="U1770">
        <f t="shared" si="148"/>
        <v>-10678550</v>
      </c>
    </row>
    <row r="1771" spans="1:21" hidden="1" x14ac:dyDescent="0.25">
      <c r="A1771" t="s">
        <v>5980</v>
      </c>
      <c r="B1771" t="s">
        <v>1067</v>
      </c>
      <c r="C1771">
        <v>0</v>
      </c>
      <c r="D1771">
        <v>0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O1771">
        <f t="shared" si="144"/>
        <v>0</v>
      </c>
      <c r="P1771">
        <f t="shared" si="144"/>
        <v>0</v>
      </c>
      <c r="Q1771">
        <f t="shared" si="144"/>
        <v>0</v>
      </c>
      <c r="R1771">
        <f t="shared" si="145"/>
        <v>0</v>
      </c>
      <c r="S1771">
        <f t="shared" si="146"/>
        <v>0</v>
      </c>
      <c r="T1771">
        <f t="shared" si="147"/>
        <v>0</v>
      </c>
      <c r="U1771">
        <f t="shared" si="148"/>
        <v>0</v>
      </c>
    </row>
    <row r="1772" spans="1:21" hidden="1" x14ac:dyDescent="0.25">
      <c r="A1772" t="s">
        <v>5981</v>
      </c>
      <c r="B1772" t="s">
        <v>2996</v>
      </c>
      <c r="C1772">
        <v>0</v>
      </c>
      <c r="D1772">
        <v>0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991540</v>
      </c>
      <c r="L1772">
        <v>887335</v>
      </c>
      <c r="M1772">
        <v>666440</v>
      </c>
      <c r="O1772">
        <f t="shared" si="144"/>
        <v>0</v>
      </c>
      <c r="P1772">
        <f t="shared" si="144"/>
        <v>0</v>
      </c>
      <c r="Q1772">
        <f t="shared" si="144"/>
        <v>0</v>
      </c>
      <c r="R1772">
        <f t="shared" si="145"/>
        <v>0</v>
      </c>
      <c r="S1772">
        <f t="shared" si="146"/>
        <v>0</v>
      </c>
      <c r="T1772">
        <f t="shared" si="147"/>
        <v>-104205</v>
      </c>
      <c r="U1772">
        <f t="shared" si="148"/>
        <v>-325100</v>
      </c>
    </row>
    <row r="1773" spans="1:21" hidden="1" x14ac:dyDescent="0.25">
      <c r="A1773" t="s">
        <v>6832</v>
      </c>
      <c r="B1773" t="s">
        <v>2997</v>
      </c>
      <c r="C1773">
        <v>0</v>
      </c>
      <c r="D1773">
        <v>0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550230</v>
      </c>
      <c r="L1773">
        <v>668945</v>
      </c>
      <c r="M1773">
        <v>697465</v>
      </c>
      <c r="O1773">
        <f t="shared" si="144"/>
        <v>0</v>
      </c>
      <c r="P1773">
        <f t="shared" si="144"/>
        <v>0</v>
      </c>
      <c r="Q1773">
        <f t="shared" si="144"/>
        <v>0</v>
      </c>
      <c r="R1773">
        <f t="shared" si="145"/>
        <v>0</v>
      </c>
      <c r="S1773">
        <f t="shared" si="146"/>
        <v>0</v>
      </c>
      <c r="T1773">
        <f t="shared" si="147"/>
        <v>118715</v>
      </c>
      <c r="U1773">
        <f t="shared" si="148"/>
        <v>147235</v>
      </c>
    </row>
    <row r="1774" spans="1:21" hidden="1" x14ac:dyDescent="0.25">
      <c r="A1774" t="s">
        <v>5983</v>
      </c>
      <c r="B1774" t="s">
        <v>1068</v>
      </c>
      <c r="C1774">
        <v>562232</v>
      </c>
      <c r="D1774">
        <v>27133000</v>
      </c>
      <c r="E1774">
        <v>21479500</v>
      </c>
      <c r="F1774">
        <v>15801000</v>
      </c>
      <c r="G1774">
        <v>1076200</v>
      </c>
      <c r="H1774">
        <v>132215</v>
      </c>
      <c r="I1774">
        <v>521130</v>
      </c>
      <c r="J1774">
        <v>3531950</v>
      </c>
      <c r="K1774">
        <v>123330000</v>
      </c>
      <c r="L1774">
        <v>104095500</v>
      </c>
      <c r="M1774">
        <v>81024000</v>
      </c>
      <c r="O1774">
        <f t="shared" si="144"/>
        <v>26570768</v>
      </c>
      <c r="P1774">
        <f t="shared" si="144"/>
        <v>20917268</v>
      </c>
      <c r="Q1774">
        <f t="shared" si="144"/>
        <v>15238768</v>
      </c>
      <c r="R1774">
        <f t="shared" si="145"/>
        <v>-943985</v>
      </c>
      <c r="S1774">
        <f t="shared" si="146"/>
        <v>3010820</v>
      </c>
      <c r="T1774">
        <f t="shared" si="147"/>
        <v>-19234500</v>
      </c>
      <c r="U1774">
        <f t="shared" si="148"/>
        <v>-42306000</v>
      </c>
    </row>
    <row r="1775" spans="1:21" hidden="1" x14ac:dyDescent="0.25">
      <c r="A1775" t="s">
        <v>5984</v>
      </c>
      <c r="B1775" t="s">
        <v>1069</v>
      </c>
      <c r="C1775">
        <v>0</v>
      </c>
      <c r="D1775">
        <v>443410</v>
      </c>
      <c r="E1775">
        <v>505595</v>
      </c>
      <c r="F1775">
        <v>47572</v>
      </c>
      <c r="G1775">
        <v>129850</v>
      </c>
      <c r="H1775">
        <v>19577</v>
      </c>
      <c r="I1775">
        <v>0</v>
      </c>
      <c r="J1775">
        <v>0</v>
      </c>
      <c r="K1775">
        <v>40924000</v>
      </c>
      <c r="L1775">
        <v>17528000</v>
      </c>
      <c r="M1775">
        <v>15040400</v>
      </c>
      <c r="O1775">
        <f t="shared" si="144"/>
        <v>443410</v>
      </c>
      <c r="P1775">
        <f t="shared" si="144"/>
        <v>505595</v>
      </c>
      <c r="Q1775">
        <f t="shared" si="144"/>
        <v>47572</v>
      </c>
      <c r="R1775">
        <f t="shared" si="145"/>
        <v>-110273</v>
      </c>
      <c r="S1775">
        <f t="shared" si="146"/>
        <v>0</v>
      </c>
      <c r="T1775">
        <f t="shared" si="147"/>
        <v>-23396000</v>
      </c>
      <c r="U1775">
        <f t="shared" si="148"/>
        <v>-25883600</v>
      </c>
    </row>
    <row r="1776" spans="1:21" hidden="1" x14ac:dyDescent="0.25">
      <c r="A1776" t="s">
        <v>5985</v>
      </c>
      <c r="B1776" t="s">
        <v>1070</v>
      </c>
      <c r="C1776">
        <v>0</v>
      </c>
      <c r="D1776">
        <v>0</v>
      </c>
      <c r="E1776">
        <v>0</v>
      </c>
      <c r="F1776">
        <v>0</v>
      </c>
      <c r="G1776">
        <v>16102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O1776">
        <f t="shared" si="144"/>
        <v>0</v>
      </c>
      <c r="P1776">
        <f t="shared" si="144"/>
        <v>0</v>
      </c>
      <c r="Q1776">
        <f t="shared" si="144"/>
        <v>0</v>
      </c>
      <c r="R1776">
        <f t="shared" si="145"/>
        <v>-16102</v>
      </c>
      <c r="S1776">
        <f t="shared" si="146"/>
        <v>0</v>
      </c>
      <c r="T1776">
        <f t="shared" si="147"/>
        <v>0</v>
      </c>
      <c r="U1776">
        <f t="shared" si="148"/>
        <v>0</v>
      </c>
    </row>
    <row r="1777" spans="1:21" hidden="1" x14ac:dyDescent="0.25">
      <c r="A1777" t="s">
        <v>5986</v>
      </c>
      <c r="B1777" t="s">
        <v>1071</v>
      </c>
      <c r="C1777">
        <v>0</v>
      </c>
      <c r="D1777">
        <v>904715</v>
      </c>
      <c r="E1777">
        <v>51586500</v>
      </c>
      <c r="F1777">
        <v>4493100</v>
      </c>
      <c r="G1777">
        <v>21093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O1777">
        <f t="shared" si="144"/>
        <v>904715</v>
      </c>
      <c r="P1777">
        <f t="shared" si="144"/>
        <v>51586500</v>
      </c>
      <c r="Q1777">
        <f t="shared" si="144"/>
        <v>4493100</v>
      </c>
      <c r="R1777">
        <f t="shared" si="145"/>
        <v>-21093</v>
      </c>
      <c r="S1777">
        <f t="shared" si="146"/>
        <v>0</v>
      </c>
      <c r="T1777">
        <f t="shared" si="147"/>
        <v>0</v>
      </c>
      <c r="U1777">
        <f t="shared" si="148"/>
        <v>0</v>
      </c>
    </row>
    <row r="1778" spans="1:21" hidden="1" x14ac:dyDescent="0.25">
      <c r="A1778" t="s">
        <v>5987</v>
      </c>
      <c r="B1778" t="s">
        <v>2998</v>
      </c>
      <c r="C1778">
        <v>0</v>
      </c>
      <c r="D1778">
        <v>0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2369900</v>
      </c>
      <c r="L1778">
        <v>1450450</v>
      </c>
      <c r="M1778">
        <v>822735</v>
      </c>
      <c r="O1778">
        <f t="shared" si="144"/>
        <v>0</v>
      </c>
      <c r="P1778">
        <f t="shared" si="144"/>
        <v>0</v>
      </c>
      <c r="Q1778">
        <f t="shared" si="144"/>
        <v>0</v>
      </c>
      <c r="R1778">
        <f t="shared" si="145"/>
        <v>0</v>
      </c>
      <c r="S1778">
        <f t="shared" si="146"/>
        <v>0</v>
      </c>
      <c r="T1778">
        <f t="shared" si="147"/>
        <v>-919450</v>
      </c>
      <c r="U1778">
        <f t="shared" si="148"/>
        <v>-1547165</v>
      </c>
    </row>
    <row r="1779" spans="1:21" hidden="1" x14ac:dyDescent="0.25">
      <c r="A1779" t="s">
        <v>8067</v>
      </c>
      <c r="B1779" t="s">
        <v>2999</v>
      </c>
      <c r="C1779">
        <v>0</v>
      </c>
      <c r="D1779">
        <v>0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821690</v>
      </c>
      <c r="L1779">
        <v>839055</v>
      </c>
      <c r="M1779">
        <v>867105</v>
      </c>
      <c r="O1779">
        <f t="shared" si="144"/>
        <v>0</v>
      </c>
      <c r="P1779">
        <f t="shared" si="144"/>
        <v>0</v>
      </c>
      <c r="Q1779">
        <f t="shared" si="144"/>
        <v>0</v>
      </c>
      <c r="R1779">
        <f t="shared" si="145"/>
        <v>0</v>
      </c>
      <c r="S1779">
        <f t="shared" si="146"/>
        <v>0</v>
      </c>
      <c r="T1779">
        <f t="shared" si="147"/>
        <v>17365</v>
      </c>
      <c r="U1779">
        <f t="shared" si="148"/>
        <v>45415</v>
      </c>
    </row>
    <row r="1780" spans="1:21" hidden="1" x14ac:dyDescent="0.25">
      <c r="A1780" t="s">
        <v>5989</v>
      </c>
      <c r="B1780" t="s">
        <v>1072</v>
      </c>
      <c r="C1780">
        <v>1302106</v>
      </c>
      <c r="D1780">
        <v>0</v>
      </c>
      <c r="E1780">
        <v>516800</v>
      </c>
      <c r="F1780">
        <v>42752.5</v>
      </c>
      <c r="G1780">
        <v>18667</v>
      </c>
      <c r="H1780">
        <v>0</v>
      </c>
      <c r="I1780">
        <v>21711</v>
      </c>
      <c r="J1780">
        <v>337365</v>
      </c>
      <c r="K1780">
        <v>0</v>
      </c>
      <c r="L1780">
        <v>0</v>
      </c>
      <c r="M1780">
        <v>0</v>
      </c>
      <c r="O1780">
        <f t="shared" si="144"/>
        <v>-1302106</v>
      </c>
      <c r="P1780">
        <f t="shared" si="144"/>
        <v>-785306</v>
      </c>
      <c r="Q1780">
        <f t="shared" si="144"/>
        <v>-1259353.5</v>
      </c>
      <c r="R1780">
        <f t="shared" si="145"/>
        <v>-18667</v>
      </c>
      <c r="S1780">
        <f t="shared" si="146"/>
        <v>315654</v>
      </c>
      <c r="T1780">
        <f t="shared" si="147"/>
        <v>0</v>
      </c>
      <c r="U1780">
        <f t="shared" si="148"/>
        <v>0</v>
      </c>
    </row>
    <row r="1781" spans="1:21" hidden="1" x14ac:dyDescent="0.25">
      <c r="A1781" t="s">
        <v>8276</v>
      </c>
      <c r="B1781" t="s">
        <v>3000</v>
      </c>
      <c r="C1781">
        <v>0</v>
      </c>
      <c r="D1781">
        <v>0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21399.5</v>
      </c>
      <c r="K1781">
        <v>850550</v>
      </c>
      <c r="L1781">
        <v>858215</v>
      </c>
      <c r="M1781">
        <v>571485</v>
      </c>
      <c r="O1781">
        <f t="shared" si="144"/>
        <v>0</v>
      </c>
      <c r="P1781">
        <f t="shared" si="144"/>
        <v>0</v>
      </c>
      <c r="Q1781">
        <f t="shared" si="144"/>
        <v>0</v>
      </c>
      <c r="R1781">
        <f t="shared" si="145"/>
        <v>0</v>
      </c>
      <c r="S1781">
        <f t="shared" si="146"/>
        <v>21399.5</v>
      </c>
      <c r="T1781">
        <f t="shared" si="147"/>
        <v>7665</v>
      </c>
      <c r="U1781">
        <f t="shared" si="148"/>
        <v>-279065</v>
      </c>
    </row>
    <row r="1782" spans="1:21" hidden="1" x14ac:dyDescent="0.25">
      <c r="A1782" t="s">
        <v>5991</v>
      </c>
      <c r="B1782" t="s">
        <v>1073</v>
      </c>
      <c r="C1782">
        <v>43680</v>
      </c>
      <c r="D1782">
        <v>7165450</v>
      </c>
      <c r="E1782">
        <v>2726170</v>
      </c>
      <c r="F1782">
        <v>5074000</v>
      </c>
      <c r="G1782">
        <v>2566300</v>
      </c>
      <c r="H1782">
        <v>312990</v>
      </c>
      <c r="I1782">
        <v>43680</v>
      </c>
      <c r="J1782">
        <v>560220</v>
      </c>
      <c r="K1782">
        <v>102982000</v>
      </c>
      <c r="L1782">
        <v>71956500</v>
      </c>
      <c r="M1782">
        <v>46919000</v>
      </c>
      <c r="O1782">
        <f t="shared" si="144"/>
        <v>7121770</v>
      </c>
      <c r="P1782">
        <f t="shared" si="144"/>
        <v>2682490</v>
      </c>
      <c r="Q1782">
        <f t="shared" si="144"/>
        <v>5030320</v>
      </c>
      <c r="R1782">
        <f t="shared" si="145"/>
        <v>-2253310</v>
      </c>
      <c r="S1782">
        <f t="shared" si="146"/>
        <v>516540</v>
      </c>
      <c r="T1782">
        <f t="shared" si="147"/>
        <v>-31025500</v>
      </c>
      <c r="U1782">
        <f t="shared" si="148"/>
        <v>-56063000</v>
      </c>
    </row>
    <row r="1783" spans="1:21" hidden="1" x14ac:dyDescent="0.25">
      <c r="A1783" t="s">
        <v>5992</v>
      </c>
      <c r="B1783" t="s">
        <v>3001</v>
      </c>
      <c r="C1783">
        <v>0</v>
      </c>
      <c r="D1783">
        <v>0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517660</v>
      </c>
      <c r="L1783">
        <v>220200</v>
      </c>
      <c r="M1783">
        <v>177399.5</v>
      </c>
      <c r="O1783">
        <f t="shared" si="144"/>
        <v>0</v>
      </c>
      <c r="P1783">
        <f t="shared" si="144"/>
        <v>0</v>
      </c>
      <c r="Q1783">
        <f t="shared" si="144"/>
        <v>0</v>
      </c>
      <c r="R1783">
        <f t="shared" si="145"/>
        <v>0</v>
      </c>
      <c r="S1783">
        <f t="shared" si="146"/>
        <v>0</v>
      </c>
      <c r="T1783">
        <f t="shared" si="147"/>
        <v>-297460</v>
      </c>
      <c r="U1783">
        <f t="shared" si="148"/>
        <v>-340260.5</v>
      </c>
    </row>
    <row r="1784" spans="1:21" hidden="1" x14ac:dyDescent="0.25">
      <c r="A1784" t="s">
        <v>5993</v>
      </c>
      <c r="B1784" t="s">
        <v>1074</v>
      </c>
      <c r="C1784">
        <v>511206</v>
      </c>
      <c r="D1784">
        <v>681030</v>
      </c>
      <c r="E1784">
        <v>416515</v>
      </c>
      <c r="F1784">
        <v>451640</v>
      </c>
      <c r="G1784">
        <v>430960</v>
      </c>
      <c r="H1784">
        <v>31054</v>
      </c>
      <c r="I1784">
        <v>27981</v>
      </c>
      <c r="J1784">
        <v>16082</v>
      </c>
      <c r="K1784">
        <v>109940000</v>
      </c>
      <c r="L1784">
        <v>67434500</v>
      </c>
      <c r="M1784">
        <v>54185000</v>
      </c>
      <c r="O1784">
        <f t="shared" si="144"/>
        <v>169824</v>
      </c>
      <c r="P1784">
        <f t="shared" si="144"/>
        <v>-94691</v>
      </c>
      <c r="Q1784">
        <f t="shared" si="144"/>
        <v>-59566</v>
      </c>
      <c r="R1784">
        <f t="shared" si="145"/>
        <v>-399906</v>
      </c>
      <c r="S1784">
        <f t="shared" si="146"/>
        <v>-11899</v>
      </c>
      <c r="T1784">
        <f t="shared" si="147"/>
        <v>-42505500</v>
      </c>
      <c r="U1784">
        <f t="shared" si="148"/>
        <v>-55755000</v>
      </c>
    </row>
    <row r="1785" spans="1:21" hidden="1" x14ac:dyDescent="0.25">
      <c r="A1785" t="s">
        <v>5994</v>
      </c>
      <c r="B1785" t="s">
        <v>1075</v>
      </c>
      <c r="C1785">
        <v>126120</v>
      </c>
      <c r="D1785">
        <v>26129500</v>
      </c>
      <c r="E1785">
        <v>40637000</v>
      </c>
      <c r="F1785">
        <v>23199500</v>
      </c>
      <c r="G1785">
        <v>6338800</v>
      </c>
      <c r="H1785">
        <v>345945</v>
      </c>
      <c r="I1785">
        <v>126120</v>
      </c>
      <c r="J1785">
        <v>1430200</v>
      </c>
      <c r="K1785">
        <v>14546500</v>
      </c>
      <c r="L1785">
        <v>11074000</v>
      </c>
      <c r="M1785">
        <v>8003450</v>
      </c>
      <c r="O1785">
        <f t="shared" si="144"/>
        <v>26003380</v>
      </c>
      <c r="P1785">
        <f t="shared" si="144"/>
        <v>40510880</v>
      </c>
      <c r="Q1785">
        <f t="shared" si="144"/>
        <v>23073380</v>
      </c>
      <c r="R1785">
        <f t="shared" si="145"/>
        <v>-5992855</v>
      </c>
      <c r="S1785">
        <f t="shared" si="146"/>
        <v>1304080</v>
      </c>
      <c r="T1785">
        <f t="shared" si="147"/>
        <v>-3472500</v>
      </c>
      <c r="U1785">
        <f t="shared" si="148"/>
        <v>-6543050</v>
      </c>
    </row>
    <row r="1786" spans="1:21" hidden="1" x14ac:dyDescent="0.25">
      <c r="A1786" t="s">
        <v>5995</v>
      </c>
      <c r="B1786" t="s">
        <v>1076</v>
      </c>
      <c r="C1786">
        <v>445793.3333</v>
      </c>
      <c r="D1786">
        <v>7096500</v>
      </c>
      <c r="E1786">
        <v>3192710</v>
      </c>
      <c r="F1786">
        <v>8060150</v>
      </c>
      <c r="G1786">
        <v>263480</v>
      </c>
      <c r="H1786">
        <v>22823</v>
      </c>
      <c r="I1786">
        <v>0</v>
      </c>
      <c r="J1786">
        <v>100875</v>
      </c>
      <c r="K1786">
        <v>52323000</v>
      </c>
      <c r="L1786">
        <v>41030000</v>
      </c>
      <c r="M1786">
        <v>31860000</v>
      </c>
      <c r="O1786">
        <f t="shared" si="144"/>
        <v>6650706.6666999999</v>
      </c>
      <c r="P1786">
        <f t="shared" si="144"/>
        <v>2746916.6666999999</v>
      </c>
      <c r="Q1786">
        <f t="shared" si="144"/>
        <v>7614356.6666999999</v>
      </c>
      <c r="R1786">
        <f t="shared" si="145"/>
        <v>-240657</v>
      </c>
      <c r="S1786">
        <f t="shared" si="146"/>
        <v>100875</v>
      </c>
      <c r="T1786">
        <f t="shared" si="147"/>
        <v>-11293000</v>
      </c>
      <c r="U1786">
        <f t="shared" si="148"/>
        <v>-20463000</v>
      </c>
    </row>
    <row r="1787" spans="1:21" hidden="1" x14ac:dyDescent="0.25">
      <c r="A1787" t="s">
        <v>5996</v>
      </c>
      <c r="B1787" t="s">
        <v>1077</v>
      </c>
      <c r="C1787">
        <v>896755</v>
      </c>
      <c r="D1787">
        <v>0</v>
      </c>
      <c r="E1787">
        <v>0</v>
      </c>
      <c r="F1787">
        <v>0</v>
      </c>
      <c r="G1787">
        <v>17802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O1787">
        <f t="shared" si="144"/>
        <v>-896755</v>
      </c>
      <c r="P1787">
        <f t="shared" si="144"/>
        <v>-896755</v>
      </c>
      <c r="Q1787">
        <f t="shared" si="144"/>
        <v>-896755</v>
      </c>
      <c r="R1787">
        <f t="shared" si="145"/>
        <v>-17802</v>
      </c>
      <c r="S1787">
        <f t="shared" si="146"/>
        <v>0</v>
      </c>
      <c r="T1787">
        <f t="shared" si="147"/>
        <v>0</v>
      </c>
      <c r="U1787">
        <f t="shared" si="148"/>
        <v>0</v>
      </c>
    </row>
    <row r="1788" spans="1:21" hidden="1" x14ac:dyDescent="0.25">
      <c r="A1788" t="s">
        <v>5997</v>
      </c>
      <c r="B1788" t="s">
        <v>1078</v>
      </c>
      <c r="C1788">
        <v>6036227</v>
      </c>
      <c r="D1788">
        <v>2131000</v>
      </c>
      <c r="E1788">
        <v>209210</v>
      </c>
      <c r="F1788">
        <v>134331</v>
      </c>
      <c r="G1788">
        <v>401970</v>
      </c>
      <c r="H1788">
        <v>20404</v>
      </c>
      <c r="I1788">
        <v>51183</v>
      </c>
      <c r="J1788">
        <v>80538.5</v>
      </c>
      <c r="K1788">
        <v>13109.5</v>
      </c>
      <c r="L1788">
        <v>0</v>
      </c>
      <c r="M1788">
        <v>0</v>
      </c>
      <c r="O1788">
        <f t="shared" si="144"/>
        <v>-3905227</v>
      </c>
      <c r="P1788">
        <f t="shared" si="144"/>
        <v>-5827017</v>
      </c>
      <c r="Q1788">
        <f t="shared" si="144"/>
        <v>-5901896</v>
      </c>
      <c r="R1788">
        <f t="shared" si="145"/>
        <v>-381566</v>
      </c>
      <c r="S1788">
        <f t="shared" si="146"/>
        <v>29355.5</v>
      </c>
      <c r="T1788">
        <f t="shared" si="147"/>
        <v>-13109.5</v>
      </c>
      <c r="U1788">
        <f t="shared" si="148"/>
        <v>-13109.5</v>
      </c>
    </row>
    <row r="1789" spans="1:21" hidden="1" x14ac:dyDescent="0.25">
      <c r="A1789" t="s">
        <v>5998</v>
      </c>
      <c r="B1789" t="s">
        <v>1079</v>
      </c>
      <c r="C1789">
        <v>2613900</v>
      </c>
      <c r="D1789">
        <v>274680</v>
      </c>
      <c r="E1789">
        <v>0</v>
      </c>
      <c r="F1789">
        <v>8702</v>
      </c>
      <c r="G1789">
        <v>15430</v>
      </c>
      <c r="H1789" t="e">
        <v>#DIV/0!</v>
      </c>
      <c r="I1789">
        <v>0</v>
      </c>
      <c r="J1789">
        <v>0</v>
      </c>
      <c r="K1789">
        <v>789710</v>
      </c>
      <c r="L1789">
        <v>687820</v>
      </c>
      <c r="M1789">
        <v>497165</v>
      </c>
      <c r="O1789">
        <f t="shared" si="144"/>
        <v>-2339220</v>
      </c>
      <c r="P1789">
        <f t="shared" si="144"/>
        <v>-2613900</v>
      </c>
      <c r="Q1789">
        <f t="shared" si="144"/>
        <v>-2605198</v>
      </c>
      <c r="R1789" t="e">
        <f t="shared" si="145"/>
        <v>#DIV/0!</v>
      </c>
      <c r="S1789">
        <f t="shared" si="146"/>
        <v>0</v>
      </c>
      <c r="T1789">
        <f t="shared" si="147"/>
        <v>-101890</v>
      </c>
      <c r="U1789">
        <f t="shared" si="148"/>
        <v>-292545</v>
      </c>
    </row>
    <row r="1790" spans="1:21" hidden="1" x14ac:dyDescent="0.25">
      <c r="A1790" t="s">
        <v>5999</v>
      </c>
      <c r="B1790" t="s">
        <v>1080</v>
      </c>
      <c r="C1790">
        <v>1945631.3330000001</v>
      </c>
      <c r="D1790">
        <v>630130000</v>
      </c>
      <c r="E1790">
        <v>464835000</v>
      </c>
      <c r="F1790">
        <v>1209165000</v>
      </c>
      <c r="G1790">
        <v>301270</v>
      </c>
      <c r="H1790">
        <v>48521</v>
      </c>
      <c r="I1790">
        <v>58108</v>
      </c>
      <c r="J1790">
        <v>62821500</v>
      </c>
      <c r="K1790">
        <v>10220900</v>
      </c>
      <c r="L1790">
        <v>6473450</v>
      </c>
      <c r="M1790">
        <v>24526500</v>
      </c>
      <c r="O1790">
        <f t="shared" si="144"/>
        <v>628184368.66700006</v>
      </c>
      <c r="P1790">
        <f t="shared" si="144"/>
        <v>462889368.667</v>
      </c>
      <c r="Q1790">
        <f t="shared" si="144"/>
        <v>1207219368.6670001</v>
      </c>
      <c r="R1790">
        <f t="shared" si="145"/>
        <v>-252749</v>
      </c>
      <c r="S1790">
        <f t="shared" si="146"/>
        <v>62763392</v>
      </c>
      <c r="T1790">
        <f t="shared" si="147"/>
        <v>-3747450</v>
      </c>
      <c r="U1790">
        <f t="shared" si="148"/>
        <v>14305600</v>
      </c>
    </row>
    <row r="1791" spans="1:21" hidden="1" x14ac:dyDescent="0.25">
      <c r="A1791" t="s">
        <v>6000</v>
      </c>
      <c r="B1791" t="s">
        <v>1081</v>
      </c>
      <c r="C1791">
        <v>0</v>
      </c>
      <c r="D1791">
        <v>926420</v>
      </c>
      <c r="E1791">
        <v>0</v>
      </c>
      <c r="F1791">
        <v>0</v>
      </c>
      <c r="G1791">
        <v>195210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O1791">
        <f t="shared" si="144"/>
        <v>926420</v>
      </c>
      <c r="P1791">
        <f t="shared" si="144"/>
        <v>0</v>
      </c>
      <c r="Q1791">
        <f t="shared" si="144"/>
        <v>0</v>
      </c>
      <c r="R1791">
        <f t="shared" si="145"/>
        <v>-195210</v>
      </c>
      <c r="S1791">
        <f t="shared" si="146"/>
        <v>0</v>
      </c>
      <c r="T1791">
        <f t="shared" si="147"/>
        <v>0</v>
      </c>
      <c r="U1791">
        <f t="shared" si="148"/>
        <v>0</v>
      </c>
    </row>
    <row r="1792" spans="1:21" hidden="1" x14ac:dyDescent="0.25">
      <c r="A1792" t="s">
        <v>6001</v>
      </c>
      <c r="B1792" t="s">
        <v>1082</v>
      </c>
      <c r="C1792">
        <v>0</v>
      </c>
      <c r="D1792">
        <v>0</v>
      </c>
      <c r="E1792">
        <v>0</v>
      </c>
      <c r="F1792">
        <v>236300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O1792">
        <f t="shared" si="144"/>
        <v>0</v>
      </c>
      <c r="P1792">
        <f t="shared" si="144"/>
        <v>0</v>
      </c>
      <c r="Q1792">
        <f t="shared" si="144"/>
        <v>236300</v>
      </c>
      <c r="R1792">
        <f t="shared" si="145"/>
        <v>0</v>
      </c>
      <c r="S1792">
        <f t="shared" si="146"/>
        <v>0</v>
      </c>
      <c r="T1792">
        <f t="shared" si="147"/>
        <v>0</v>
      </c>
      <c r="U1792">
        <f t="shared" si="148"/>
        <v>0</v>
      </c>
    </row>
    <row r="1793" spans="1:21" hidden="1" x14ac:dyDescent="0.25">
      <c r="A1793" t="s">
        <v>6002</v>
      </c>
      <c r="B1793" t="s">
        <v>1083</v>
      </c>
      <c r="C1793">
        <v>1301644</v>
      </c>
      <c r="D1793">
        <v>45135</v>
      </c>
      <c r="E1793">
        <v>58175</v>
      </c>
      <c r="F1793">
        <v>9042.5</v>
      </c>
      <c r="G1793">
        <v>24784</v>
      </c>
      <c r="H1793">
        <v>3700</v>
      </c>
      <c r="I1793">
        <v>0</v>
      </c>
      <c r="J1793">
        <v>0</v>
      </c>
      <c r="K1793">
        <v>0</v>
      </c>
      <c r="L1793">
        <v>0</v>
      </c>
      <c r="M1793">
        <v>0</v>
      </c>
      <c r="O1793">
        <f t="shared" si="144"/>
        <v>-1256509</v>
      </c>
      <c r="P1793">
        <f t="shared" si="144"/>
        <v>-1243469</v>
      </c>
      <c r="Q1793">
        <f t="shared" si="144"/>
        <v>-1292601.5</v>
      </c>
      <c r="R1793">
        <f t="shared" si="145"/>
        <v>-21084</v>
      </c>
      <c r="S1793">
        <f t="shared" si="146"/>
        <v>0</v>
      </c>
      <c r="T1793">
        <f t="shared" si="147"/>
        <v>0</v>
      </c>
      <c r="U1793">
        <f t="shared" si="148"/>
        <v>0</v>
      </c>
    </row>
    <row r="1794" spans="1:21" hidden="1" x14ac:dyDescent="0.25">
      <c r="A1794" t="s">
        <v>6003</v>
      </c>
      <c r="B1794" t="s">
        <v>3002</v>
      </c>
      <c r="C1794">
        <v>0</v>
      </c>
      <c r="D1794">
        <v>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43649</v>
      </c>
      <c r="L1794">
        <v>16763.5</v>
      </c>
      <c r="M1794">
        <v>55460</v>
      </c>
      <c r="O1794">
        <f t="shared" si="144"/>
        <v>0</v>
      </c>
      <c r="P1794">
        <f t="shared" si="144"/>
        <v>0</v>
      </c>
      <c r="Q1794">
        <f t="shared" si="144"/>
        <v>0</v>
      </c>
      <c r="R1794">
        <f t="shared" si="145"/>
        <v>0</v>
      </c>
      <c r="S1794">
        <f t="shared" si="146"/>
        <v>0</v>
      </c>
      <c r="T1794">
        <f t="shared" si="147"/>
        <v>-26885.5</v>
      </c>
      <c r="U1794">
        <f t="shared" si="148"/>
        <v>11811</v>
      </c>
    </row>
    <row r="1795" spans="1:21" hidden="1" x14ac:dyDescent="0.25">
      <c r="A1795" t="s">
        <v>6004</v>
      </c>
      <c r="B1795" t="s">
        <v>3003</v>
      </c>
      <c r="C1795">
        <v>0</v>
      </c>
      <c r="D1795">
        <v>0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4669050</v>
      </c>
      <c r="L1795">
        <v>2764750</v>
      </c>
      <c r="M1795">
        <v>2824200</v>
      </c>
      <c r="O1795">
        <f t="shared" ref="O1795:Q1858" si="149">D1795-$C1795</f>
        <v>0</v>
      </c>
      <c r="P1795">
        <f t="shared" si="149"/>
        <v>0</v>
      </c>
      <c r="Q1795">
        <f t="shared" si="149"/>
        <v>0</v>
      </c>
      <c r="R1795">
        <f t="shared" ref="R1795:R1858" si="150">H1795-G1795</f>
        <v>0</v>
      </c>
      <c r="S1795">
        <f t="shared" ref="S1795:S1858" si="151">J1795-I1795</f>
        <v>0</v>
      </c>
      <c r="T1795">
        <f t="shared" ref="T1795:T1858" si="152">L1795-K1795</f>
        <v>-1904300</v>
      </c>
      <c r="U1795">
        <f t="shared" ref="U1795:U1858" si="153">M1795-K1795</f>
        <v>-1844850</v>
      </c>
    </row>
    <row r="1796" spans="1:21" hidden="1" x14ac:dyDescent="0.25">
      <c r="A1796" t="s">
        <v>6005</v>
      </c>
      <c r="B1796" t="s">
        <v>1084</v>
      </c>
      <c r="C1796">
        <v>440270</v>
      </c>
      <c r="D1796">
        <v>4584400</v>
      </c>
      <c r="E1796">
        <v>2019550</v>
      </c>
      <c r="F1796">
        <v>2343900</v>
      </c>
      <c r="G1796">
        <v>105450</v>
      </c>
      <c r="H1796">
        <v>0</v>
      </c>
      <c r="I1796">
        <v>440270</v>
      </c>
      <c r="J1796">
        <v>2067000</v>
      </c>
      <c r="K1796">
        <v>33001500</v>
      </c>
      <c r="L1796">
        <v>22437500</v>
      </c>
      <c r="M1796">
        <v>15977500</v>
      </c>
      <c r="O1796">
        <f t="shared" si="149"/>
        <v>4144130</v>
      </c>
      <c r="P1796">
        <f t="shared" si="149"/>
        <v>1579280</v>
      </c>
      <c r="Q1796">
        <f t="shared" si="149"/>
        <v>1903630</v>
      </c>
      <c r="R1796">
        <f t="shared" si="150"/>
        <v>-105450</v>
      </c>
      <c r="S1796">
        <f t="shared" si="151"/>
        <v>1626730</v>
      </c>
      <c r="T1796">
        <f t="shared" si="152"/>
        <v>-10564000</v>
      </c>
      <c r="U1796">
        <f t="shared" si="153"/>
        <v>-17024000</v>
      </c>
    </row>
    <row r="1797" spans="1:21" hidden="1" x14ac:dyDescent="0.25">
      <c r="A1797" t="s">
        <v>6006</v>
      </c>
      <c r="B1797" t="s">
        <v>1085</v>
      </c>
      <c r="C1797">
        <v>0</v>
      </c>
      <c r="D1797">
        <v>380015</v>
      </c>
      <c r="E1797">
        <v>297710.5</v>
      </c>
      <c r="F1797">
        <v>637275</v>
      </c>
      <c r="G1797">
        <v>13575</v>
      </c>
      <c r="H1797">
        <v>0</v>
      </c>
      <c r="I1797">
        <v>0</v>
      </c>
      <c r="J1797">
        <v>22704</v>
      </c>
      <c r="K1797">
        <v>907235</v>
      </c>
      <c r="L1797">
        <v>817810</v>
      </c>
      <c r="M1797">
        <v>175505</v>
      </c>
      <c r="O1797">
        <f t="shared" si="149"/>
        <v>380015</v>
      </c>
      <c r="P1797">
        <f t="shared" si="149"/>
        <v>297710.5</v>
      </c>
      <c r="Q1797">
        <f t="shared" si="149"/>
        <v>637275</v>
      </c>
      <c r="R1797">
        <f t="shared" si="150"/>
        <v>-13575</v>
      </c>
      <c r="S1797">
        <f t="shared" si="151"/>
        <v>22704</v>
      </c>
      <c r="T1797">
        <f t="shared" si="152"/>
        <v>-89425</v>
      </c>
      <c r="U1797">
        <f t="shared" si="153"/>
        <v>-731730</v>
      </c>
    </row>
    <row r="1798" spans="1:21" hidden="1" x14ac:dyDescent="0.25">
      <c r="A1798" t="s">
        <v>6007</v>
      </c>
      <c r="B1798" t="s">
        <v>1086</v>
      </c>
      <c r="C1798">
        <v>247120</v>
      </c>
      <c r="D1798">
        <v>0</v>
      </c>
      <c r="E1798">
        <v>0</v>
      </c>
      <c r="F1798">
        <v>203215</v>
      </c>
      <c r="G1798">
        <v>264390</v>
      </c>
      <c r="H1798">
        <v>13604</v>
      </c>
      <c r="I1798">
        <v>247120</v>
      </c>
      <c r="J1798">
        <v>345165</v>
      </c>
      <c r="K1798">
        <v>133565000</v>
      </c>
      <c r="L1798">
        <v>120970000</v>
      </c>
      <c r="M1798">
        <v>89728500</v>
      </c>
      <c r="O1798">
        <f t="shared" si="149"/>
        <v>-247120</v>
      </c>
      <c r="P1798">
        <f t="shared" si="149"/>
        <v>-247120</v>
      </c>
      <c r="Q1798">
        <f t="shared" si="149"/>
        <v>-43905</v>
      </c>
      <c r="R1798">
        <f t="shared" si="150"/>
        <v>-250786</v>
      </c>
      <c r="S1798">
        <f t="shared" si="151"/>
        <v>98045</v>
      </c>
      <c r="T1798">
        <f t="shared" si="152"/>
        <v>-12595000</v>
      </c>
      <c r="U1798">
        <f t="shared" si="153"/>
        <v>-43836500</v>
      </c>
    </row>
    <row r="1799" spans="1:21" hidden="1" x14ac:dyDescent="0.25">
      <c r="A1799" t="s">
        <v>6008</v>
      </c>
      <c r="B1799" t="s">
        <v>1087</v>
      </c>
      <c r="C1799">
        <v>1008693</v>
      </c>
      <c r="D1799">
        <v>0</v>
      </c>
      <c r="E1799">
        <v>0</v>
      </c>
      <c r="F1799">
        <v>0</v>
      </c>
      <c r="G1799">
        <v>71621</v>
      </c>
      <c r="H1799">
        <v>7772</v>
      </c>
      <c r="I1799">
        <v>49155</v>
      </c>
      <c r="J1799">
        <v>0</v>
      </c>
      <c r="K1799">
        <v>157670000</v>
      </c>
      <c r="L1799">
        <v>109538000</v>
      </c>
      <c r="M1799">
        <v>106702500</v>
      </c>
      <c r="O1799">
        <f t="shared" si="149"/>
        <v>-1008693</v>
      </c>
      <c r="P1799">
        <f t="shared" si="149"/>
        <v>-1008693</v>
      </c>
      <c r="Q1799">
        <f t="shared" si="149"/>
        <v>-1008693</v>
      </c>
      <c r="R1799">
        <f t="shared" si="150"/>
        <v>-63849</v>
      </c>
      <c r="S1799">
        <f t="shared" si="151"/>
        <v>-49155</v>
      </c>
      <c r="T1799">
        <f t="shared" si="152"/>
        <v>-48132000</v>
      </c>
      <c r="U1799">
        <f t="shared" si="153"/>
        <v>-50967500</v>
      </c>
    </row>
    <row r="1800" spans="1:21" hidden="1" x14ac:dyDescent="0.25">
      <c r="A1800" t="s">
        <v>6972</v>
      </c>
      <c r="B1800" t="s">
        <v>1088</v>
      </c>
      <c r="C1800">
        <v>0</v>
      </c>
      <c r="D1800">
        <v>2407850</v>
      </c>
      <c r="E1800">
        <v>14237000</v>
      </c>
      <c r="F1800">
        <v>1270965</v>
      </c>
      <c r="G1800">
        <v>352950</v>
      </c>
      <c r="H1800">
        <v>43833</v>
      </c>
      <c r="I1800">
        <v>0</v>
      </c>
      <c r="J1800">
        <v>65219</v>
      </c>
      <c r="K1800">
        <v>128695</v>
      </c>
      <c r="L1800">
        <v>215470</v>
      </c>
      <c r="M1800">
        <v>289365</v>
      </c>
      <c r="O1800">
        <f t="shared" si="149"/>
        <v>2407850</v>
      </c>
      <c r="P1800">
        <f t="shared" si="149"/>
        <v>14237000</v>
      </c>
      <c r="Q1800">
        <f t="shared" si="149"/>
        <v>1270965</v>
      </c>
      <c r="R1800">
        <f t="shared" si="150"/>
        <v>-309117</v>
      </c>
      <c r="S1800">
        <f t="shared" si="151"/>
        <v>65219</v>
      </c>
      <c r="T1800">
        <f t="shared" si="152"/>
        <v>86775</v>
      </c>
      <c r="U1800">
        <f t="shared" si="153"/>
        <v>160670</v>
      </c>
    </row>
    <row r="1801" spans="1:21" hidden="1" x14ac:dyDescent="0.25">
      <c r="A1801" t="s">
        <v>6010</v>
      </c>
      <c r="B1801" t="s">
        <v>1089</v>
      </c>
      <c r="C1801">
        <v>1383525</v>
      </c>
      <c r="D1801">
        <v>28916.5</v>
      </c>
      <c r="E1801">
        <v>71340</v>
      </c>
      <c r="F1801">
        <v>14689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O1801">
        <f t="shared" si="149"/>
        <v>-1354608.5</v>
      </c>
      <c r="P1801">
        <f t="shared" si="149"/>
        <v>-1312185</v>
      </c>
      <c r="Q1801">
        <f t="shared" si="149"/>
        <v>-1368836</v>
      </c>
      <c r="R1801">
        <f t="shared" si="150"/>
        <v>0</v>
      </c>
      <c r="S1801">
        <f t="shared" si="151"/>
        <v>0</v>
      </c>
      <c r="T1801">
        <f t="shared" si="152"/>
        <v>0</v>
      </c>
      <c r="U1801">
        <f t="shared" si="153"/>
        <v>0</v>
      </c>
    </row>
    <row r="1802" spans="1:21" hidden="1" x14ac:dyDescent="0.25">
      <c r="A1802" t="s">
        <v>6011</v>
      </c>
      <c r="B1802" t="s">
        <v>3004</v>
      </c>
      <c r="C1802">
        <v>0</v>
      </c>
      <c r="D1802">
        <v>0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11066</v>
      </c>
      <c r="K1802">
        <v>73871000</v>
      </c>
      <c r="L1802">
        <v>49122000</v>
      </c>
      <c r="M1802">
        <v>37002000</v>
      </c>
      <c r="O1802">
        <f t="shared" si="149"/>
        <v>0</v>
      </c>
      <c r="P1802">
        <f t="shared" si="149"/>
        <v>0</v>
      </c>
      <c r="Q1802">
        <f t="shared" si="149"/>
        <v>0</v>
      </c>
      <c r="R1802">
        <f t="shared" si="150"/>
        <v>0</v>
      </c>
      <c r="S1802">
        <f t="shared" si="151"/>
        <v>11066</v>
      </c>
      <c r="T1802">
        <f t="shared" si="152"/>
        <v>-24749000</v>
      </c>
      <c r="U1802">
        <f t="shared" si="153"/>
        <v>-36869000</v>
      </c>
    </row>
    <row r="1803" spans="1:21" hidden="1" x14ac:dyDescent="0.25">
      <c r="A1803" t="s">
        <v>6012</v>
      </c>
      <c r="B1803" t="s">
        <v>3005</v>
      </c>
      <c r="C1803">
        <v>0</v>
      </c>
      <c r="D1803">
        <v>0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18480000</v>
      </c>
      <c r="L1803">
        <v>12936500</v>
      </c>
      <c r="M1803">
        <v>9802400</v>
      </c>
      <c r="O1803">
        <f t="shared" si="149"/>
        <v>0</v>
      </c>
      <c r="P1803">
        <f t="shared" si="149"/>
        <v>0</v>
      </c>
      <c r="Q1803">
        <f t="shared" si="149"/>
        <v>0</v>
      </c>
      <c r="R1803">
        <f t="shared" si="150"/>
        <v>0</v>
      </c>
      <c r="S1803">
        <f t="shared" si="151"/>
        <v>0</v>
      </c>
      <c r="T1803">
        <f t="shared" si="152"/>
        <v>-5543500</v>
      </c>
      <c r="U1803">
        <f t="shared" si="153"/>
        <v>-8677600</v>
      </c>
    </row>
    <row r="1804" spans="1:21" hidden="1" x14ac:dyDescent="0.25">
      <c r="A1804" t="s">
        <v>6013</v>
      </c>
      <c r="B1804" t="s">
        <v>3006</v>
      </c>
      <c r="C1804">
        <v>28614</v>
      </c>
      <c r="D1804">
        <v>0</v>
      </c>
      <c r="E1804">
        <v>0</v>
      </c>
      <c r="F1804">
        <v>0</v>
      </c>
      <c r="G1804">
        <v>0</v>
      </c>
      <c r="H1804">
        <v>0</v>
      </c>
      <c r="I1804">
        <v>28614</v>
      </c>
      <c r="J1804">
        <v>25443.5</v>
      </c>
      <c r="K1804">
        <v>7630900</v>
      </c>
      <c r="L1804">
        <v>4945700</v>
      </c>
      <c r="M1804">
        <v>3484700</v>
      </c>
      <c r="O1804">
        <f t="shared" si="149"/>
        <v>-28614</v>
      </c>
      <c r="P1804">
        <f t="shared" si="149"/>
        <v>-28614</v>
      </c>
      <c r="Q1804">
        <f t="shared" si="149"/>
        <v>-28614</v>
      </c>
      <c r="R1804">
        <f t="shared" si="150"/>
        <v>0</v>
      </c>
      <c r="S1804">
        <f t="shared" si="151"/>
        <v>-3170.5</v>
      </c>
      <c r="T1804">
        <f t="shared" si="152"/>
        <v>-2685200</v>
      </c>
      <c r="U1804">
        <f t="shared" si="153"/>
        <v>-4146200</v>
      </c>
    </row>
    <row r="1805" spans="1:21" hidden="1" x14ac:dyDescent="0.25">
      <c r="A1805" t="s">
        <v>6014</v>
      </c>
      <c r="B1805" t="s">
        <v>1090</v>
      </c>
      <c r="C1805">
        <v>0</v>
      </c>
      <c r="D1805">
        <v>337910</v>
      </c>
      <c r="E1805">
        <v>969075</v>
      </c>
      <c r="F1805">
        <v>124635</v>
      </c>
      <c r="G1805">
        <v>83810</v>
      </c>
      <c r="H1805">
        <v>0</v>
      </c>
      <c r="I1805">
        <v>0</v>
      </c>
      <c r="J1805">
        <v>0</v>
      </c>
      <c r="K1805">
        <v>68445000</v>
      </c>
      <c r="L1805">
        <v>44940500</v>
      </c>
      <c r="M1805">
        <v>33438000</v>
      </c>
      <c r="O1805">
        <f t="shared" si="149"/>
        <v>337910</v>
      </c>
      <c r="P1805">
        <f t="shared" si="149"/>
        <v>969075</v>
      </c>
      <c r="Q1805">
        <f t="shared" si="149"/>
        <v>124635</v>
      </c>
      <c r="R1805">
        <f t="shared" si="150"/>
        <v>-83810</v>
      </c>
      <c r="S1805">
        <f t="shared" si="151"/>
        <v>0</v>
      </c>
      <c r="T1805">
        <f t="shared" si="152"/>
        <v>-23504500</v>
      </c>
      <c r="U1805">
        <f t="shared" si="153"/>
        <v>-35007000</v>
      </c>
    </row>
    <row r="1806" spans="1:21" hidden="1" x14ac:dyDescent="0.25">
      <c r="A1806" t="s">
        <v>6015</v>
      </c>
      <c r="B1806" t="s">
        <v>1091</v>
      </c>
      <c r="C1806">
        <v>12813376.67</v>
      </c>
      <c r="D1806">
        <v>1311150</v>
      </c>
      <c r="E1806">
        <v>0</v>
      </c>
      <c r="F1806">
        <v>105450</v>
      </c>
      <c r="G1806">
        <v>97756</v>
      </c>
      <c r="H1806">
        <v>0</v>
      </c>
      <c r="I1806">
        <v>0</v>
      </c>
      <c r="J1806">
        <v>0</v>
      </c>
      <c r="K1806">
        <v>768265</v>
      </c>
      <c r="L1806">
        <v>758805</v>
      </c>
      <c r="M1806">
        <v>685815</v>
      </c>
      <c r="O1806">
        <f t="shared" si="149"/>
        <v>-11502226.67</v>
      </c>
      <c r="P1806">
        <f t="shared" si="149"/>
        <v>-12813376.67</v>
      </c>
      <c r="Q1806">
        <f t="shared" si="149"/>
        <v>-12707926.67</v>
      </c>
      <c r="R1806">
        <f t="shared" si="150"/>
        <v>-97756</v>
      </c>
      <c r="S1806">
        <f t="shared" si="151"/>
        <v>0</v>
      </c>
      <c r="T1806">
        <f t="shared" si="152"/>
        <v>-9460</v>
      </c>
      <c r="U1806">
        <f t="shared" si="153"/>
        <v>-82450</v>
      </c>
    </row>
    <row r="1807" spans="1:21" hidden="1" x14ac:dyDescent="0.25">
      <c r="A1807" t="s">
        <v>6016</v>
      </c>
      <c r="B1807" t="s">
        <v>1092</v>
      </c>
      <c r="C1807">
        <v>49163650</v>
      </c>
      <c r="D1807">
        <v>1132150</v>
      </c>
      <c r="E1807">
        <v>310275</v>
      </c>
      <c r="F1807">
        <v>483130</v>
      </c>
      <c r="G1807">
        <v>28268</v>
      </c>
      <c r="H1807">
        <v>0</v>
      </c>
      <c r="I1807">
        <v>0</v>
      </c>
      <c r="J1807">
        <v>0</v>
      </c>
      <c r="K1807">
        <v>68979</v>
      </c>
      <c r="L1807">
        <v>51981</v>
      </c>
      <c r="M1807">
        <v>62566.5</v>
      </c>
      <c r="O1807">
        <f t="shared" si="149"/>
        <v>-48031500</v>
      </c>
      <c r="P1807">
        <f t="shared" si="149"/>
        <v>-48853375</v>
      </c>
      <c r="Q1807">
        <f t="shared" si="149"/>
        <v>-48680520</v>
      </c>
      <c r="R1807">
        <f t="shared" si="150"/>
        <v>-28268</v>
      </c>
      <c r="S1807">
        <f t="shared" si="151"/>
        <v>0</v>
      </c>
      <c r="T1807">
        <f t="shared" si="152"/>
        <v>-16998</v>
      </c>
      <c r="U1807">
        <f t="shared" si="153"/>
        <v>-6412.5</v>
      </c>
    </row>
    <row r="1808" spans="1:21" hidden="1" x14ac:dyDescent="0.25">
      <c r="A1808" t="s">
        <v>6017</v>
      </c>
      <c r="B1808" t="s">
        <v>1093</v>
      </c>
      <c r="C1808">
        <v>454870</v>
      </c>
      <c r="D1808">
        <v>24077000</v>
      </c>
      <c r="E1808">
        <v>12015650</v>
      </c>
      <c r="F1808">
        <v>10866200</v>
      </c>
      <c r="G1808">
        <v>2139600</v>
      </c>
      <c r="H1808">
        <v>188630</v>
      </c>
      <c r="I1808">
        <v>454870</v>
      </c>
      <c r="J1808">
        <v>1530000</v>
      </c>
      <c r="K1808">
        <v>24609500</v>
      </c>
      <c r="L1808">
        <v>16966000</v>
      </c>
      <c r="M1808">
        <v>13809050</v>
      </c>
      <c r="O1808">
        <f t="shared" si="149"/>
        <v>23622130</v>
      </c>
      <c r="P1808">
        <f t="shared" si="149"/>
        <v>11560780</v>
      </c>
      <c r="Q1808">
        <f t="shared" si="149"/>
        <v>10411330</v>
      </c>
      <c r="R1808">
        <f t="shared" si="150"/>
        <v>-1950970</v>
      </c>
      <c r="S1808">
        <f t="shared" si="151"/>
        <v>1075130</v>
      </c>
      <c r="T1808">
        <f t="shared" si="152"/>
        <v>-7643500</v>
      </c>
      <c r="U1808">
        <f t="shared" si="153"/>
        <v>-10800450</v>
      </c>
    </row>
    <row r="1809" spans="1:21" hidden="1" x14ac:dyDescent="0.25">
      <c r="A1809" t="s">
        <v>6018</v>
      </c>
      <c r="B1809" t="s">
        <v>1094</v>
      </c>
      <c r="C1809">
        <v>581647.33330000006</v>
      </c>
      <c r="D1809">
        <v>63863.5</v>
      </c>
      <c r="E1809">
        <v>661500</v>
      </c>
      <c r="F1809">
        <v>92848.5</v>
      </c>
      <c r="G1809">
        <v>12971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O1809">
        <f t="shared" si="149"/>
        <v>-517783.83330000006</v>
      </c>
      <c r="P1809">
        <f t="shared" si="149"/>
        <v>79852.666699999943</v>
      </c>
      <c r="Q1809">
        <f t="shared" si="149"/>
        <v>-488798.83330000006</v>
      </c>
      <c r="R1809">
        <f t="shared" si="150"/>
        <v>-12971</v>
      </c>
      <c r="S1809">
        <f t="shared" si="151"/>
        <v>0</v>
      </c>
      <c r="T1809">
        <f t="shared" si="152"/>
        <v>0</v>
      </c>
      <c r="U1809">
        <f t="shared" si="153"/>
        <v>0</v>
      </c>
    </row>
    <row r="1810" spans="1:21" hidden="1" x14ac:dyDescent="0.25">
      <c r="A1810" t="s">
        <v>6019</v>
      </c>
      <c r="B1810" t="s">
        <v>1095</v>
      </c>
      <c r="C1810">
        <v>58757.666669999999</v>
      </c>
      <c r="D1810">
        <v>638910</v>
      </c>
      <c r="E1810">
        <v>0</v>
      </c>
      <c r="F1810">
        <v>37940</v>
      </c>
      <c r="G1810">
        <v>329410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O1810">
        <f t="shared" si="149"/>
        <v>580152.33333000005</v>
      </c>
      <c r="P1810">
        <f t="shared" si="149"/>
        <v>-58757.666669999999</v>
      </c>
      <c r="Q1810">
        <f t="shared" si="149"/>
        <v>-20817.666669999999</v>
      </c>
      <c r="R1810">
        <f t="shared" si="150"/>
        <v>-329410</v>
      </c>
      <c r="S1810">
        <f t="shared" si="151"/>
        <v>0</v>
      </c>
      <c r="T1810">
        <f t="shared" si="152"/>
        <v>0</v>
      </c>
      <c r="U1810">
        <f t="shared" si="153"/>
        <v>0</v>
      </c>
    </row>
    <row r="1811" spans="1:21" hidden="1" x14ac:dyDescent="0.25">
      <c r="A1811" t="s">
        <v>6020</v>
      </c>
      <c r="B1811" t="s">
        <v>3007</v>
      </c>
      <c r="C1811">
        <v>87946</v>
      </c>
      <c r="D1811">
        <v>0</v>
      </c>
      <c r="E1811">
        <v>0</v>
      </c>
      <c r="F1811">
        <v>0</v>
      </c>
      <c r="G1811">
        <v>0</v>
      </c>
      <c r="H1811">
        <v>0</v>
      </c>
      <c r="I1811">
        <v>87946</v>
      </c>
      <c r="J1811">
        <v>21993.5</v>
      </c>
      <c r="K1811">
        <v>3374800</v>
      </c>
      <c r="L1811">
        <v>2559150</v>
      </c>
      <c r="M1811">
        <v>1489695</v>
      </c>
      <c r="O1811">
        <f t="shared" si="149"/>
        <v>-87946</v>
      </c>
      <c r="P1811">
        <f t="shared" si="149"/>
        <v>-87946</v>
      </c>
      <c r="Q1811">
        <f t="shared" si="149"/>
        <v>-87946</v>
      </c>
      <c r="R1811">
        <f t="shared" si="150"/>
        <v>0</v>
      </c>
      <c r="S1811">
        <f t="shared" si="151"/>
        <v>-65952.5</v>
      </c>
      <c r="T1811">
        <f t="shared" si="152"/>
        <v>-815650</v>
      </c>
      <c r="U1811">
        <f t="shared" si="153"/>
        <v>-1885105</v>
      </c>
    </row>
    <row r="1812" spans="1:21" hidden="1" x14ac:dyDescent="0.25">
      <c r="A1812" t="s">
        <v>6021</v>
      </c>
      <c r="B1812" t="s">
        <v>1096</v>
      </c>
      <c r="C1812">
        <v>11738676.67</v>
      </c>
      <c r="D1812">
        <v>20623000</v>
      </c>
      <c r="E1812">
        <v>27986000</v>
      </c>
      <c r="F1812">
        <v>12313850</v>
      </c>
      <c r="G1812">
        <v>1010900</v>
      </c>
      <c r="H1812">
        <v>108856.5</v>
      </c>
      <c r="I1812">
        <v>121910</v>
      </c>
      <c r="J1812">
        <v>1986200</v>
      </c>
      <c r="K1812">
        <v>42956000</v>
      </c>
      <c r="L1812">
        <v>28985000</v>
      </c>
      <c r="M1812">
        <v>21424000</v>
      </c>
      <c r="O1812">
        <f t="shared" si="149"/>
        <v>8884323.3300000001</v>
      </c>
      <c r="P1812">
        <f t="shared" si="149"/>
        <v>16247323.33</v>
      </c>
      <c r="Q1812">
        <f t="shared" si="149"/>
        <v>575173.33000000007</v>
      </c>
      <c r="R1812">
        <f t="shared" si="150"/>
        <v>-902043.5</v>
      </c>
      <c r="S1812">
        <f t="shared" si="151"/>
        <v>1864290</v>
      </c>
      <c r="T1812">
        <f t="shared" si="152"/>
        <v>-13971000</v>
      </c>
      <c r="U1812">
        <f t="shared" si="153"/>
        <v>-21532000</v>
      </c>
    </row>
    <row r="1813" spans="1:21" hidden="1" x14ac:dyDescent="0.25">
      <c r="A1813" t="s">
        <v>6022</v>
      </c>
      <c r="B1813" t="s">
        <v>1097</v>
      </c>
      <c r="C1813">
        <v>287430</v>
      </c>
      <c r="D1813">
        <v>13884500</v>
      </c>
      <c r="E1813">
        <v>11770050</v>
      </c>
      <c r="F1813">
        <v>10917950</v>
      </c>
      <c r="G1813">
        <v>522600</v>
      </c>
      <c r="H1813">
        <v>52922.5</v>
      </c>
      <c r="I1813">
        <v>287430</v>
      </c>
      <c r="J1813">
        <v>1585400</v>
      </c>
      <c r="K1813">
        <v>49885000</v>
      </c>
      <c r="L1813">
        <v>39661000</v>
      </c>
      <c r="M1813">
        <v>31463500</v>
      </c>
      <c r="O1813">
        <f t="shared" si="149"/>
        <v>13597070</v>
      </c>
      <c r="P1813">
        <f t="shared" si="149"/>
        <v>11482620</v>
      </c>
      <c r="Q1813">
        <f t="shared" si="149"/>
        <v>10630520</v>
      </c>
      <c r="R1813">
        <f t="shared" si="150"/>
        <v>-469677.5</v>
      </c>
      <c r="S1813">
        <f t="shared" si="151"/>
        <v>1297970</v>
      </c>
      <c r="T1813">
        <f t="shared" si="152"/>
        <v>-10224000</v>
      </c>
      <c r="U1813">
        <f t="shared" si="153"/>
        <v>-18421500</v>
      </c>
    </row>
    <row r="1814" spans="1:21" hidden="1" x14ac:dyDescent="0.25">
      <c r="A1814" t="s">
        <v>6023</v>
      </c>
      <c r="B1814" t="s">
        <v>1098</v>
      </c>
      <c r="C1814">
        <v>18161616.670000002</v>
      </c>
      <c r="D1814">
        <v>1146310</v>
      </c>
      <c r="E1814">
        <v>0</v>
      </c>
      <c r="F1814">
        <v>0</v>
      </c>
      <c r="G1814">
        <v>23478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O1814">
        <f t="shared" si="149"/>
        <v>-17015306.670000002</v>
      </c>
      <c r="P1814">
        <f t="shared" si="149"/>
        <v>-18161616.670000002</v>
      </c>
      <c r="Q1814">
        <f t="shared" si="149"/>
        <v>-18161616.670000002</v>
      </c>
      <c r="R1814">
        <f t="shared" si="150"/>
        <v>-23478</v>
      </c>
      <c r="S1814">
        <f t="shared" si="151"/>
        <v>0</v>
      </c>
      <c r="T1814">
        <f t="shared" si="152"/>
        <v>0</v>
      </c>
      <c r="U1814">
        <f t="shared" si="153"/>
        <v>0</v>
      </c>
    </row>
    <row r="1815" spans="1:21" hidden="1" x14ac:dyDescent="0.25">
      <c r="A1815" t="s">
        <v>6024</v>
      </c>
      <c r="B1815" t="s">
        <v>3008</v>
      </c>
      <c r="C1815">
        <v>0</v>
      </c>
      <c r="D1815">
        <v>0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6490450</v>
      </c>
      <c r="L1815">
        <v>4606500</v>
      </c>
      <c r="M1815">
        <v>3775050</v>
      </c>
      <c r="O1815">
        <f t="shared" si="149"/>
        <v>0</v>
      </c>
      <c r="P1815">
        <f t="shared" si="149"/>
        <v>0</v>
      </c>
      <c r="Q1815">
        <f t="shared" si="149"/>
        <v>0</v>
      </c>
      <c r="R1815">
        <f t="shared" si="150"/>
        <v>0</v>
      </c>
      <c r="S1815">
        <f t="shared" si="151"/>
        <v>0</v>
      </c>
      <c r="T1815">
        <f t="shared" si="152"/>
        <v>-1883950</v>
      </c>
      <c r="U1815">
        <f t="shared" si="153"/>
        <v>-2715400</v>
      </c>
    </row>
    <row r="1816" spans="1:21" hidden="1" x14ac:dyDescent="0.25">
      <c r="A1816" t="s">
        <v>6025</v>
      </c>
      <c r="B1816" t="s">
        <v>1099</v>
      </c>
      <c r="C1816">
        <v>0</v>
      </c>
      <c r="D1816">
        <v>0</v>
      </c>
      <c r="E1816">
        <v>0</v>
      </c>
      <c r="F1816">
        <v>37055</v>
      </c>
      <c r="G1816">
        <v>46253</v>
      </c>
      <c r="H1816">
        <v>1989</v>
      </c>
      <c r="I1816">
        <v>0</v>
      </c>
      <c r="J1816">
        <v>0</v>
      </c>
      <c r="K1816">
        <v>27490500</v>
      </c>
      <c r="L1816">
        <v>19945000</v>
      </c>
      <c r="M1816">
        <v>13433450</v>
      </c>
      <c r="O1816">
        <f t="shared" si="149"/>
        <v>0</v>
      </c>
      <c r="P1816">
        <f t="shared" si="149"/>
        <v>0</v>
      </c>
      <c r="Q1816">
        <f t="shared" si="149"/>
        <v>37055</v>
      </c>
      <c r="R1816">
        <f t="shared" si="150"/>
        <v>-44264</v>
      </c>
      <c r="S1816">
        <f t="shared" si="151"/>
        <v>0</v>
      </c>
      <c r="T1816">
        <f t="shared" si="152"/>
        <v>-7545500</v>
      </c>
      <c r="U1816">
        <f t="shared" si="153"/>
        <v>-14057050</v>
      </c>
    </row>
    <row r="1817" spans="1:21" hidden="1" x14ac:dyDescent="0.25">
      <c r="A1817" t="s">
        <v>6026</v>
      </c>
      <c r="B1817" t="s">
        <v>1100</v>
      </c>
      <c r="C1817">
        <v>9532773.3330000006</v>
      </c>
      <c r="D1817">
        <v>103370</v>
      </c>
      <c r="E1817">
        <v>76270</v>
      </c>
      <c r="F1817">
        <v>0</v>
      </c>
      <c r="G1817">
        <v>49318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O1817">
        <f t="shared" si="149"/>
        <v>-9429403.3330000006</v>
      </c>
      <c r="P1817">
        <f t="shared" si="149"/>
        <v>-9456503.3330000006</v>
      </c>
      <c r="Q1817">
        <f t="shared" si="149"/>
        <v>-9532773.3330000006</v>
      </c>
      <c r="R1817">
        <f t="shared" si="150"/>
        <v>-49318</v>
      </c>
      <c r="S1817">
        <f t="shared" si="151"/>
        <v>0</v>
      </c>
      <c r="T1817">
        <f t="shared" si="152"/>
        <v>0</v>
      </c>
      <c r="U1817">
        <f t="shared" si="153"/>
        <v>0</v>
      </c>
    </row>
    <row r="1818" spans="1:21" hidden="1" x14ac:dyDescent="0.25">
      <c r="A1818" t="s">
        <v>6027</v>
      </c>
      <c r="B1818" t="s">
        <v>1101</v>
      </c>
      <c r="C1818">
        <v>217520</v>
      </c>
      <c r="D1818">
        <v>227865</v>
      </c>
      <c r="E1818">
        <v>5501000</v>
      </c>
      <c r="F1818">
        <v>205845</v>
      </c>
      <c r="G1818">
        <v>114590</v>
      </c>
      <c r="H1818">
        <v>0</v>
      </c>
      <c r="I1818">
        <v>217520</v>
      </c>
      <c r="J1818">
        <v>164873</v>
      </c>
      <c r="K1818">
        <v>192120000</v>
      </c>
      <c r="L1818">
        <v>133260000</v>
      </c>
      <c r="M1818">
        <v>110819500</v>
      </c>
      <c r="O1818">
        <f t="shared" si="149"/>
        <v>10345</v>
      </c>
      <c r="P1818">
        <f t="shared" si="149"/>
        <v>5283480</v>
      </c>
      <c r="Q1818">
        <f t="shared" si="149"/>
        <v>-11675</v>
      </c>
      <c r="R1818">
        <f t="shared" si="150"/>
        <v>-114590</v>
      </c>
      <c r="S1818">
        <f t="shared" si="151"/>
        <v>-52647</v>
      </c>
      <c r="T1818">
        <f t="shared" si="152"/>
        <v>-58860000</v>
      </c>
      <c r="U1818">
        <f t="shared" si="153"/>
        <v>-81300500</v>
      </c>
    </row>
    <row r="1819" spans="1:21" hidden="1" x14ac:dyDescent="0.25">
      <c r="A1819" t="s">
        <v>6028</v>
      </c>
      <c r="B1819" t="s">
        <v>3009</v>
      </c>
      <c r="C1819">
        <v>0</v>
      </c>
      <c r="D1819">
        <v>0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127818</v>
      </c>
      <c r="L1819">
        <v>22050</v>
      </c>
      <c r="M1819">
        <v>70188</v>
      </c>
      <c r="O1819">
        <f t="shared" si="149"/>
        <v>0</v>
      </c>
      <c r="P1819">
        <f t="shared" si="149"/>
        <v>0</v>
      </c>
      <c r="Q1819">
        <f t="shared" si="149"/>
        <v>0</v>
      </c>
      <c r="R1819">
        <f t="shared" si="150"/>
        <v>0</v>
      </c>
      <c r="S1819">
        <f t="shared" si="151"/>
        <v>0</v>
      </c>
      <c r="T1819">
        <f t="shared" si="152"/>
        <v>-105768</v>
      </c>
      <c r="U1819">
        <f t="shared" si="153"/>
        <v>-57630</v>
      </c>
    </row>
    <row r="1820" spans="1:21" hidden="1" x14ac:dyDescent="0.25">
      <c r="A1820" t="s">
        <v>6029</v>
      </c>
      <c r="B1820" t="s">
        <v>4118</v>
      </c>
      <c r="C1820">
        <v>0</v>
      </c>
      <c r="D1820">
        <v>0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69896.5</v>
      </c>
      <c r="L1820">
        <v>38060</v>
      </c>
      <c r="M1820">
        <v>0</v>
      </c>
      <c r="O1820">
        <f t="shared" si="149"/>
        <v>0</v>
      </c>
      <c r="P1820">
        <f t="shared" si="149"/>
        <v>0</v>
      </c>
      <c r="Q1820">
        <f t="shared" si="149"/>
        <v>0</v>
      </c>
      <c r="R1820">
        <f t="shared" si="150"/>
        <v>0</v>
      </c>
      <c r="S1820">
        <f t="shared" si="151"/>
        <v>0</v>
      </c>
      <c r="T1820">
        <f t="shared" si="152"/>
        <v>-31836.5</v>
      </c>
      <c r="U1820">
        <f t="shared" si="153"/>
        <v>-69896.5</v>
      </c>
    </row>
    <row r="1821" spans="1:21" hidden="1" x14ac:dyDescent="0.25">
      <c r="A1821" t="s">
        <v>6030</v>
      </c>
      <c r="B1821" t="s">
        <v>1102</v>
      </c>
      <c r="C1821">
        <v>0</v>
      </c>
      <c r="D1821">
        <v>0</v>
      </c>
      <c r="E1821">
        <v>355275</v>
      </c>
      <c r="F1821">
        <v>233555</v>
      </c>
      <c r="G1821">
        <v>214650</v>
      </c>
      <c r="H1821">
        <v>0</v>
      </c>
      <c r="I1821">
        <v>0</v>
      </c>
      <c r="J1821">
        <v>0</v>
      </c>
      <c r="K1821">
        <v>6117250</v>
      </c>
      <c r="L1821">
        <v>3634100</v>
      </c>
      <c r="M1821">
        <v>2243950</v>
      </c>
      <c r="O1821">
        <f t="shared" si="149"/>
        <v>0</v>
      </c>
      <c r="P1821">
        <f t="shared" si="149"/>
        <v>355275</v>
      </c>
      <c r="Q1821">
        <f t="shared" si="149"/>
        <v>233555</v>
      </c>
      <c r="R1821">
        <f t="shared" si="150"/>
        <v>-214650</v>
      </c>
      <c r="S1821">
        <f t="shared" si="151"/>
        <v>0</v>
      </c>
      <c r="T1821">
        <f t="shared" si="152"/>
        <v>-2483150</v>
      </c>
      <c r="U1821">
        <f t="shared" si="153"/>
        <v>-3873300</v>
      </c>
    </row>
    <row r="1822" spans="1:21" hidden="1" x14ac:dyDescent="0.25">
      <c r="A1822" t="s">
        <v>6031</v>
      </c>
      <c r="B1822" t="s">
        <v>3010</v>
      </c>
      <c r="C1822">
        <v>11839</v>
      </c>
      <c r="D1822">
        <v>0</v>
      </c>
      <c r="E1822">
        <v>0</v>
      </c>
      <c r="F1822">
        <v>0</v>
      </c>
      <c r="G1822">
        <v>0</v>
      </c>
      <c r="H1822">
        <v>0</v>
      </c>
      <c r="I1822">
        <v>11839</v>
      </c>
      <c r="J1822">
        <v>22975.5</v>
      </c>
      <c r="K1822">
        <v>23418500</v>
      </c>
      <c r="L1822">
        <v>18217000</v>
      </c>
      <c r="M1822">
        <v>14391300</v>
      </c>
      <c r="O1822">
        <f t="shared" si="149"/>
        <v>-11839</v>
      </c>
      <c r="P1822">
        <f t="shared" si="149"/>
        <v>-11839</v>
      </c>
      <c r="Q1822">
        <f t="shared" si="149"/>
        <v>-11839</v>
      </c>
      <c r="R1822">
        <f t="shared" si="150"/>
        <v>0</v>
      </c>
      <c r="S1822">
        <f t="shared" si="151"/>
        <v>11136.5</v>
      </c>
      <c r="T1822">
        <f t="shared" si="152"/>
        <v>-5201500</v>
      </c>
      <c r="U1822">
        <f t="shared" si="153"/>
        <v>-9027200</v>
      </c>
    </row>
    <row r="1823" spans="1:21" hidden="1" x14ac:dyDescent="0.25">
      <c r="A1823" t="s">
        <v>6032</v>
      </c>
      <c r="B1823" t="s">
        <v>3011</v>
      </c>
      <c r="C1823">
        <v>0</v>
      </c>
      <c r="D1823">
        <v>0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3860300</v>
      </c>
      <c r="L1823">
        <v>3521400</v>
      </c>
      <c r="M1823">
        <v>3060100</v>
      </c>
      <c r="O1823">
        <f t="shared" si="149"/>
        <v>0</v>
      </c>
      <c r="P1823">
        <f t="shared" si="149"/>
        <v>0</v>
      </c>
      <c r="Q1823">
        <f t="shared" si="149"/>
        <v>0</v>
      </c>
      <c r="R1823">
        <f t="shared" si="150"/>
        <v>0</v>
      </c>
      <c r="S1823">
        <f t="shared" si="151"/>
        <v>0</v>
      </c>
      <c r="T1823">
        <f t="shared" si="152"/>
        <v>-338900</v>
      </c>
      <c r="U1823">
        <f t="shared" si="153"/>
        <v>-800200</v>
      </c>
    </row>
    <row r="1824" spans="1:21" hidden="1" x14ac:dyDescent="0.25">
      <c r="A1824" t="s">
        <v>6033</v>
      </c>
      <c r="B1824" t="s">
        <v>1103</v>
      </c>
      <c r="C1824">
        <v>323768.6667</v>
      </c>
      <c r="D1824">
        <v>0</v>
      </c>
      <c r="E1824">
        <v>0</v>
      </c>
      <c r="F1824">
        <v>0</v>
      </c>
      <c r="G1824">
        <v>276480</v>
      </c>
      <c r="H1824">
        <v>6886.5</v>
      </c>
      <c r="I1824">
        <v>0</v>
      </c>
      <c r="J1824">
        <v>0</v>
      </c>
      <c r="K1824">
        <v>232410000</v>
      </c>
      <c r="L1824">
        <v>155550000</v>
      </c>
      <c r="M1824">
        <v>130787000</v>
      </c>
      <c r="O1824">
        <f t="shared" si="149"/>
        <v>-323768.6667</v>
      </c>
      <c r="P1824">
        <f t="shared" si="149"/>
        <v>-323768.6667</v>
      </c>
      <c r="Q1824">
        <f t="shared" si="149"/>
        <v>-323768.6667</v>
      </c>
      <c r="R1824">
        <f t="shared" si="150"/>
        <v>-269593.5</v>
      </c>
      <c r="S1824">
        <f t="shared" si="151"/>
        <v>0</v>
      </c>
      <c r="T1824">
        <f t="shared" si="152"/>
        <v>-76860000</v>
      </c>
      <c r="U1824">
        <f t="shared" si="153"/>
        <v>-101623000</v>
      </c>
    </row>
    <row r="1825" spans="1:21" hidden="1" x14ac:dyDescent="0.25">
      <c r="A1825" t="s">
        <v>6034</v>
      </c>
      <c r="B1825" t="s">
        <v>3012</v>
      </c>
      <c r="C1825">
        <v>0</v>
      </c>
      <c r="D1825">
        <v>0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23305.5</v>
      </c>
      <c r="L1825">
        <v>17444</v>
      </c>
      <c r="M1825">
        <v>69608</v>
      </c>
      <c r="O1825">
        <f t="shared" si="149"/>
        <v>0</v>
      </c>
      <c r="P1825">
        <f t="shared" si="149"/>
        <v>0</v>
      </c>
      <c r="Q1825">
        <f t="shared" si="149"/>
        <v>0</v>
      </c>
      <c r="R1825">
        <f t="shared" si="150"/>
        <v>0</v>
      </c>
      <c r="S1825">
        <f t="shared" si="151"/>
        <v>0</v>
      </c>
      <c r="T1825">
        <f t="shared" si="152"/>
        <v>-5861.5</v>
      </c>
      <c r="U1825">
        <f t="shared" si="153"/>
        <v>46302.5</v>
      </c>
    </row>
    <row r="1826" spans="1:21" hidden="1" x14ac:dyDescent="0.25">
      <c r="A1826" t="s">
        <v>6875</v>
      </c>
      <c r="B1826" t="s">
        <v>3013</v>
      </c>
      <c r="C1826">
        <v>0</v>
      </c>
      <c r="D1826">
        <v>0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104803.5</v>
      </c>
      <c r="M1826">
        <v>73385</v>
      </c>
      <c r="O1826">
        <f t="shared" si="149"/>
        <v>0</v>
      </c>
      <c r="P1826">
        <f t="shared" si="149"/>
        <v>0</v>
      </c>
      <c r="Q1826">
        <f t="shared" si="149"/>
        <v>0</v>
      </c>
      <c r="R1826">
        <f t="shared" si="150"/>
        <v>0</v>
      </c>
      <c r="S1826">
        <f t="shared" si="151"/>
        <v>0</v>
      </c>
      <c r="T1826">
        <f t="shared" si="152"/>
        <v>104803.5</v>
      </c>
      <c r="U1826">
        <f t="shared" si="153"/>
        <v>73385</v>
      </c>
    </row>
    <row r="1827" spans="1:21" hidden="1" x14ac:dyDescent="0.25">
      <c r="A1827" t="s">
        <v>6036</v>
      </c>
      <c r="B1827" t="s">
        <v>1104</v>
      </c>
      <c r="C1827">
        <v>4951</v>
      </c>
      <c r="D1827">
        <v>66367</v>
      </c>
      <c r="E1827">
        <v>0</v>
      </c>
      <c r="F1827">
        <v>54000</v>
      </c>
      <c r="G1827">
        <v>74787</v>
      </c>
      <c r="H1827">
        <v>0</v>
      </c>
      <c r="I1827">
        <v>4951</v>
      </c>
      <c r="J1827">
        <v>0</v>
      </c>
      <c r="K1827">
        <v>7997300</v>
      </c>
      <c r="L1827">
        <v>7270150</v>
      </c>
      <c r="M1827">
        <v>5191250</v>
      </c>
      <c r="O1827">
        <f t="shared" si="149"/>
        <v>61416</v>
      </c>
      <c r="P1827">
        <f t="shared" si="149"/>
        <v>-4951</v>
      </c>
      <c r="Q1827">
        <f t="shared" si="149"/>
        <v>49049</v>
      </c>
      <c r="R1827">
        <f t="shared" si="150"/>
        <v>-74787</v>
      </c>
      <c r="S1827">
        <f t="shared" si="151"/>
        <v>-4951</v>
      </c>
      <c r="T1827">
        <f t="shared" si="152"/>
        <v>-727150</v>
      </c>
      <c r="U1827">
        <f t="shared" si="153"/>
        <v>-2806050</v>
      </c>
    </row>
    <row r="1828" spans="1:21" hidden="1" x14ac:dyDescent="0.25">
      <c r="A1828" t="s">
        <v>6037</v>
      </c>
      <c r="B1828" t="s">
        <v>1105</v>
      </c>
      <c r="C1828">
        <v>2026604.3330000001</v>
      </c>
      <c r="D1828">
        <v>8167450000</v>
      </c>
      <c r="E1828">
        <v>1373850000</v>
      </c>
      <c r="F1828">
        <v>2668700000</v>
      </c>
      <c r="G1828">
        <v>228280</v>
      </c>
      <c r="H1828">
        <v>40079.5</v>
      </c>
      <c r="I1828">
        <v>326740</v>
      </c>
      <c r="J1828">
        <v>136710000</v>
      </c>
      <c r="K1828">
        <v>14869500</v>
      </c>
      <c r="L1828">
        <v>10767200</v>
      </c>
      <c r="M1828">
        <v>10721050</v>
      </c>
      <c r="O1828">
        <f t="shared" si="149"/>
        <v>8165423395.6669998</v>
      </c>
      <c r="P1828">
        <f t="shared" si="149"/>
        <v>1371823395.6670001</v>
      </c>
      <c r="Q1828">
        <f t="shared" si="149"/>
        <v>2666673395.6669998</v>
      </c>
      <c r="R1828">
        <f t="shared" si="150"/>
        <v>-188200.5</v>
      </c>
      <c r="S1828">
        <f t="shared" si="151"/>
        <v>136383260</v>
      </c>
      <c r="T1828">
        <f t="shared" si="152"/>
        <v>-4102300</v>
      </c>
      <c r="U1828">
        <f t="shared" si="153"/>
        <v>-4148450</v>
      </c>
    </row>
    <row r="1829" spans="1:21" hidden="1" x14ac:dyDescent="0.25">
      <c r="A1829" t="s">
        <v>7628</v>
      </c>
      <c r="B1829" t="s">
        <v>1106</v>
      </c>
      <c r="C1829">
        <v>87717</v>
      </c>
      <c r="D1829">
        <v>193515</v>
      </c>
      <c r="E1829">
        <v>4542700</v>
      </c>
      <c r="F1829">
        <v>403555</v>
      </c>
      <c r="G1829">
        <v>52130</v>
      </c>
      <c r="H1829">
        <v>0</v>
      </c>
      <c r="I1829">
        <v>0</v>
      </c>
      <c r="J1829">
        <v>0</v>
      </c>
      <c r="K1829">
        <v>16637.5</v>
      </c>
      <c r="L1829">
        <v>50892</v>
      </c>
      <c r="M1829">
        <v>68654</v>
      </c>
      <c r="O1829">
        <f t="shared" si="149"/>
        <v>105798</v>
      </c>
      <c r="P1829">
        <f t="shared" si="149"/>
        <v>4454983</v>
      </c>
      <c r="Q1829">
        <f t="shared" si="149"/>
        <v>315838</v>
      </c>
      <c r="R1829">
        <f t="shared" si="150"/>
        <v>-52130</v>
      </c>
      <c r="S1829">
        <f t="shared" si="151"/>
        <v>0</v>
      </c>
      <c r="T1829">
        <f t="shared" si="152"/>
        <v>34254.5</v>
      </c>
      <c r="U1829">
        <f t="shared" si="153"/>
        <v>52016.5</v>
      </c>
    </row>
    <row r="1830" spans="1:21" hidden="1" x14ac:dyDescent="0.25">
      <c r="A1830" t="s">
        <v>6039</v>
      </c>
      <c r="B1830" t="s">
        <v>1107</v>
      </c>
      <c r="C1830">
        <v>13609754.33</v>
      </c>
      <c r="D1830">
        <v>2406245</v>
      </c>
      <c r="E1830">
        <v>95900</v>
      </c>
      <c r="F1830">
        <v>1752650</v>
      </c>
      <c r="G1830">
        <v>163610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O1830">
        <f t="shared" si="149"/>
        <v>-11203509.33</v>
      </c>
      <c r="P1830">
        <f t="shared" si="149"/>
        <v>-13513854.33</v>
      </c>
      <c r="Q1830">
        <f t="shared" si="149"/>
        <v>-11857104.33</v>
      </c>
      <c r="R1830">
        <f t="shared" si="150"/>
        <v>-163610</v>
      </c>
      <c r="S1830">
        <f t="shared" si="151"/>
        <v>0</v>
      </c>
      <c r="T1830">
        <f t="shared" si="152"/>
        <v>0</v>
      </c>
      <c r="U1830">
        <f t="shared" si="153"/>
        <v>0</v>
      </c>
    </row>
    <row r="1831" spans="1:21" hidden="1" x14ac:dyDescent="0.25">
      <c r="A1831" t="s">
        <v>6040</v>
      </c>
      <c r="B1831" t="s">
        <v>3014</v>
      </c>
      <c r="C1831">
        <v>0</v>
      </c>
      <c r="D1831">
        <v>0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252335</v>
      </c>
      <c r="L1831">
        <v>223795</v>
      </c>
      <c r="M1831">
        <v>203120</v>
      </c>
      <c r="O1831">
        <f t="shared" si="149"/>
        <v>0</v>
      </c>
      <c r="P1831">
        <f t="shared" si="149"/>
        <v>0</v>
      </c>
      <c r="Q1831">
        <f t="shared" si="149"/>
        <v>0</v>
      </c>
      <c r="R1831">
        <f t="shared" si="150"/>
        <v>0</v>
      </c>
      <c r="S1831">
        <f t="shared" si="151"/>
        <v>0</v>
      </c>
      <c r="T1831">
        <f t="shared" si="152"/>
        <v>-28540</v>
      </c>
      <c r="U1831">
        <f t="shared" si="153"/>
        <v>-49215</v>
      </c>
    </row>
    <row r="1832" spans="1:21" hidden="1" x14ac:dyDescent="0.25">
      <c r="A1832" t="s">
        <v>6041</v>
      </c>
      <c r="B1832" t="s">
        <v>1108</v>
      </c>
      <c r="C1832">
        <v>837788</v>
      </c>
      <c r="D1832">
        <v>28961</v>
      </c>
      <c r="E1832">
        <v>12103.5</v>
      </c>
      <c r="F1832">
        <v>2290750</v>
      </c>
      <c r="G1832">
        <v>80124</v>
      </c>
      <c r="H1832">
        <v>0</v>
      </c>
      <c r="I1832">
        <v>56598</v>
      </c>
      <c r="J1832">
        <v>45602.5</v>
      </c>
      <c r="K1832">
        <v>518660</v>
      </c>
      <c r="L1832">
        <v>232440</v>
      </c>
      <c r="M1832">
        <v>90628.5</v>
      </c>
      <c r="O1832">
        <f t="shared" si="149"/>
        <v>-808827</v>
      </c>
      <c r="P1832">
        <f t="shared" si="149"/>
        <v>-825684.5</v>
      </c>
      <c r="Q1832">
        <f t="shared" si="149"/>
        <v>1452962</v>
      </c>
      <c r="R1832">
        <f t="shared" si="150"/>
        <v>-80124</v>
      </c>
      <c r="S1832">
        <f t="shared" si="151"/>
        <v>-10995.5</v>
      </c>
      <c r="T1832">
        <f t="shared" si="152"/>
        <v>-286220</v>
      </c>
      <c r="U1832">
        <f t="shared" si="153"/>
        <v>-428031.5</v>
      </c>
    </row>
    <row r="1833" spans="1:21" hidden="1" x14ac:dyDescent="0.25">
      <c r="A1833" t="s">
        <v>6042</v>
      </c>
      <c r="B1833" t="s">
        <v>1109</v>
      </c>
      <c r="C1833">
        <v>29762</v>
      </c>
      <c r="D1833">
        <v>0</v>
      </c>
      <c r="E1833">
        <v>0</v>
      </c>
      <c r="F1833">
        <v>0</v>
      </c>
      <c r="G1833">
        <v>0</v>
      </c>
      <c r="H1833">
        <v>0</v>
      </c>
      <c r="I1833">
        <v>29762</v>
      </c>
      <c r="J1833">
        <v>0</v>
      </c>
      <c r="K1833">
        <v>111779000</v>
      </c>
      <c r="L1833">
        <v>78853500</v>
      </c>
      <c r="M1833">
        <v>65384000</v>
      </c>
      <c r="O1833">
        <f t="shared" si="149"/>
        <v>-29762</v>
      </c>
      <c r="P1833">
        <f t="shared" si="149"/>
        <v>-29762</v>
      </c>
      <c r="Q1833">
        <f t="shared" si="149"/>
        <v>-29762</v>
      </c>
      <c r="R1833">
        <f t="shared" si="150"/>
        <v>0</v>
      </c>
      <c r="S1833">
        <f t="shared" si="151"/>
        <v>-29762</v>
      </c>
      <c r="T1833">
        <f t="shared" si="152"/>
        <v>-32925500</v>
      </c>
      <c r="U1833">
        <f t="shared" si="153"/>
        <v>-46395000</v>
      </c>
    </row>
    <row r="1834" spans="1:21" hidden="1" x14ac:dyDescent="0.25">
      <c r="A1834" t="s">
        <v>6043</v>
      </c>
      <c r="B1834" t="s">
        <v>2491</v>
      </c>
      <c r="C1834">
        <v>856455</v>
      </c>
      <c r="D1834">
        <v>26299</v>
      </c>
      <c r="E1834">
        <v>28560.5</v>
      </c>
      <c r="F1834">
        <v>0</v>
      </c>
      <c r="G1834">
        <v>776920</v>
      </c>
      <c r="H1834">
        <v>38977</v>
      </c>
      <c r="I1834">
        <v>0</v>
      </c>
      <c r="J1834">
        <v>0</v>
      </c>
      <c r="K1834">
        <v>0</v>
      </c>
      <c r="L1834">
        <v>0</v>
      </c>
      <c r="M1834">
        <v>0</v>
      </c>
      <c r="O1834">
        <f t="shared" si="149"/>
        <v>-830156</v>
      </c>
      <c r="P1834">
        <f t="shared" si="149"/>
        <v>-827894.5</v>
      </c>
      <c r="Q1834">
        <f t="shared" si="149"/>
        <v>-856455</v>
      </c>
      <c r="R1834">
        <f t="shared" si="150"/>
        <v>-737943</v>
      </c>
      <c r="S1834">
        <f t="shared" si="151"/>
        <v>0</v>
      </c>
      <c r="T1834">
        <f t="shared" si="152"/>
        <v>0</v>
      </c>
      <c r="U1834">
        <f t="shared" si="153"/>
        <v>0</v>
      </c>
    </row>
    <row r="1835" spans="1:21" hidden="1" x14ac:dyDescent="0.25">
      <c r="A1835" t="s">
        <v>6044</v>
      </c>
      <c r="B1835" t="s">
        <v>1110</v>
      </c>
      <c r="C1835">
        <v>0</v>
      </c>
      <c r="D1835">
        <v>179740</v>
      </c>
      <c r="E1835">
        <v>0</v>
      </c>
      <c r="F1835">
        <v>0</v>
      </c>
      <c r="G1835">
        <v>102980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O1835">
        <f t="shared" si="149"/>
        <v>179740</v>
      </c>
      <c r="P1835">
        <f t="shared" si="149"/>
        <v>0</v>
      </c>
      <c r="Q1835">
        <f t="shared" si="149"/>
        <v>0</v>
      </c>
      <c r="R1835">
        <f t="shared" si="150"/>
        <v>-102980</v>
      </c>
      <c r="S1835">
        <f t="shared" si="151"/>
        <v>0</v>
      </c>
      <c r="T1835">
        <f t="shared" si="152"/>
        <v>0</v>
      </c>
      <c r="U1835">
        <f t="shared" si="153"/>
        <v>0</v>
      </c>
    </row>
    <row r="1836" spans="1:21" hidden="1" x14ac:dyDescent="0.25">
      <c r="A1836" t="s">
        <v>6045</v>
      </c>
      <c r="B1836" t="s">
        <v>3015</v>
      </c>
      <c r="C1836">
        <v>0</v>
      </c>
      <c r="D1836">
        <v>0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989080</v>
      </c>
      <c r="L1836">
        <v>691490</v>
      </c>
      <c r="M1836">
        <v>279555</v>
      </c>
      <c r="O1836">
        <f t="shared" si="149"/>
        <v>0</v>
      </c>
      <c r="P1836">
        <f t="shared" si="149"/>
        <v>0</v>
      </c>
      <c r="Q1836">
        <f t="shared" si="149"/>
        <v>0</v>
      </c>
      <c r="R1836">
        <f t="shared" si="150"/>
        <v>0</v>
      </c>
      <c r="S1836">
        <f t="shared" si="151"/>
        <v>0</v>
      </c>
      <c r="T1836">
        <f t="shared" si="152"/>
        <v>-297590</v>
      </c>
      <c r="U1836">
        <f t="shared" si="153"/>
        <v>-709525</v>
      </c>
    </row>
    <row r="1837" spans="1:21" hidden="1" x14ac:dyDescent="0.25">
      <c r="A1837" t="s">
        <v>6046</v>
      </c>
      <c r="B1837" t="s">
        <v>3016</v>
      </c>
      <c r="C1837">
        <v>0</v>
      </c>
      <c r="D1837">
        <v>0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145437</v>
      </c>
      <c r="L1837">
        <v>63917</v>
      </c>
      <c r="M1837">
        <v>91328</v>
      </c>
      <c r="O1837">
        <f t="shared" si="149"/>
        <v>0</v>
      </c>
      <c r="P1837">
        <f t="shared" si="149"/>
        <v>0</v>
      </c>
      <c r="Q1837">
        <f t="shared" si="149"/>
        <v>0</v>
      </c>
      <c r="R1837">
        <f t="shared" si="150"/>
        <v>0</v>
      </c>
      <c r="S1837">
        <f t="shared" si="151"/>
        <v>0</v>
      </c>
      <c r="T1837">
        <f t="shared" si="152"/>
        <v>-81520</v>
      </c>
      <c r="U1837">
        <f t="shared" si="153"/>
        <v>-54109</v>
      </c>
    </row>
    <row r="1838" spans="1:21" hidden="1" x14ac:dyDescent="0.25">
      <c r="A1838" t="s">
        <v>6047</v>
      </c>
      <c r="B1838" t="s">
        <v>1111</v>
      </c>
      <c r="C1838">
        <v>1647611.3330000001</v>
      </c>
      <c r="D1838">
        <v>52250</v>
      </c>
      <c r="E1838">
        <v>271860</v>
      </c>
      <c r="F1838">
        <v>45037.5</v>
      </c>
      <c r="G1838">
        <v>192770</v>
      </c>
      <c r="H1838">
        <v>8086.5</v>
      </c>
      <c r="I1838">
        <v>0</v>
      </c>
      <c r="J1838">
        <v>50397</v>
      </c>
      <c r="K1838">
        <v>549485</v>
      </c>
      <c r="L1838">
        <v>247815</v>
      </c>
      <c r="M1838">
        <v>139714</v>
      </c>
      <c r="O1838">
        <f t="shared" si="149"/>
        <v>-1595361.3330000001</v>
      </c>
      <c r="P1838">
        <f t="shared" si="149"/>
        <v>-1375751.3330000001</v>
      </c>
      <c r="Q1838">
        <f t="shared" si="149"/>
        <v>-1602573.8330000001</v>
      </c>
      <c r="R1838">
        <f t="shared" si="150"/>
        <v>-184683.5</v>
      </c>
      <c r="S1838">
        <f t="shared" si="151"/>
        <v>50397</v>
      </c>
      <c r="T1838">
        <f t="shared" si="152"/>
        <v>-301670</v>
      </c>
      <c r="U1838">
        <f t="shared" si="153"/>
        <v>-409771</v>
      </c>
    </row>
    <row r="1839" spans="1:21" hidden="1" x14ac:dyDescent="0.25">
      <c r="A1839" t="s">
        <v>6048</v>
      </c>
      <c r="B1839" t="s">
        <v>1112</v>
      </c>
      <c r="C1839">
        <v>732173.66669999994</v>
      </c>
      <c r="D1839">
        <v>3776700</v>
      </c>
      <c r="E1839">
        <v>759700</v>
      </c>
      <c r="F1839">
        <v>2658300</v>
      </c>
      <c r="G1839">
        <v>644700</v>
      </c>
      <c r="H1839">
        <v>35577.5</v>
      </c>
      <c r="I1839">
        <v>37087</v>
      </c>
      <c r="J1839">
        <v>332435</v>
      </c>
      <c r="K1839">
        <v>113710000</v>
      </c>
      <c r="L1839">
        <v>76011500</v>
      </c>
      <c r="M1839">
        <v>59490500</v>
      </c>
      <c r="O1839">
        <f t="shared" si="149"/>
        <v>3044526.3333000001</v>
      </c>
      <c r="P1839">
        <f t="shared" si="149"/>
        <v>27526.333300000057</v>
      </c>
      <c r="Q1839">
        <f t="shared" si="149"/>
        <v>1926126.3333000001</v>
      </c>
      <c r="R1839">
        <f t="shared" si="150"/>
        <v>-609122.5</v>
      </c>
      <c r="S1839">
        <f t="shared" si="151"/>
        <v>295348</v>
      </c>
      <c r="T1839">
        <f t="shared" si="152"/>
        <v>-37698500</v>
      </c>
      <c r="U1839">
        <f t="shared" si="153"/>
        <v>-54219500</v>
      </c>
    </row>
    <row r="1840" spans="1:21" hidden="1" x14ac:dyDescent="0.25">
      <c r="A1840" t="s">
        <v>6049</v>
      </c>
      <c r="B1840" t="s">
        <v>1113</v>
      </c>
      <c r="C1840">
        <v>17877</v>
      </c>
      <c r="D1840">
        <v>0</v>
      </c>
      <c r="E1840">
        <v>0</v>
      </c>
      <c r="F1840">
        <v>0</v>
      </c>
      <c r="G1840">
        <v>192640</v>
      </c>
      <c r="H1840">
        <v>15355</v>
      </c>
      <c r="I1840">
        <v>17877</v>
      </c>
      <c r="J1840">
        <v>88310</v>
      </c>
      <c r="K1840">
        <v>218035000</v>
      </c>
      <c r="L1840">
        <v>166460000</v>
      </c>
      <c r="M1840">
        <v>137535500</v>
      </c>
      <c r="O1840">
        <f t="shared" si="149"/>
        <v>-17877</v>
      </c>
      <c r="P1840">
        <f t="shared" si="149"/>
        <v>-17877</v>
      </c>
      <c r="Q1840">
        <f t="shared" si="149"/>
        <v>-17877</v>
      </c>
      <c r="R1840">
        <f t="shared" si="150"/>
        <v>-177285</v>
      </c>
      <c r="S1840">
        <f t="shared" si="151"/>
        <v>70433</v>
      </c>
      <c r="T1840">
        <f t="shared" si="152"/>
        <v>-51575000</v>
      </c>
      <c r="U1840">
        <f t="shared" si="153"/>
        <v>-80499500</v>
      </c>
    </row>
    <row r="1841" spans="1:21" hidden="1" x14ac:dyDescent="0.25">
      <c r="A1841" t="s">
        <v>6050</v>
      </c>
      <c r="B1841" t="s">
        <v>3017</v>
      </c>
      <c r="C1841">
        <v>14749</v>
      </c>
      <c r="D1841">
        <v>0</v>
      </c>
      <c r="E1841">
        <v>0</v>
      </c>
      <c r="F1841">
        <v>0</v>
      </c>
      <c r="G1841">
        <v>0</v>
      </c>
      <c r="H1841">
        <v>0</v>
      </c>
      <c r="I1841">
        <v>14749</v>
      </c>
      <c r="J1841">
        <v>0</v>
      </c>
      <c r="K1841">
        <v>20392500</v>
      </c>
      <c r="L1841">
        <v>16279000</v>
      </c>
      <c r="M1841">
        <v>13720100</v>
      </c>
      <c r="O1841">
        <f t="shared" si="149"/>
        <v>-14749</v>
      </c>
      <c r="P1841">
        <f t="shared" si="149"/>
        <v>-14749</v>
      </c>
      <c r="Q1841">
        <f t="shared" si="149"/>
        <v>-14749</v>
      </c>
      <c r="R1841">
        <f t="shared" si="150"/>
        <v>0</v>
      </c>
      <c r="S1841">
        <f t="shared" si="151"/>
        <v>-14749</v>
      </c>
      <c r="T1841">
        <f t="shared" si="152"/>
        <v>-4113500</v>
      </c>
      <c r="U1841">
        <f t="shared" si="153"/>
        <v>-6672400</v>
      </c>
    </row>
    <row r="1842" spans="1:21" hidden="1" x14ac:dyDescent="0.25">
      <c r="A1842" t="s">
        <v>6051</v>
      </c>
      <c r="B1842" t="s">
        <v>4119</v>
      </c>
      <c r="C1842">
        <v>37251</v>
      </c>
      <c r="D1842">
        <v>0</v>
      </c>
      <c r="E1842">
        <v>0</v>
      </c>
      <c r="F1842">
        <v>0</v>
      </c>
      <c r="G1842">
        <v>0</v>
      </c>
      <c r="H1842">
        <v>0</v>
      </c>
      <c r="I1842">
        <v>37251</v>
      </c>
      <c r="J1842">
        <v>0</v>
      </c>
      <c r="K1842">
        <v>481700</v>
      </c>
      <c r="L1842">
        <v>310695</v>
      </c>
      <c r="M1842">
        <v>356180</v>
      </c>
      <c r="O1842">
        <f t="shared" si="149"/>
        <v>-37251</v>
      </c>
      <c r="P1842">
        <f t="shared" si="149"/>
        <v>-37251</v>
      </c>
      <c r="Q1842">
        <f t="shared" si="149"/>
        <v>-37251</v>
      </c>
      <c r="R1842">
        <f t="shared" si="150"/>
        <v>0</v>
      </c>
      <c r="S1842">
        <f t="shared" si="151"/>
        <v>-37251</v>
      </c>
      <c r="T1842">
        <f t="shared" si="152"/>
        <v>-171005</v>
      </c>
      <c r="U1842">
        <f t="shared" si="153"/>
        <v>-125520</v>
      </c>
    </row>
    <row r="1843" spans="1:21" hidden="1" x14ac:dyDescent="0.25">
      <c r="A1843" t="s">
        <v>6052</v>
      </c>
      <c r="B1843" t="s">
        <v>2492</v>
      </c>
      <c r="C1843">
        <v>0</v>
      </c>
      <c r="D1843">
        <v>62055</v>
      </c>
      <c r="E1843">
        <v>0</v>
      </c>
      <c r="F1843">
        <v>0</v>
      </c>
      <c r="G1843">
        <v>62534</v>
      </c>
      <c r="H1843">
        <v>0</v>
      </c>
      <c r="I1843">
        <v>0</v>
      </c>
      <c r="J1843">
        <v>0</v>
      </c>
      <c r="K1843">
        <v>271395</v>
      </c>
      <c r="L1843">
        <v>154355</v>
      </c>
      <c r="M1843">
        <v>82760</v>
      </c>
      <c r="O1843">
        <f t="shared" si="149"/>
        <v>62055</v>
      </c>
      <c r="P1843">
        <f t="shared" si="149"/>
        <v>0</v>
      </c>
      <c r="Q1843">
        <f t="shared" si="149"/>
        <v>0</v>
      </c>
      <c r="R1843">
        <f t="shared" si="150"/>
        <v>-62534</v>
      </c>
      <c r="S1843">
        <f t="shared" si="151"/>
        <v>0</v>
      </c>
      <c r="T1843">
        <f t="shared" si="152"/>
        <v>-117040</v>
      </c>
      <c r="U1843">
        <f t="shared" si="153"/>
        <v>-188635</v>
      </c>
    </row>
    <row r="1844" spans="1:21" hidden="1" x14ac:dyDescent="0.25">
      <c r="A1844" t="s">
        <v>4623</v>
      </c>
      <c r="B1844" t="s">
        <v>3018</v>
      </c>
      <c r="C1844">
        <v>0</v>
      </c>
      <c r="D1844">
        <v>0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355850</v>
      </c>
      <c r="L1844">
        <v>1871150</v>
      </c>
      <c r="M1844">
        <v>1571300</v>
      </c>
      <c r="O1844">
        <f t="shared" si="149"/>
        <v>0</v>
      </c>
      <c r="P1844">
        <f t="shared" si="149"/>
        <v>0</v>
      </c>
      <c r="Q1844">
        <f t="shared" si="149"/>
        <v>0</v>
      </c>
      <c r="R1844">
        <f t="shared" si="150"/>
        <v>0</v>
      </c>
      <c r="S1844">
        <f t="shared" si="151"/>
        <v>0</v>
      </c>
      <c r="T1844">
        <f t="shared" si="152"/>
        <v>1515300</v>
      </c>
      <c r="U1844">
        <f t="shared" si="153"/>
        <v>1215450</v>
      </c>
    </row>
    <row r="1845" spans="1:21" hidden="1" x14ac:dyDescent="0.25">
      <c r="A1845" t="s">
        <v>6054</v>
      </c>
      <c r="B1845" t="s">
        <v>1114</v>
      </c>
      <c r="C1845">
        <v>3105652.6669999999</v>
      </c>
      <c r="D1845">
        <v>8423650</v>
      </c>
      <c r="E1845">
        <v>22922500</v>
      </c>
      <c r="F1845">
        <v>8663100</v>
      </c>
      <c r="G1845">
        <v>3192900</v>
      </c>
      <c r="H1845">
        <v>276205</v>
      </c>
      <c r="I1845">
        <v>114280</v>
      </c>
      <c r="J1845">
        <v>619425</v>
      </c>
      <c r="K1845">
        <v>54162000</v>
      </c>
      <c r="L1845">
        <v>42934000</v>
      </c>
      <c r="M1845">
        <v>40087500</v>
      </c>
      <c r="O1845">
        <f t="shared" si="149"/>
        <v>5317997.3330000006</v>
      </c>
      <c r="P1845">
        <f t="shared" si="149"/>
        <v>19816847.333000001</v>
      </c>
      <c r="Q1845">
        <f t="shared" si="149"/>
        <v>5557447.3330000006</v>
      </c>
      <c r="R1845">
        <f t="shared" si="150"/>
        <v>-2916695</v>
      </c>
      <c r="S1845">
        <f t="shared" si="151"/>
        <v>505145</v>
      </c>
      <c r="T1845">
        <f t="shared" si="152"/>
        <v>-11228000</v>
      </c>
      <c r="U1845">
        <f t="shared" si="153"/>
        <v>-14074500</v>
      </c>
    </row>
    <row r="1846" spans="1:21" hidden="1" x14ac:dyDescent="0.25">
      <c r="A1846" t="s">
        <v>6055</v>
      </c>
      <c r="B1846" t="s">
        <v>1115</v>
      </c>
      <c r="C1846">
        <v>382142.3333</v>
      </c>
      <c r="D1846">
        <v>13191000</v>
      </c>
      <c r="E1846">
        <v>12349000</v>
      </c>
      <c r="F1846">
        <v>8176050</v>
      </c>
      <c r="G1846">
        <v>2098600</v>
      </c>
      <c r="H1846">
        <v>144120</v>
      </c>
      <c r="I1846">
        <v>245520</v>
      </c>
      <c r="J1846">
        <v>1100235</v>
      </c>
      <c r="K1846">
        <v>654545000</v>
      </c>
      <c r="L1846">
        <v>497045000</v>
      </c>
      <c r="M1846">
        <v>353210000</v>
      </c>
      <c r="O1846">
        <f t="shared" si="149"/>
        <v>12808857.6667</v>
      </c>
      <c r="P1846">
        <f t="shared" si="149"/>
        <v>11966857.6667</v>
      </c>
      <c r="Q1846">
        <f t="shared" si="149"/>
        <v>7793907.6666999999</v>
      </c>
      <c r="R1846">
        <f t="shared" si="150"/>
        <v>-1954480</v>
      </c>
      <c r="S1846">
        <f t="shared" si="151"/>
        <v>854715</v>
      </c>
      <c r="T1846">
        <f t="shared" si="152"/>
        <v>-157500000</v>
      </c>
      <c r="U1846">
        <f t="shared" si="153"/>
        <v>-301335000</v>
      </c>
    </row>
    <row r="1847" spans="1:21" hidden="1" x14ac:dyDescent="0.25">
      <c r="A1847" t="s">
        <v>6056</v>
      </c>
      <c r="B1847" t="s">
        <v>1116</v>
      </c>
      <c r="C1847">
        <v>214835.3333</v>
      </c>
      <c r="D1847">
        <v>0</v>
      </c>
      <c r="E1847">
        <v>378560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O1847">
        <f t="shared" si="149"/>
        <v>-214835.3333</v>
      </c>
      <c r="P1847">
        <f t="shared" si="149"/>
        <v>163724.6667</v>
      </c>
      <c r="Q1847">
        <f t="shared" si="149"/>
        <v>-214835.3333</v>
      </c>
      <c r="R1847">
        <f t="shared" si="150"/>
        <v>0</v>
      </c>
      <c r="S1847">
        <f t="shared" si="151"/>
        <v>0</v>
      </c>
      <c r="T1847">
        <f t="shared" si="152"/>
        <v>0</v>
      </c>
      <c r="U1847">
        <f t="shared" si="153"/>
        <v>0</v>
      </c>
    </row>
    <row r="1848" spans="1:21" hidden="1" x14ac:dyDescent="0.25">
      <c r="A1848" t="s">
        <v>6057</v>
      </c>
      <c r="B1848" t="s">
        <v>1117</v>
      </c>
      <c r="C1848">
        <v>0</v>
      </c>
      <c r="D1848">
        <v>15502250</v>
      </c>
      <c r="E1848">
        <v>17797800</v>
      </c>
      <c r="F1848">
        <v>14131500</v>
      </c>
      <c r="G1848">
        <v>6937500</v>
      </c>
      <c r="H1848">
        <v>672470</v>
      </c>
      <c r="I1848">
        <v>0</v>
      </c>
      <c r="J1848">
        <v>28074.5</v>
      </c>
      <c r="K1848">
        <v>102295500</v>
      </c>
      <c r="L1848">
        <v>66786500</v>
      </c>
      <c r="M1848">
        <v>51561500</v>
      </c>
      <c r="O1848">
        <f t="shared" si="149"/>
        <v>15502250</v>
      </c>
      <c r="P1848">
        <f t="shared" si="149"/>
        <v>17797800</v>
      </c>
      <c r="Q1848">
        <f t="shared" si="149"/>
        <v>14131500</v>
      </c>
      <c r="R1848">
        <f t="shared" si="150"/>
        <v>-6265030</v>
      </c>
      <c r="S1848">
        <f t="shared" si="151"/>
        <v>28074.5</v>
      </c>
      <c r="T1848">
        <f t="shared" si="152"/>
        <v>-35509000</v>
      </c>
      <c r="U1848">
        <f t="shared" si="153"/>
        <v>-50734000</v>
      </c>
    </row>
    <row r="1849" spans="1:21" hidden="1" x14ac:dyDescent="0.25">
      <c r="A1849" t="s">
        <v>6058</v>
      </c>
      <c r="B1849" t="s">
        <v>2493</v>
      </c>
      <c r="C1849">
        <v>1284640</v>
      </c>
      <c r="D1849">
        <v>0</v>
      </c>
      <c r="E1849">
        <v>0</v>
      </c>
      <c r="F1849">
        <v>43181.5</v>
      </c>
      <c r="G1849">
        <v>640750</v>
      </c>
      <c r="H1849">
        <v>22883</v>
      </c>
      <c r="I1849">
        <v>15201</v>
      </c>
      <c r="J1849">
        <v>0</v>
      </c>
      <c r="K1849">
        <v>44285000</v>
      </c>
      <c r="L1849">
        <v>24093500</v>
      </c>
      <c r="M1849">
        <v>17203250</v>
      </c>
      <c r="O1849">
        <f t="shared" si="149"/>
        <v>-1284640</v>
      </c>
      <c r="P1849">
        <f t="shared" si="149"/>
        <v>-1284640</v>
      </c>
      <c r="Q1849">
        <f t="shared" si="149"/>
        <v>-1241458.5</v>
      </c>
      <c r="R1849">
        <f t="shared" si="150"/>
        <v>-617867</v>
      </c>
      <c r="S1849">
        <f t="shared" si="151"/>
        <v>-15201</v>
      </c>
      <c r="T1849">
        <f t="shared" si="152"/>
        <v>-20191500</v>
      </c>
      <c r="U1849">
        <f t="shared" si="153"/>
        <v>-27081750</v>
      </c>
    </row>
    <row r="1850" spans="1:21" hidden="1" x14ac:dyDescent="0.25">
      <c r="A1850" t="s">
        <v>6059</v>
      </c>
      <c r="B1850" t="s">
        <v>1118</v>
      </c>
      <c r="C1850">
        <v>549730</v>
      </c>
      <c r="D1850">
        <v>6766300</v>
      </c>
      <c r="E1850">
        <v>9359100</v>
      </c>
      <c r="F1850">
        <v>7320300</v>
      </c>
      <c r="G1850">
        <v>3783700</v>
      </c>
      <c r="H1850">
        <v>157695</v>
      </c>
      <c r="I1850">
        <v>549730</v>
      </c>
      <c r="J1850">
        <v>2748000</v>
      </c>
      <c r="K1850">
        <v>6486950</v>
      </c>
      <c r="L1850">
        <v>5112450</v>
      </c>
      <c r="M1850">
        <v>4695900</v>
      </c>
      <c r="O1850">
        <f t="shared" si="149"/>
        <v>6216570</v>
      </c>
      <c r="P1850">
        <f t="shared" si="149"/>
        <v>8809370</v>
      </c>
      <c r="Q1850">
        <f t="shared" si="149"/>
        <v>6770570</v>
      </c>
      <c r="R1850">
        <f t="shared" si="150"/>
        <v>-3626005</v>
      </c>
      <c r="S1850">
        <f t="shared" si="151"/>
        <v>2198270</v>
      </c>
      <c r="T1850">
        <f t="shared" si="152"/>
        <v>-1374500</v>
      </c>
      <c r="U1850">
        <f t="shared" si="153"/>
        <v>-1791050</v>
      </c>
    </row>
    <row r="1851" spans="1:21" hidden="1" x14ac:dyDescent="0.25">
      <c r="A1851" t="s">
        <v>6060</v>
      </c>
      <c r="B1851" t="s">
        <v>1119</v>
      </c>
      <c r="C1851">
        <v>0</v>
      </c>
      <c r="D1851">
        <v>0</v>
      </c>
      <c r="E1851">
        <v>50765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849120</v>
      </c>
      <c r="L1851">
        <v>513405</v>
      </c>
      <c r="M1851">
        <v>419810</v>
      </c>
      <c r="O1851">
        <f t="shared" si="149"/>
        <v>0</v>
      </c>
      <c r="P1851">
        <f t="shared" si="149"/>
        <v>50765</v>
      </c>
      <c r="Q1851">
        <f t="shared" si="149"/>
        <v>0</v>
      </c>
      <c r="R1851">
        <f t="shared" si="150"/>
        <v>0</v>
      </c>
      <c r="S1851">
        <f t="shared" si="151"/>
        <v>0</v>
      </c>
      <c r="T1851">
        <f t="shared" si="152"/>
        <v>-335715</v>
      </c>
      <c r="U1851">
        <f t="shared" si="153"/>
        <v>-429310</v>
      </c>
    </row>
    <row r="1852" spans="1:21" hidden="1" x14ac:dyDescent="0.25">
      <c r="A1852" t="s">
        <v>7893</v>
      </c>
      <c r="B1852" t="s">
        <v>3019</v>
      </c>
      <c r="C1852">
        <v>0</v>
      </c>
      <c r="D1852">
        <v>0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24087.5</v>
      </c>
      <c r="M1852">
        <v>21924</v>
      </c>
      <c r="O1852">
        <f t="shared" si="149"/>
        <v>0</v>
      </c>
      <c r="P1852">
        <f t="shared" si="149"/>
        <v>0</v>
      </c>
      <c r="Q1852">
        <f t="shared" si="149"/>
        <v>0</v>
      </c>
      <c r="R1852">
        <f t="shared" si="150"/>
        <v>0</v>
      </c>
      <c r="S1852">
        <f t="shared" si="151"/>
        <v>0</v>
      </c>
      <c r="T1852">
        <f t="shared" si="152"/>
        <v>24087.5</v>
      </c>
      <c r="U1852">
        <f t="shared" si="153"/>
        <v>21924</v>
      </c>
    </row>
    <row r="1853" spans="1:21" hidden="1" x14ac:dyDescent="0.25">
      <c r="A1853" t="s">
        <v>6062</v>
      </c>
      <c r="B1853" t="s">
        <v>1120</v>
      </c>
      <c r="C1853">
        <v>571410</v>
      </c>
      <c r="D1853">
        <v>433550</v>
      </c>
      <c r="E1853">
        <v>43279</v>
      </c>
      <c r="F1853">
        <v>392470</v>
      </c>
      <c r="G1853">
        <v>429550</v>
      </c>
      <c r="H1853">
        <v>26669</v>
      </c>
      <c r="I1853">
        <v>0</v>
      </c>
      <c r="J1853">
        <v>0</v>
      </c>
      <c r="K1853">
        <v>22207500</v>
      </c>
      <c r="L1853">
        <v>18698000</v>
      </c>
      <c r="M1853">
        <v>14078500</v>
      </c>
      <c r="O1853">
        <f t="shared" si="149"/>
        <v>-137860</v>
      </c>
      <c r="P1853">
        <f t="shared" si="149"/>
        <v>-528131</v>
      </c>
      <c r="Q1853">
        <f t="shared" si="149"/>
        <v>-178940</v>
      </c>
      <c r="R1853">
        <f t="shared" si="150"/>
        <v>-402881</v>
      </c>
      <c r="S1853">
        <f t="shared" si="151"/>
        <v>0</v>
      </c>
      <c r="T1853">
        <f t="shared" si="152"/>
        <v>-3509500</v>
      </c>
      <c r="U1853">
        <f t="shared" si="153"/>
        <v>-8129000</v>
      </c>
    </row>
    <row r="1854" spans="1:21" hidden="1" x14ac:dyDescent="0.25">
      <c r="A1854" t="s">
        <v>6063</v>
      </c>
      <c r="B1854" t="s">
        <v>1121</v>
      </c>
      <c r="C1854">
        <v>677675</v>
      </c>
      <c r="D1854">
        <v>0</v>
      </c>
      <c r="E1854">
        <v>0</v>
      </c>
      <c r="F1854">
        <v>0</v>
      </c>
      <c r="G1854">
        <v>170590</v>
      </c>
      <c r="H1854">
        <v>5730.5</v>
      </c>
      <c r="I1854">
        <v>0</v>
      </c>
      <c r="J1854">
        <v>0</v>
      </c>
      <c r="K1854">
        <v>0</v>
      </c>
      <c r="L1854">
        <v>0</v>
      </c>
      <c r="M1854">
        <v>0</v>
      </c>
      <c r="O1854">
        <f t="shared" si="149"/>
        <v>-677675</v>
      </c>
      <c r="P1854">
        <f t="shared" si="149"/>
        <v>-677675</v>
      </c>
      <c r="Q1854">
        <f t="shared" si="149"/>
        <v>-677675</v>
      </c>
      <c r="R1854">
        <f t="shared" si="150"/>
        <v>-164859.5</v>
      </c>
      <c r="S1854">
        <f t="shared" si="151"/>
        <v>0</v>
      </c>
      <c r="T1854">
        <f t="shared" si="152"/>
        <v>0</v>
      </c>
      <c r="U1854">
        <f t="shared" si="153"/>
        <v>0</v>
      </c>
    </row>
    <row r="1855" spans="1:21" hidden="1" x14ac:dyDescent="0.25">
      <c r="A1855" t="s">
        <v>6064</v>
      </c>
      <c r="B1855" t="s">
        <v>1122</v>
      </c>
      <c r="C1855">
        <v>12904760</v>
      </c>
      <c r="D1855">
        <v>0</v>
      </c>
      <c r="E1855">
        <v>0</v>
      </c>
      <c r="F1855">
        <v>0</v>
      </c>
      <c r="G1855">
        <v>104040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O1855">
        <f t="shared" si="149"/>
        <v>-12904760</v>
      </c>
      <c r="P1855">
        <f t="shared" si="149"/>
        <v>-12904760</v>
      </c>
      <c r="Q1855">
        <f t="shared" si="149"/>
        <v>-12904760</v>
      </c>
      <c r="R1855">
        <f t="shared" si="150"/>
        <v>-104040</v>
      </c>
      <c r="S1855">
        <f t="shared" si="151"/>
        <v>0</v>
      </c>
      <c r="T1855">
        <f t="shared" si="152"/>
        <v>0</v>
      </c>
      <c r="U1855">
        <f t="shared" si="153"/>
        <v>0</v>
      </c>
    </row>
    <row r="1856" spans="1:21" hidden="1" x14ac:dyDescent="0.25">
      <c r="A1856" t="s">
        <v>6065</v>
      </c>
      <c r="B1856" t="s">
        <v>3020</v>
      </c>
      <c r="C1856">
        <v>0</v>
      </c>
      <c r="D1856">
        <v>0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1071580</v>
      </c>
      <c r="L1856">
        <v>669000</v>
      </c>
      <c r="M1856">
        <v>335000</v>
      </c>
      <c r="O1856">
        <f t="shared" si="149"/>
        <v>0</v>
      </c>
      <c r="P1856">
        <f t="shared" si="149"/>
        <v>0</v>
      </c>
      <c r="Q1856">
        <f t="shared" si="149"/>
        <v>0</v>
      </c>
      <c r="R1856">
        <f t="shared" si="150"/>
        <v>0</v>
      </c>
      <c r="S1856">
        <f t="shared" si="151"/>
        <v>0</v>
      </c>
      <c r="T1856">
        <f t="shared" si="152"/>
        <v>-402580</v>
      </c>
      <c r="U1856">
        <f t="shared" si="153"/>
        <v>-736580</v>
      </c>
    </row>
    <row r="1857" spans="1:21" hidden="1" x14ac:dyDescent="0.25">
      <c r="A1857" t="s">
        <v>6066</v>
      </c>
      <c r="B1857" t="s">
        <v>3021</v>
      </c>
      <c r="C1857">
        <v>0</v>
      </c>
      <c r="D1857">
        <v>0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2636000</v>
      </c>
      <c r="L1857">
        <v>2442400</v>
      </c>
      <c r="M1857">
        <v>2107800</v>
      </c>
      <c r="O1857">
        <f t="shared" si="149"/>
        <v>0</v>
      </c>
      <c r="P1857">
        <f t="shared" si="149"/>
        <v>0</v>
      </c>
      <c r="Q1857">
        <f t="shared" si="149"/>
        <v>0</v>
      </c>
      <c r="R1857">
        <f t="shared" si="150"/>
        <v>0</v>
      </c>
      <c r="S1857">
        <f t="shared" si="151"/>
        <v>0</v>
      </c>
      <c r="T1857">
        <f t="shared" si="152"/>
        <v>-193600</v>
      </c>
      <c r="U1857">
        <f t="shared" si="153"/>
        <v>-528200</v>
      </c>
    </row>
    <row r="1858" spans="1:21" hidden="1" x14ac:dyDescent="0.25">
      <c r="A1858" t="s">
        <v>6067</v>
      </c>
      <c r="B1858" t="s">
        <v>1123</v>
      </c>
      <c r="C1858">
        <v>197557.6667</v>
      </c>
      <c r="D1858">
        <v>11948000</v>
      </c>
      <c r="E1858">
        <v>6706250</v>
      </c>
      <c r="F1858">
        <v>6545050</v>
      </c>
      <c r="G1858">
        <v>848960</v>
      </c>
      <c r="H1858">
        <v>177125</v>
      </c>
      <c r="I1858">
        <v>43786</v>
      </c>
      <c r="J1858">
        <v>170735</v>
      </c>
      <c r="K1858">
        <v>103487500</v>
      </c>
      <c r="L1858">
        <v>78567000</v>
      </c>
      <c r="M1858">
        <v>64591000</v>
      </c>
      <c r="O1858">
        <f t="shared" si="149"/>
        <v>11750442.3333</v>
      </c>
      <c r="P1858">
        <f t="shared" si="149"/>
        <v>6508692.3333000001</v>
      </c>
      <c r="Q1858">
        <f t="shared" si="149"/>
        <v>6347492.3333000001</v>
      </c>
      <c r="R1858">
        <f t="shared" si="150"/>
        <v>-671835</v>
      </c>
      <c r="S1858">
        <f t="shared" si="151"/>
        <v>126949</v>
      </c>
      <c r="T1858">
        <f t="shared" si="152"/>
        <v>-24920500</v>
      </c>
      <c r="U1858">
        <f t="shared" si="153"/>
        <v>-38896500</v>
      </c>
    </row>
    <row r="1859" spans="1:21" hidden="1" x14ac:dyDescent="0.25">
      <c r="A1859" t="s">
        <v>6068</v>
      </c>
      <c r="B1859" t="s">
        <v>1124</v>
      </c>
      <c r="C1859">
        <v>653110</v>
      </c>
      <c r="D1859">
        <v>9258350</v>
      </c>
      <c r="E1859">
        <v>2877650</v>
      </c>
      <c r="F1859">
        <v>6567800</v>
      </c>
      <c r="G1859">
        <v>1184600</v>
      </c>
      <c r="H1859">
        <v>222115</v>
      </c>
      <c r="I1859">
        <v>248560</v>
      </c>
      <c r="J1859">
        <v>1085800</v>
      </c>
      <c r="K1859">
        <v>0</v>
      </c>
      <c r="L1859">
        <v>0</v>
      </c>
      <c r="M1859">
        <v>0</v>
      </c>
      <c r="O1859">
        <f t="shared" ref="O1859:Q1922" si="154">D1859-$C1859</f>
        <v>8605240</v>
      </c>
      <c r="P1859">
        <f t="shared" si="154"/>
        <v>2224540</v>
      </c>
      <c r="Q1859">
        <f t="shared" si="154"/>
        <v>5914690</v>
      </c>
      <c r="R1859">
        <f t="shared" ref="R1859:R1922" si="155">H1859-G1859</f>
        <v>-962485</v>
      </c>
      <c r="S1859">
        <f t="shared" ref="S1859:S1922" si="156">J1859-I1859</f>
        <v>837240</v>
      </c>
      <c r="T1859">
        <f t="shared" ref="T1859:T1922" si="157">L1859-K1859</f>
        <v>0</v>
      </c>
      <c r="U1859">
        <f t="shared" ref="U1859:U1922" si="158">M1859-K1859</f>
        <v>0</v>
      </c>
    </row>
    <row r="1860" spans="1:21" hidden="1" x14ac:dyDescent="0.25">
      <c r="A1860" t="s">
        <v>4602</v>
      </c>
      <c r="B1860" t="s">
        <v>1125</v>
      </c>
      <c r="C1860">
        <v>6684832.3329999996</v>
      </c>
      <c r="D1860">
        <v>19881500</v>
      </c>
      <c r="E1860">
        <v>4510600</v>
      </c>
      <c r="F1860">
        <v>9206150</v>
      </c>
      <c r="G1860">
        <v>3335000</v>
      </c>
      <c r="H1860">
        <v>586520</v>
      </c>
      <c r="I1860">
        <v>773330</v>
      </c>
      <c r="J1860">
        <v>3505000</v>
      </c>
      <c r="K1860">
        <v>0</v>
      </c>
      <c r="L1860">
        <v>1580770</v>
      </c>
      <c r="M1860">
        <v>2052350</v>
      </c>
      <c r="O1860">
        <f t="shared" si="154"/>
        <v>13196667.666999999</v>
      </c>
      <c r="P1860">
        <f t="shared" si="154"/>
        <v>-2174232.3329999996</v>
      </c>
      <c r="Q1860">
        <f t="shared" si="154"/>
        <v>2521317.6670000004</v>
      </c>
      <c r="R1860">
        <f t="shared" si="155"/>
        <v>-2748480</v>
      </c>
      <c r="S1860">
        <f t="shared" si="156"/>
        <v>2731670</v>
      </c>
      <c r="T1860">
        <f t="shared" si="157"/>
        <v>1580770</v>
      </c>
      <c r="U1860">
        <f t="shared" si="158"/>
        <v>2052350</v>
      </c>
    </row>
    <row r="1861" spans="1:21" hidden="1" x14ac:dyDescent="0.25">
      <c r="A1861" t="s">
        <v>6070</v>
      </c>
      <c r="B1861" t="s">
        <v>1126</v>
      </c>
      <c r="C1861">
        <v>6759462.6670000004</v>
      </c>
      <c r="D1861">
        <v>5967000</v>
      </c>
      <c r="E1861">
        <v>17822500</v>
      </c>
      <c r="F1861">
        <v>7323600</v>
      </c>
      <c r="G1861">
        <v>1884300</v>
      </c>
      <c r="H1861">
        <v>131397</v>
      </c>
      <c r="I1861">
        <v>1286500</v>
      </c>
      <c r="J1861">
        <v>2020100</v>
      </c>
      <c r="K1861">
        <v>14466000</v>
      </c>
      <c r="L1861">
        <v>9695400</v>
      </c>
      <c r="M1861">
        <v>6860000</v>
      </c>
      <c r="O1861">
        <f t="shared" si="154"/>
        <v>-792462.66700000037</v>
      </c>
      <c r="P1861">
        <f t="shared" si="154"/>
        <v>11063037.333000001</v>
      </c>
      <c r="Q1861">
        <f t="shared" si="154"/>
        <v>564137.33299999963</v>
      </c>
      <c r="R1861">
        <f t="shared" si="155"/>
        <v>-1752903</v>
      </c>
      <c r="S1861">
        <f t="shared" si="156"/>
        <v>733600</v>
      </c>
      <c r="T1861">
        <f t="shared" si="157"/>
        <v>-4770600</v>
      </c>
      <c r="U1861">
        <f t="shared" si="158"/>
        <v>-7606000</v>
      </c>
    </row>
    <row r="1862" spans="1:21" hidden="1" x14ac:dyDescent="0.25">
      <c r="A1862" t="s">
        <v>6071</v>
      </c>
      <c r="B1862" t="s">
        <v>1127</v>
      </c>
      <c r="C1862">
        <v>231110</v>
      </c>
      <c r="D1862">
        <v>15883100</v>
      </c>
      <c r="E1862">
        <v>59241000</v>
      </c>
      <c r="F1862">
        <v>9857250</v>
      </c>
      <c r="G1862">
        <v>1429000</v>
      </c>
      <c r="H1862">
        <v>111201</v>
      </c>
      <c r="I1862">
        <v>231110</v>
      </c>
      <c r="J1862">
        <v>650405</v>
      </c>
      <c r="K1862">
        <v>57594000</v>
      </c>
      <c r="L1862">
        <v>33260000</v>
      </c>
      <c r="M1862">
        <v>33197000</v>
      </c>
      <c r="O1862">
        <f t="shared" si="154"/>
        <v>15651990</v>
      </c>
      <c r="P1862">
        <f t="shared" si="154"/>
        <v>59009890</v>
      </c>
      <c r="Q1862">
        <f t="shared" si="154"/>
        <v>9626140</v>
      </c>
      <c r="R1862">
        <f t="shared" si="155"/>
        <v>-1317799</v>
      </c>
      <c r="S1862">
        <f t="shared" si="156"/>
        <v>419295</v>
      </c>
      <c r="T1862">
        <f t="shared" si="157"/>
        <v>-24334000</v>
      </c>
      <c r="U1862">
        <f t="shared" si="158"/>
        <v>-24397000</v>
      </c>
    </row>
    <row r="1863" spans="1:21" hidden="1" x14ac:dyDescent="0.25">
      <c r="A1863" t="s">
        <v>6072</v>
      </c>
      <c r="B1863" t="s">
        <v>1128</v>
      </c>
      <c r="C1863">
        <v>102258.5</v>
      </c>
      <c r="D1863">
        <v>0</v>
      </c>
      <c r="E1863">
        <v>0</v>
      </c>
      <c r="F1863">
        <v>0</v>
      </c>
      <c r="G1863">
        <v>28804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O1863">
        <f t="shared" si="154"/>
        <v>-102258.5</v>
      </c>
      <c r="P1863">
        <f t="shared" si="154"/>
        <v>-102258.5</v>
      </c>
      <c r="Q1863">
        <f t="shared" si="154"/>
        <v>-102258.5</v>
      </c>
      <c r="R1863">
        <f t="shared" si="155"/>
        <v>-28804</v>
      </c>
      <c r="S1863">
        <f t="shared" si="156"/>
        <v>0</v>
      </c>
      <c r="T1863">
        <f t="shared" si="157"/>
        <v>0</v>
      </c>
      <c r="U1863">
        <f t="shared" si="158"/>
        <v>0</v>
      </c>
    </row>
    <row r="1864" spans="1:21" hidden="1" x14ac:dyDescent="0.25">
      <c r="A1864" t="s">
        <v>6073</v>
      </c>
      <c r="B1864" t="s">
        <v>3022</v>
      </c>
      <c r="C1864">
        <v>0</v>
      </c>
      <c r="D1864">
        <v>0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560030</v>
      </c>
      <c r="L1864">
        <v>254290</v>
      </c>
      <c r="M1864">
        <v>297975</v>
      </c>
      <c r="O1864">
        <f t="shared" si="154"/>
        <v>0</v>
      </c>
      <c r="P1864">
        <f t="shared" si="154"/>
        <v>0</v>
      </c>
      <c r="Q1864">
        <f t="shared" si="154"/>
        <v>0</v>
      </c>
      <c r="R1864">
        <f t="shared" si="155"/>
        <v>0</v>
      </c>
      <c r="S1864">
        <f t="shared" si="156"/>
        <v>0</v>
      </c>
      <c r="T1864">
        <f t="shared" si="157"/>
        <v>-305740</v>
      </c>
      <c r="U1864">
        <f t="shared" si="158"/>
        <v>-262055</v>
      </c>
    </row>
    <row r="1865" spans="1:21" hidden="1" x14ac:dyDescent="0.25">
      <c r="A1865" t="s">
        <v>6074</v>
      </c>
      <c r="B1865" t="s">
        <v>3023</v>
      </c>
      <c r="C1865">
        <v>0</v>
      </c>
      <c r="D1865">
        <v>0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3152950</v>
      </c>
      <c r="L1865">
        <v>2832350</v>
      </c>
      <c r="M1865">
        <v>2023550</v>
      </c>
      <c r="O1865">
        <f t="shared" si="154"/>
        <v>0</v>
      </c>
      <c r="P1865">
        <f t="shared" si="154"/>
        <v>0</v>
      </c>
      <c r="Q1865">
        <f t="shared" si="154"/>
        <v>0</v>
      </c>
      <c r="R1865">
        <f t="shared" si="155"/>
        <v>0</v>
      </c>
      <c r="S1865">
        <f t="shared" si="156"/>
        <v>0</v>
      </c>
      <c r="T1865">
        <f t="shared" si="157"/>
        <v>-320600</v>
      </c>
      <c r="U1865">
        <f t="shared" si="158"/>
        <v>-1129400</v>
      </c>
    </row>
    <row r="1866" spans="1:21" hidden="1" x14ac:dyDescent="0.25">
      <c r="A1866" t="s">
        <v>6075</v>
      </c>
      <c r="B1866" t="s">
        <v>1129</v>
      </c>
      <c r="C1866">
        <v>40331</v>
      </c>
      <c r="D1866">
        <v>10800050</v>
      </c>
      <c r="E1866">
        <v>3198850</v>
      </c>
      <c r="F1866">
        <v>5365100</v>
      </c>
      <c r="G1866">
        <v>278480</v>
      </c>
      <c r="H1866">
        <v>47612.5</v>
      </c>
      <c r="I1866">
        <v>40331</v>
      </c>
      <c r="J1866">
        <v>218180</v>
      </c>
      <c r="K1866">
        <v>4940350</v>
      </c>
      <c r="L1866">
        <v>3185200</v>
      </c>
      <c r="M1866">
        <v>2897950</v>
      </c>
      <c r="O1866">
        <f t="shared" si="154"/>
        <v>10759719</v>
      </c>
      <c r="P1866">
        <f t="shared" si="154"/>
        <v>3158519</v>
      </c>
      <c r="Q1866">
        <f t="shared" si="154"/>
        <v>5324769</v>
      </c>
      <c r="R1866">
        <f t="shared" si="155"/>
        <v>-230867.5</v>
      </c>
      <c r="S1866">
        <f t="shared" si="156"/>
        <v>177849</v>
      </c>
      <c r="T1866">
        <f t="shared" si="157"/>
        <v>-1755150</v>
      </c>
      <c r="U1866">
        <f t="shared" si="158"/>
        <v>-2042400</v>
      </c>
    </row>
    <row r="1867" spans="1:21" hidden="1" x14ac:dyDescent="0.25">
      <c r="A1867" t="s">
        <v>6076</v>
      </c>
      <c r="B1867" t="s">
        <v>1130</v>
      </c>
      <c r="C1867">
        <v>0</v>
      </c>
      <c r="D1867">
        <v>0</v>
      </c>
      <c r="E1867">
        <v>167320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353900</v>
      </c>
      <c r="L1867">
        <v>228390</v>
      </c>
      <c r="M1867">
        <v>155441</v>
      </c>
      <c r="O1867">
        <f t="shared" si="154"/>
        <v>0</v>
      </c>
      <c r="P1867">
        <f t="shared" si="154"/>
        <v>167320</v>
      </c>
      <c r="Q1867">
        <f t="shared" si="154"/>
        <v>0</v>
      </c>
      <c r="R1867">
        <f t="shared" si="155"/>
        <v>0</v>
      </c>
      <c r="S1867">
        <f t="shared" si="156"/>
        <v>0</v>
      </c>
      <c r="T1867">
        <f t="shared" si="157"/>
        <v>-125510</v>
      </c>
      <c r="U1867">
        <f t="shared" si="158"/>
        <v>-198459</v>
      </c>
    </row>
    <row r="1868" spans="1:21" hidden="1" x14ac:dyDescent="0.25">
      <c r="A1868" t="s">
        <v>6077</v>
      </c>
      <c r="B1868" t="s">
        <v>1131</v>
      </c>
      <c r="C1868">
        <v>319150</v>
      </c>
      <c r="D1868">
        <v>1271895</v>
      </c>
      <c r="E1868">
        <v>841710</v>
      </c>
      <c r="F1868">
        <v>1540000</v>
      </c>
      <c r="G1868">
        <v>86417</v>
      </c>
      <c r="H1868">
        <v>14537</v>
      </c>
      <c r="I1868">
        <v>0</v>
      </c>
      <c r="J1868">
        <v>0</v>
      </c>
      <c r="K1868">
        <v>0</v>
      </c>
      <c r="L1868">
        <v>0</v>
      </c>
      <c r="M1868">
        <v>0</v>
      </c>
      <c r="O1868">
        <f t="shared" si="154"/>
        <v>952745</v>
      </c>
      <c r="P1868">
        <f t="shared" si="154"/>
        <v>522560</v>
      </c>
      <c r="Q1868">
        <f t="shared" si="154"/>
        <v>1220850</v>
      </c>
      <c r="R1868">
        <f t="shared" si="155"/>
        <v>-71880</v>
      </c>
      <c r="S1868">
        <f t="shared" si="156"/>
        <v>0</v>
      </c>
      <c r="T1868">
        <f t="shared" si="157"/>
        <v>0</v>
      </c>
      <c r="U1868">
        <f t="shared" si="158"/>
        <v>0</v>
      </c>
    </row>
    <row r="1869" spans="1:21" hidden="1" x14ac:dyDescent="0.25">
      <c r="A1869" t="s">
        <v>6078</v>
      </c>
      <c r="B1869" t="s">
        <v>3024</v>
      </c>
      <c r="C1869">
        <v>24362</v>
      </c>
      <c r="D1869">
        <v>0</v>
      </c>
      <c r="E1869">
        <v>0</v>
      </c>
      <c r="F1869">
        <v>0</v>
      </c>
      <c r="G1869">
        <v>0</v>
      </c>
      <c r="H1869">
        <v>0</v>
      </c>
      <c r="I1869">
        <v>24362</v>
      </c>
      <c r="J1869">
        <v>20154</v>
      </c>
      <c r="K1869">
        <v>33478000</v>
      </c>
      <c r="L1869">
        <v>22708000</v>
      </c>
      <c r="M1869">
        <v>16625000</v>
      </c>
      <c r="O1869">
        <f t="shared" si="154"/>
        <v>-24362</v>
      </c>
      <c r="P1869">
        <f t="shared" si="154"/>
        <v>-24362</v>
      </c>
      <c r="Q1869">
        <f t="shared" si="154"/>
        <v>-24362</v>
      </c>
      <c r="R1869">
        <f t="shared" si="155"/>
        <v>0</v>
      </c>
      <c r="S1869">
        <f t="shared" si="156"/>
        <v>-4208</v>
      </c>
      <c r="T1869">
        <f t="shared" si="157"/>
        <v>-10770000</v>
      </c>
      <c r="U1869">
        <f t="shared" si="158"/>
        <v>-16853000</v>
      </c>
    </row>
    <row r="1870" spans="1:21" hidden="1" x14ac:dyDescent="0.25">
      <c r="A1870" t="s">
        <v>6079</v>
      </c>
      <c r="B1870" t="s">
        <v>1132</v>
      </c>
      <c r="C1870">
        <v>28832</v>
      </c>
      <c r="D1870">
        <v>8903150</v>
      </c>
      <c r="E1870">
        <v>2647650</v>
      </c>
      <c r="F1870">
        <v>3503300</v>
      </c>
      <c r="G1870">
        <v>1237300</v>
      </c>
      <c r="H1870">
        <v>112521.5</v>
      </c>
      <c r="I1870">
        <v>28832</v>
      </c>
      <c r="J1870">
        <v>63704.5</v>
      </c>
      <c r="K1870">
        <v>0</v>
      </c>
      <c r="L1870">
        <v>0</v>
      </c>
      <c r="M1870">
        <v>0</v>
      </c>
      <c r="O1870">
        <f t="shared" si="154"/>
        <v>8874318</v>
      </c>
      <c r="P1870">
        <f t="shared" si="154"/>
        <v>2618818</v>
      </c>
      <c r="Q1870">
        <f t="shared" si="154"/>
        <v>3474468</v>
      </c>
      <c r="R1870">
        <f t="shared" si="155"/>
        <v>-1124778.5</v>
      </c>
      <c r="S1870">
        <f t="shared" si="156"/>
        <v>34872.5</v>
      </c>
      <c r="T1870">
        <f t="shared" si="157"/>
        <v>0</v>
      </c>
      <c r="U1870">
        <f t="shared" si="158"/>
        <v>0</v>
      </c>
    </row>
    <row r="1871" spans="1:21" hidden="1" x14ac:dyDescent="0.25">
      <c r="A1871" t="s">
        <v>6080</v>
      </c>
      <c r="B1871" t="s">
        <v>3025</v>
      </c>
      <c r="C1871">
        <v>0</v>
      </c>
      <c r="D1871">
        <v>0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88439500</v>
      </c>
      <c r="L1871">
        <v>62574000</v>
      </c>
      <c r="M1871">
        <v>49192000</v>
      </c>
      <c r="O1871">
        <f t="shared" si="154"/>
        <v>0</v>
      </c>
      <c r="P1871">
        <f t="shared" si="154"/>
        <v>0</v>
      </c>
      <c r="Q1871">
        <f t="shared" si="154"/>
        <v>0</v>
      </c>
      <c r="R1871">
        <f t="shared" si="155"/>
        <v>0</v>
      </c>
      <c r="S1871">
        <f t="shared" si="156"/>
        <v>0</v>
      </c>
      <c r="T1871">
        <f t="shared" si="157"/>
        <v>-25865500</v>
      </c>
      <c r="U1871">
        <f t="shared" si="158"/>
        <v>-39247500</v>
      </c>
    </row>
    <row r="1872" spans="1:21" hidden="1" x14ac:dyDescent="0.25">
      <c r="A1872" t="s">
        <v>6081</v>
      </c>
      <c r="B1872" t="s">
        <v>3026</v>
      </c>
      <c r="C1872">
        <v>72974.666670000006</v>
      </c>
      <c r="D1872">
        <v>0</v>
      </c>
      <c r="E1872">
        <v>0</v>
      </c>
      <c r="F1872">
        <v>0</v>
      </c>
      <c r="G1872">
        <v>55616</v>
      </c>
      <c r="H1872">
        <v>0</v>
      </c>
      <c r="I1872">
        <v>0</v>
      </c>
      <c r="J1872">
        <v>0</v>
      </c>
      <c r="K1872">
        <v>6748050</v>
      </c>
      <c r="L1872">
        <v>4037650</v>
      </c>
      <c r="M1872">
        <v>3099100</v>
      </c>
      <c r="O1872">
        <f t="shared" si="154"/>
        <v>-72974.666670000006</v>
      </c>
      <c r="P1872">
        <f t="shared" si="154"/>
        <v>-72974.666670000006</v>
      </c>
      <c r="Q1872">
        <f t="shared" si="154"/>
        <v>-72974.666670000006</v>
      </c>
      <c r="R1872">
        <f t="shared" si="155"/>
        <v>-55616</v>
      </c>
      <c r="S1872">
        <f t="shared" si="156"/>
        <v>0</v>
      </c>
      <c r="T1872">
        <f t="shared" si="157"/>
        <v>-2710400</v>
      </c>
      <c r="U1872">
        <f t="shared" si="158"/>
        <v>-3648950</v>
      </c>
    </row>
    <row r="1873" spans="1:21" hidden="1" x14ac:dyDescent="0.25">
      <c r="A1873" t="s">
        <v>6082</v>
      </c>
      <c r="B1873" t="s">
        <v>1133</v>
      </c>
      <c r="C1873">
        <v>986250</v>
      </c>
      <c r="D1873">
        <v>294995</v>
      </c>
      <c r="E1873">
        <v>402310</v>
      </c>
      <c r="F1873">
        <v>0</v>
      </c>
      <c r="G1873">
        <v>642080</v>
      </c>
      <c r="H1873">
        <v>23048.5</v>
      </c>
      <c r="I1873">
        <v>0</v>
      </c>
      <c r="J1873">
        <v>0</v>
      </c>
      <c r="K1873">
        <v>0</v>
      </c>
      <c r="L1873">
        <v>0</v>
      </c>
      <c r="M1873">
        <v>0</v>
      </c>
      <c r="O1873">
        <f t="shared" si="154"/>
        <v>-691255</v>
      </c>
      <c r="P1873">
        <f t="shared" si="154"/>
        <v>-583940</v>
      </c>
      <c r="Q1873">
        <f t="shared" si="154"/>
        <v>-986250</v>
      </c>
      <c r="R1873">
        <f t="shared" si="155"/>
        <v>-619031.5</v>
      </c>
      <c r="S1873">
        <f t="shared" si="156"/>
        <v>0</v>
      </c>
      <c r="T1873">
        <f t="shared" si="157"/>
        <v>0</v>
      </c>
      <c r="U1873">
        <f t="shared" si="158"/>
        <v>0</v>
      </c>
    </row>
    <row r="1874" spans="1:21" hidden="1" x14ac:dyDescent="0.25">
      <c r="A1874" t="s">
        <v>6083</v>
      </c>
      <c r="B1874" t="s">
        <v>3027</v>
      </c>
      <c r="C1874">
        <v>0</v>
      </c>
      <c r="D1874">
        <v>0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10439000</v>
      </c>
      <c r="L1874">
        <v>10394200</v>
      </c>
      <c r="M1874">
        <v>8443000</v>
      </c>
      <c r="O1874">
        <f t="shared" si="154"/>
        <v>0</v>
      </c>
      <c r="P1874">
        <f t="shared" si="154"/>
        <v>0</v>
      </c>
      <c r="Q1874">
        <f t="shared" si="154"/>
        <v>0</v>
      </c>
      <c r="R1874">
        <f t="shared" si="155"/>
        <v>0</v>
      </c>
      <c r="S1874">
        <f t="shared" si="156"/>
        <v>0</v>
      </c>
      <c r="T1874">
        <f t="shared" si="157"/>
        <v>-44800</v>
      </c>
      <c r="U1874">
        <f t="shared" si="158"/>
        <v>-1996000</v>
      </c>
    </row>
    <row r="1875" spans="1:21" hidden="1" x14ac:dyDescent="0.25">
      <c r="A1875" t="s">
        <v>6084</v>
      </c>
      <c r="B1875" t="s">
        <v>3028</v>
      </c>
      <c r="C1875">
        <v>0</v>
      </c>
      <c r="D1875">
        <v>0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3430750</v>
      </c>
      <c r="L1875">
        <v>2169650</v>
      </c>
      <c r="M1875">
        <v>1830850</v>
      </c>
      <c r="O1875">
        <f t="shared" si="154"/>
        <v>0</v>
      </c>
      <c r="P1875">
        <f t="shared" si="154"/>
        <v>0</v>
      </c>
      <c r="Q1875">
        <f t="shared" si="154"/>
        <v>0</v>
      </c>
      <c r="R1875">
        <f t="shared" si="155"/>
        <v>0</v>
      </c>
      <c r="S1875">
        <f t="shared" si="156"/>
        <v>0</v>
      </c>
      <c r="T1875">
        <f t="shared" si="157"/>
        <v>-1261100</v>
      </c>
      <c r="U1875">
        <f t="shared" si="158"/>
        <v>-1599900</v>
      </c>
    </row>
    <row r="1876" spans="1:21" hidden="1" x14ac:dyDescent="0.25">
      <c r="A1876" t="s">
        <v>6085</v>
      </c>
      <c r="B1876" t="s">
        <v>1134</v>
      </c>
      <c r="C1876">
        <v>70507</v>
      </c>
      <c r="D1876">
        <v>2397050</v>
      </c>
      <c r="E1876">
        <v>1006300</v>
      </c>
      <c r="F1876">
        <v>1159250</v>
      </c>
      <c r="G1876">
        <v>613350</v>
      </c>
      <c r="H1876">
        <v>35659.5</v>
      </c>
      <c r="I1876">
        <v>70507</v>
      </c>
      <c r="J1876">
        <v>27413.5</v>
      </c>
      <c r="K1876">
        <v>0</v>
      </c>
      <c r="L1876">
        <v>0</v>
      </c>
      <c r="M1876">
        <v>0</v>
      </c>
      <c r="O1876">
        <f t="shared" si="154"/>
        <v>2326543</v>
      </c>
      <c r="P1876">
        <f t="shared" si="154"/>
        <v>935793</v>
      </c>
      <c r="Q1876">
        <f t="shared" si="154"/>
        <v>1088743</v>
      </c>
      <c r="R1876">
        <f t="shared" si="155"/>
        <v>-577690.5</v>
      </c>
      <c r="S1876">
        <f t="shared" si="156"/>
        <v>-43093.5</v>
      </c>
      <c r="T1876">
        <f t="shared" si="157"/>
        <v>0</v>
      </c>
      <c r="U1876">
        <f t="shared" si="158"/>
        <v>0</v>
      </c>
    </row>
    <row r="1877" spans="1:21" hidden="1" x14ac:dyDescent="0.25">
      <c r="A1877" t="s">
        <v>6086</v>
      </c>
      <c r="B1877" t="s">
        <v>1135</v>
      </c>
      <c r="C1877">
        <v>1217673</v>
      </c>
      <c r="D1877">
        <v>0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334245</v>
      </c>
      <c r="L1877">
        <v>314595</v>
      </c>
      <c r="M1877">
        <v>298430</v>
      </c>
      <c r="O1877">
        <f t="shared" si="154"/>
        <v>-1217673</v>
      </c>
      <c r="P1877">
        <f t="shared" si="154"/>
        <v>-1217673</v>
      </c>
      <c r="Q1877">
        <f t="shared" si="154"/>
        <v>-1217673</v>
      </c>
      <c r="R1877">
        <f t="shared" si="155"/>
        <v>0</v>
      </c>
      <c r="S1877">
        <f t="shared" si="156"/>
        <v>0</v>
      </c>
      <c r="T1877">
        <f t="shared" si="157"/>
        <v>-19650</v>
      </c>
      <c r="U1877">
        <f t="shared" si="158"/>
        <v>-35815</v>
      </c>
    </row>
    <row r="1878" spans="1:21" hidden="1" x14ac:dyDescent="0.25">
      <c r="A1878" t="s">
        <v>6087</v>
      </c>
      <c r="B1878" t="s">
        <v>1136</v>
      </c>
      <c r="C1878">
        <v>121240</v>
      </c>
      <c r="D1878">
        <v>0</v>
      </c>
      <c r="E1878">
        <v>0</v>
      </c>
      <c r="F1878">
        <v>0</v>
      </c>
      <c r="G1878">
        <v>47104</v>
      </c>
      <c r="H1878">
        <v>0</v>
      </c>
      <c r="I1878">
        <v>0</v>
      </c>
      <c r="J1878">
        <v>0</v>
      </c>
      <c r="K1878">
        <v>11892000</v>
      </c>
      <c r="L1878">
        <v>9180600</v>
      </c>
      <c r="M1878">
        <v>7302300</v>
      </c>
      <c r="O1878">
        <f t="shared" si="154"/>
        <v>-121240</v>
      </c>
      <c r="P1878">
        <f t="shared" si="154"/>
        <v>-121240</v>
      </c>
      <c r="Q1878">
        <f t="shared" si="154"/>
        <v>-121240</v>
      </c>
      <c r="R1878">
        <f t="shared" si="155"/>
        <v>-47104</v>
      </c>
      <c r="S1878">
        <f t="shared" si="156"/>
        <v>0</v>
      </c>
      <c r="T1878">
        <f t="shared" si="157"/>
        <v>-2711400</v>
      </c>
      <c r="U1878">
        <f t="shared" si="158"/>
        <v>-4589700</v>
      </c>
    </row>
    <row r="1879" spans="1:21" hidden="1" x14ac:dyDescent="0.25">
      <c r="A1879" t="s">
        <v>6088</v>
      </c>
      <c r="B1879" t="s">
        <v>1137</v>
      </c>
      <c r="C1879">
        <v>0</v>
      </c>
      <c r="D1879">
        <v>34697</v>
      </c>
      <c r="E1879">
        <v>662650</v>
      </c>
      <c r="F1879">
        <v>539850</v>
      </c>
      <c r="G1879">
        <v>47476</v>
      </c>
      <c r="H1879">
        <v>0</v>
      </c>
      <c r="I1879">
        <v>0</v>
      </c>
      <c r="J1879">
        <v>0</v>
      </c>
      <c r="K1879">
        <v>59635500</v>
      </c>
      <c r="L1879">
        <v>40539000</v>
      </c>
      <c r="M1879">
        <v>33034000</v>
      </c>
      <c r="O1879">
        <f t="shared" si="154"/>
        <v>34697</v>
      </c>
      <c r="P1879">
        <f t="shared" si="154"/>
        <v>662650</v>
      </c>
      <c r="Q1879">
        <f t="shared" si="154"/>
        <v>539850</v>
      </c>
      <c r="R1879">
        <f t="shared" si="155"/>
        <v>-47476</v>
      </c>
      <c r="S1879">
        <f t="shared" si="156"/>
        <v>0</v>
      </c>
      <c r="T1879">
        <f t="shared" si="157"/>
        <v>-19096500</v>
      </c>
      <c r="U1879">
        <f t="shared" si="158"/>
        <v>-26601500</v>
      </c>
    </row>
    <row r="1880" spans="1:21" hidden="1" x14ac:dyDescent="0.25">
      <c r="A1880" t="s">
        <v>6089</v>
      </c>
      <c r="B1880" t="s">
        <v>1138</v>
      </c>
      <c r="C1880">
        <v>0</v>
      </c>
      <c r="D1880">
        <v>88445</v>
      </c>
      <c r="E1880">
        <v>0</v>
      </c>
      <c r="F1880">
        <v>0</v>
      </c>
      <c r="G1880">
        <v>18348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O1880">
        <f t="shared" si="154"/>
        <v>88445</v>
      </c>
      <c r="P1880">
        <f t="shared" si="154"/>
        <v>0</v>
      </c>
      <c r="Q1880">
        <f t="shared" si="154"/>
        <v>0</v>
      </c>
      <c r="R1880">
        <f t="shared" si="155"/>
        <v>-18348</v>
      </c>
      <c r="S1880">
        <f t="shared" si="156"/>
        <v>0</v>
      </c>
      <c r="T1880">
        <f t="shared" si="157"/>
        <v>0</v>
      </c>
      <c r="U1880">
        <f t="shared" si="158"/>
        <v>0</v>
      </c>
    </row>
    <row r="1881" spans="1:21" hidden="1" x14ac:dyDescent="0.25">
      <c r="A1881" t="s">
        <v>6090</v>
      </c>
      <c r="B1881" t="s">
        <v>1139</v>
      </c>
      <c r="C1881">
        <v>579703.33330000006</v>
      </c>
      <c r="D1881">
        <v>2809000</v>
      </c>
      <c r="E1881">
        <v>637600</v>
      </c>
      <c r="F1881">
        <v>2334700</v>
      </c>
      <c r="G1881">
        <v>354680</v>
      </c>
      <c r="H1881">
        <v>50167</v>
      </c>
      <c r="I1881">
        <v>456700</v>
      </c>
      <c r="J1881">
        <v>1151870</v>
      </c>
      <c r="K1881">
        <v>18030000</v>
      </c>
      <c r="L1881">
        <v>14909500</v>
      </c>
      <c r="M1881">
        <v>12840000</v>
      </c>
      <c r="O1881">
        <f t="shared" si="154"/>
        <v>2229296.6666999999</v>
      </c>
      <c r="P1881">
        <f t="shared" si="154"/>
        <v>57896.666699999943</v>
      </c>
      <c r="Q1881">
        <f t="shared" si="154"/>
        <v>1754996.6666999999</v>
      </c>
      <c r="R1881">
        <f t="shared" si="155"/>
        <v>-304513</v>
      </c>
      <c r="S1881">
        <f t="shared" si="156"/>
        <v>695170</v>
      </c>
      <c r="T1881">
        <f t="shared" si="157"/>
        <v>-3120500</v>
      </c>
      <c r="U1881">
        <f t="shared" si="158"/>
        <v>-5190000</v>
      </c>
    </row>
    <row r="1882" spans="1:21" hidden="1" x14ac:dyDescent="0.25">
      <c r="A1882" t="s">
        <v>6091</v>
      </c>
      <c r="B1882" t="s">
        <v>1140</v>
      </c>
      <c r="C1882">
        <v>335513.3333</v>
      </c>
      <c r="D1882">
        <v>2099200</v>
      </c>
      <c r="E1882">
        <v>934230</v>
      </c>
      <c r="F1882">
        <v>1223550</v>
      </c>
      <c r="G1882">
        <v>798360</v>
      </c>
      <c r="H1882">
        <v>42906.5</v>
      </c>
      <c r="I1882">
        <v>147370</v>
      </c>
      <c r="J1882">
        <v>1141100</v>
      </c>
      <c r="K1882">
        <v>41206.5</v>
      </c>
      <c r="L1882">
        <v>36452.5</v>
      </c>
      <c r="M1882">
        <v>18642.5</v>
      </c>
      <c r="O1882">
        <f t="shared" si="154"/>
        <v>1763686.6666999999</v>
      </c>
      <c r="P1882">
        <f t="shared" si="154"/>
        <v>598716.66669999994</v>
      </c>
      <c r="Q1882">
        <f t="shared" si="154"/>
        <v>888036.66669999994</v>
      </c>
      <c r="R1882">
        <f t="shared" si="155"/>
        <v>-755453.5</v>
      </c>
      <c r="S1882">
        <f t="shared" si="156"/>
        <v>993730</v>
      </c>
      <c r="T1882">
        <f t="shared" si="157"/>
        <v>-4754</v>
      </c>
      <c r="U1882">
        <f t="shared" si="158"/>
        <v>-22564</v>
      </c>
    </row>
    <row r="1883" spans="1:21" hidden="1" x14ac:dyDescent="0.25">
      <c r="A1883" t="s">
        <v>6092</v>
      </c>
      <c r="B1883" t="s">
        <v>1141</v>
      </c>
      <c r="C1883">
        <v>5076303</v>
      </c>
      <c r="D1883">
        <v>47310500</v>
      </c>
      <c r="E1883">
        <v>20034000</v>
      </c>
      <c r="F1883">
        <v>21386500</v>
      </c>
      <c r="G1883">
        <v>5032000</v>
      </c>
      <c r="H1883">
        <v>279595</v>
      </c>
      <c r="I1883">
        <v>429090</v>
      </c>
      <c r="J1883">
        <v>3198500</v>
      </c>
      <c r="K1883">
        <v>23036000</v>
      </c>
      <c r="L1883">
        <v>16598000</v>
      </c>
      <c r="M1883">
        <v>12338850</v>
      </c>
      <c r="O1883">
        <f t="shared" si="154"/>
        <v>42234197</v>
      </c>
      <c r="P1883">
        <f t="shared" si="154"/>
        <v>14957697</v>
      </c>
      <c r="Q1883">
        <f t="shared" si="154"/>
        <v>16310197</v>
      </c>
      <c r="R1883">
        <f t="shared" si="155"/>
        <v>-4752405</v>
      </c>
      <c r="S1883">
        <f t="shared" si="156"/>
        <v>2769410</v>
      </c>
      <c r="T1883">
        <f t="shared" si="157"/>
        <v>-6438000</v>
      </c>
      <c r="U1883">
        <f t="shared" si="158"/>
        <v>-10697150</v>
      </c>
    </row>
    <row r="1884" spans="1:21" hidden="1" x14ac:dyDescent="0.25">
      <c r="A1884" t="s">
        <v>6093</v>
      </c>
      <c r="B1884" t="s">
        <v>1142</v>
      </c>
      <c r="C1884">
        <v>0</v>
      </c>
      <c r="D1884">
        <v>0</v>
      </c>
      <c r="E1884">
        <v>0</v>
      </c>
      <c r="F1884">
        <v>0</v>
      </c>
      <c r="G1884">
        <v>1450500</v>
      </c>
      <c r="H1884">
        <v>32130.5</v>
      </c>
      <c r="I1884">
        <v>0</v>
      </c>
      <c r="J1884">
        <v>0</v>
      </c>
      <c r="K1884">
        <v>20616000</v>
      </c>
      <c r="L1884">
        <v>10940800</v>
      </c>
      <c r="M1884">
        <v>7900150</v>
      </c>
      <c r="O1884">
        <f t="shared" si="154"/>
        <v>0</v>
      </c>
      <c r="P1884">
        <f t="shared" si="154"/>
        <v>0</v>
      </c>
      <c r="Q1884">
        <f t="shared" si="154"/>
        <v>0</v>
      </c>
      <c r="R1884">
        <f t="shared" si="155"/>
        <v>-1418369.5</v>
      </c>
      <c r="S1884">
        <f t="shared" si="156"/>
        <v>0</v>
      </c>
      <c r="T1884">
        <f t="shared" si="157"/>
        <v>-9675200</v>
      </c>
      <c r="U1884">
        <f t="shared" si="158"/>
        <v>-12715850</v>
      </c>
    </row>
    <row r="1885" spans="1:21" hidden="1" x14ac:dyDescent="0.25">
      <c r="A1885" t="s">
        <v>6094</v>
      </c>
      <c r="B1885" t="s">
        <v>1143</v>
      </c>
      <c r="C1885">
        <v>0</v>
      </c>
      <c r="D1885">
        <v>100335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O1885">
        <f t="shared" si="154"/>
        <v>100335</v>
      </c>
      <c r="P1885">
        <f t="shared" si="154"/>
        <v>0</v>
      </c>
      <c r="Q1885">
        <f t="shared" si="154"/>
        <v>0</v>
      </c>
      <c r="R1885">
        <f t="shared" si="155"/>
        <v>0</v>
      </c>
      <c r="S1885">
        <f t="shared" si="156"/>
        <v>0</v>
      </c>
      <c r="T1885">
        <f t="shared" si="157"/>
        <v>0</v>
      </c>
      <c r="U1885">
        <f t="shared" si="158"/>
        <v>0</v>
      </c>
    </row>
    <row r="1886" spans="1:21" hidden="1" x14ac:dyDescent="0.25">
      <c r="A1886" t="s">
        <v>6095</v>
      </c>
      <c r="B1886" t="s">
        <v>1144</v>
      </c>
      <c r="C1886">
        <v>2510628</v>
      </c>
      <c r="D1886">
        <v>0</v>
      </c>
      <c r="E1886">
        <v>24719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3203400</v>
      </c>
      <c r="L1886">
        <v>2338800</v>
      </c>
      <c r="M1886">
        <v>2007650</v>
      </c>
      <c r="O1886">
        <f t="shared" si="154"/>
        <v>-2510628</v>
      </c>
      <c r="P1886">
        <f t="shared" si="154"/>
        <v>-2485909</v>
      </c>
      <c r="Q1886">
        <f t="shared" si="154"/>
        <v>-2510628</v>
      </c>
      <c r="R1886">
        <f t="shared" si="155"/>
        <v>0</v>
      </c>
      <c r="S1886">
        <f t="shared" si="156"/>
        <v>0</v>
      </c>
      <c r="T1886">
        <f t="shared" si="157"/>
        <v>-864600</v>
      </c>
      <c r="U1886">
        <f t="shared" si="158"/>
        <v>-1195750</v>
      </c>
    </row>
    <row r="1887" spans="1:21" hidden="1" x14ac:dyDescent="0.25">
      <c r="A1887" t="s">
        <v>6096</v>
      </c>
      <c r="B1887" t="s">
        <v>1145</v>
      </c>
      <c r="C1887">
        <v>1628739.6669999999</v>
      </c>
      <c r="D1887">
        <v>40334</v>
      </c>
      <c r="E1887">
        <v>0</v>
      </c>
      <c r="F1887">
        <v>0</v>
      </c>
      <c r="G1887" t="e">
        <v>#DIV/0!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O1887">
        <f t="shared" si="154"/>
        <v>-1588405.6669999999</v>
      </c>
      <c r="P1887">
        <f t="shared" si="154"/>
        <v>-1628739.6669999999</v>
      </c>
      <c r="Q1887">
        <f t="shared" si="154"/>
        <v>-1628739.6669999999</v>
      </c>
      <c r="R1887" t="e">
        <f t="shared" si="155"/>
        <v>#DIV/0!</v>
      </c>
      <c r="S1887">
        <f t="shared" si="156"/>
        <v>0</v>
      </c>
      <c r="T1887">
        <f t="shared" si="157"/>
        <v>0</v>
      </c>
      <c r="U1887">
        <f t="shared" si="158"/>
        <v>0</v>
      </c>
    </row>
    <row r="1888" spans="1:21" hidden="1" x14ac:dyDescent="0.25">
      <c r="A1888" t="s">
        <v>6097</v>
      </c>
      <c r="B1888" t="s">
        <v>1146</v>
      </c>
      <c r="C1888">
        <v>5663</v>
      </c>
      <c r="D1888">
        <v>78825</v>
      </c>
      <c r="E1888">
        <v>0</v>
      </c>
      <c r="F1888">
        <v>393465</v>
      </c>
      <c r="G1888">
        <v>131280</v>
      </c>
      <c r="H1888">
        <v>5307</v>
      </c>
      <c r="I1888">
        <v>5663</v>
      </c>
      <c r="J1888">
        <v>0</v>
      </c>
      <c r="K1888">
        <v>157940000</v>
      </c>
      <c r="L1888">
        <v>110040500</v>
      </c>
      <c r="M1888">
        <v>82469000</v>
      </c>
      <c r="O1888">
        <f t="shared" si="154"/>
        <v>73162</v>
      </c>
      <c r="P1888">
        <f t="shared" si="154"/>
        <v>-5663</v>
      </c>
      <c r="Q1888">
        <f t="shared" si="154"/>
        <v>387802</v>
      </c>
      <c r="R1888">
        <f t="shared" si="155"/>
        <v>-125973</v>
      </c>
      <c r="S1888">
        <f t="shared" si="156"/>
        <v>-5663</v>
      </c>
      <c r="T1888">
        <f t="shared" si="157"/>
        <v>-47899500</v>
      </c>
      <c r="U1888">
        <f t="shared" si="158"/>
        <v>-75471000</v>
      </c>
    </row>
    <row r="1889" spans="1:21" hidden="1" x14ac:dyDescent="0.25">
      <c r="A1889" t="s">
        <v>6098</v>
      </c>
      <c r="B1889" t="s">
        <v>1147</v>
      </c>
      <c r="C1889">
        <v>3331681</v>
      </c>
      <c r="D1889">
        <v>43812.5</v>
      </c>
      <c r="E1889">
        <v>0</v>
      </c>
      <c r="F1889">
        <v>0</v>
      </c>
      <c r="G1889">
        <v>15901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O1889">
        <f t="shared" si="154"/>
        <v>-3287868.5</v>
      </c>
      <c r="P1889">
        <f t="shared" si="154"/>
        <v>-3331681</v>
      </c>
      <c r="Q1889">
        <f t="shared" si="154"/>
        <v>-3331681</v>
      </c>
      <c r="R1889">
        <f t="shared" si="155"/>
        <v>-15901</v>
      </c>
      <c r="S1889">
        <f t="shared" si="156"/>
        <v>0</v>
      </c>
      <c r="T1889">
        <f t="shared" si="157"/>
        <v>0</v>
      </c>
      <c r="U1889">
        <f t="shared" si="158"/>
        <v>0</v>
      </c>
    </row>
    <row r="1890" spans="1:21" hidden="1" x14ac:dyDescent="0.25">
      <c r="A1890" t="s">
        <v>6099</v>
      </c>
      <c r="B1890" t="s">
        <v>2494</v>
      </c>
      <c r="C1890">
        <v>0</v>
      </c>
      <c r="D1890">
        <v>1127930</v>
      </c>
      <c r="E1890">
        <v>799613</v>
      </c>
      <c r="F1890">
        <v>1006750</v>
      </c>
      <c r="G1890">
        <v>288520</v>
      </c>
      <c r="H1890">
        <v>0</v>
      </c>
      <c r="I1890">
        <v>0</v>
      </c>
      <c r="J1890">
        <v>0</v>
      </c>
      <c r="K1890">
        <v>29070000</v>
      </c>
      <c r="L1890">
        <v>20154500</v>
      </c>
      <c r="M1890">
        <v>17619000</v>
      </c>
      <c r="O1890">
        <f t="shared" si="154"/>
        <v>1127930</v>
      </c>
      <c r="P1890">
        <f t="shared" si="154"/>
        <v>799613</v>
      </c>
      <c r="Q1890">
        <f t="shared" si="154"/>
        <v>1006750</v>
      </c>
      <c r="R1890">
        <f t="shared" si="155"/>
        <v>-288520</v>
      </c>
      <c r="S1890">
        <f t="shared" si="156"/>
        <v>0</v>
      </c>
      <c r="T1890">
        <f t="shared" si="157"/>
        <v>-8915500</v>
      </c>
      <c r="U1890">
        <f t="shared" si="158"/>
        <v>-11451000</v>
      </c>
    </row>
    <row r="1891" spans="1:21" hidden="1" x14ac:dyDescent="0.25">
      <c r="A1891" t="s">
        <v>6061</v>
      </c>
      <c r="B1891" t="s">
        <v>3029</v>
      </c>
      <c r="C1891">
        <v>0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1096080</v>
      </c>
      <c r="L1891">
        <v>1353200</v>
      </c>
      <c r="M1891">
        <v>668360</v>
      </c>
      <c r="O1891">
        <f t="shared" si="154"/>
        <v>0</v>
      </c>
      <c r="P1891">
        <f t="shared" si="154"/>
        <v>0</v>
      </c>
      <c r="Q1891">
        <f t="shared" si="154"/>
        <v>0</v>
      </c>
      <c r="R1891">
        <f t="shared" si="155"/>
        <v>0</v>
      </c>
      <c r="S1891">
        <f t="shared" si="156"/>
        <v>0</v>
      </c>
      <c r="T1891">
        <f t="shared" si="157"/>
        <v>257120</v>
      </c>
      <c r="U1891">
        <f t="shared" si="158"/>
        <v>-427720</v>
      </c>
    </row>
    <row r="1892" spans="1:21" hidden="1" x14ac:dyDescent="0.25">
      <c r="A1892" t="s">
        <v>6101</v>
      </c>
      <c r="B1892" t="s">
        <v>1148</v>
      </c>
      <c r="C1892">
        <v>4903742</v>
      </c>
      <c r="D1892">
        <v>87945</v>
      </c>
      <c r="E1892">
        <v>206345</v>
      </c>
      <c r="F1892">
        <v>909450</v>
      </c>
      <c r="G1892">
        <v>366810</v>
      </c>
      <c r="H1892">
        <v>5980.5</v>
      </c>
      <c r="I1892">
        <v>0</v>
      </c>
      <c r="J1892">
        <v>147470</v>
      </c>
      <c r="K1892">
        <v>1203750</v>
      </c>
      <c r="L1892">
        <v>401555</v>
      </c>
      <c r="M1892">
        <v>478825</v>
      </c>
      <c r="O1892">
        <f t="shared" si="154"/>
        <v>-4815797</v>
      </c>
      <c r="P1892">
        <f t="shared" si="154"/>
        <v>-4697397</v>
      </c>
      <c r="Q1892">
        <f t="shared" si="154"/>
        <v>-3994292</v>
      </c>
      <c r="R1892">
        <f t="shared" si="155"/>
        <v>-360829.5</v>
      </c>
      <c r="S1892">
        <f t="shared" si="156"/>
        <v>147470</v>
      </c>
      <c r="T1892">
        <f t="shared" si="157"/>
        <v>-802195</v>
      </c>
      <c r="U1892">
        <f t="shared" si="158"/>
        <v>-724925</v>
      </c>
    </row>
    <row r="1893" spans="1:21" hidden="1" x14ac:dyDescent="0.25">
      <c r="A1893" t="s">
        <v>6102</v>
      </c>
      <c r="B1893" t="s">
        <v>1149</v>
      </c>
      <c r="C1893">
        <v>0</v>
      </c>
      <c r="D1893">
        <v>0</v>
      </c>
      <c r="E1893">
        <v>377445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O1893">
        <f t="shared" si="154"/>
        <v>0</v>
      </c>
      <c r="P1893">
        <f t="shared" si="154"/>
        <v>377445</v>
      </c>
      <c r="Q1893">
        <f t="shared" si="154"/>
        <v>0</v>
      </c>
      <c r="R1893">
        <f t="shared" si="155"/>
        <v>0</v>
      </c>
      <c r="S1893">
        <f t="shared" si="156"/>
        <v>0</v>
      </c>
      <c r="T1893">
        <f t="shared" si="157"/>
        <v>0</v>
      </c>
      <c r="U1893">
        <f t="shared" si="158"/>
        <v>0</v>
      </c>
    </row>
    <row r="1894" spans="1:21" hidden="1" x14ac:dyDescent="0.25">
      <c r="A1894" t="s">
        <v>6103</v>
      </c>
      <c r="B1894" t="s">
        <v>3030</v>
      </c>
      <c r="C1894">
        <v>0</v>
      </c>
      <c r="D1894">
        <v>0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5254300</v>
      </c>
      <c r="L1894">
        <v>3555500</v>
      </c>
      <c r="M1894">
        <v>2576250</v>
      </c>
      <c r="O1894">
        <f t="shared" si="154"/>
        <v>0</v>
      </c>
      <c r="P1894">
        <f t="shared" si="154"/>
        <v>0</v>
      </c>
      <c r="Q1894">
        <f t="shared" si="154"/>
        <v>0</v>
      </c>
      <c r="R1894">
        <f t="shared" si="155"/>
        <v>0</v>
      </c>
      <c r="S1894">
        <f t="shared" si="156"/>
        <v>0</v>
      </c>
      <c r="T1894">
        <f t="shared" si="157"/>
        <v>-1698800</v>
      </c>
      <c r="U1894">
        <f t="shared" si="158"/>
        <v>-2678050</v>
      </c>
    </row>
    <row r="1895" spans="1:21" hidden="1" x14ac:dyDescent="0.25">
      <c r="A1895" t="s">
        <v>6104</v>
      </c>
      <c r="B1895" t="s">
        <v>1150</v>
      </c>
      <c r="C1895">
        <v>209257</v>
      </c>
      <c r="D1895">
        <v>0</v>
      </c>
      <c r="E1895">
        <v>183855</v>
      </c>
      <c r="F1895">
        <v>0</v>
      </c>
      <c r="G1895">
        <v>0</v>
      </c>
      <c r="H1895">
        <v>0</v>
      </c>
      <c r="I1895">
        <v>40362</v>
      </c>
      <c r="J1895">
        <v>0</v>
      </c>
      <c r="K1895">
        <v>13353500</v>
      </c>
      <c r="L1895">
        <v>10348700</v>
      </c>
      <c r="M1895">
        <v>8559050</v>
      </c>
      <c r="O1895">
        <f t="shared" si="154"/>
        <v>-209257</v>
      </c>
      <c r="P1895">
        <f t="shared" si="154"/>
        <v>-25402</v>
      </c>
      <c r="Q1895">
        <f t="shared" si="154"/>
        <v>-209257</v>
      </c>
      <c r="R1895">
        <f t="shared" si="155"/>
        <v>0</v>
      </c>
      <c r="S1895">
        <f t="shared" si="156"/>
        <v>-40362</v>
      </c>
      <c r="T1895">
        <f t="shared" si="157"/>
        <v>-3004800</v>
      </c>
      <c r="U1895">
        <f t="shared" si="158"/>
        <v>-4794450</v>
      </c>
    </row>
    <row r="1896" spans="1:21" hidden="1" x14ac:dyDescent="0.25">
      <c r="A1896" t="s">
        <v>6105</v>
      </c>
      <c r="B1896" t="s">
        <v>3031</v>
      </c>
      <c r="C1896">
        <v>25764</v>
      </c>
      <c r="D1896">
        <v>0</v>
      </c>
      <c r="E1896">
        <v>0</v>
      </c>
      <c r="F1896">
        <v>0</v>
      </c>
      <c r="G1896">
        <v>0</v>
      </c>
      <c r="H1896">
        <v>0</v>
      </c>
      <c r="I1896">
        <v>25764</v>
      </c>
      <c r="J1896">
        <v>22019</v>
      </c>
      <c r="K1896">
        <v>0</v>
      </c>
      <c r="L1896">
        <v>0</v>
      </c>
      <c r="M1896">
        <v>0</v>
      </c>
      <c r="O1896">
        <f t="shared" si="154"/>
        <v>-25764</v>
      </c>
      <c r="P1896">
        <f t="shared" si="154"/>
        <v>-25764</v>
      </c>
      <c r="Q1896">
        <f t="shared" si="154"/>
        <v>-25764</v>
      </c>
      <c r="R1896">
        <f t="shared" si="155"/>
        <v>0</v>
      </c>
      <c r="S1896">
        <f t="shared" si="156"/>
        <v>-3745</v>
      </c>
      <c r="T1896">
        <f t="shared" si="157"/>
        <v>0</v>
      </c>
      <c r="U1896">
        <f t="shared" si="158"/>
        <v>0</v>
      </c>
    </row>
    <row r="1897" spans="1:21" hidden="1" x14ac:dyDescent="0.25">
      <c r="A1897" t="s">
        <v>6106</v>
      </c>
      <c r="B1897" t="s">
        <v>1151</v>
      </c>
      <c r="C1897">
        <v>105580</v>
      </c>
      <c r="D1897">
        <v>6863950</v>
      </c>
      <c r="E1897">
        <v>8155000</v>
      </c>
      <c r="F1897">
        <v>7783950</v>
      </c>
      <c r="G1897">
        <v>113740</v>
      </c>
      <c r="H1897">
        <v>10434.5</v>
      </c>
      <c r="I1897">
        <v>105580</v>
      </c>
      <c r="J1897">
        <v>854255</v>
      </c>
      <c r="K1897">
        <v>23833500</v>
      </c>
      <c r="L1897">
        <v>16640500</v>
      </c>
      <c r="M1897">
        <v>13046350</v>
      </c>
      <c r="O1897">
        <f t="shared" si="154"/>
        <v>6758370</v>
      </c>
      <c r="P1897">
        <f t="shared" si="154"/>
        <v>8049420</v>
      </c>
      <c r="Q1897">
        <f t="shared" si="154"/>
        <v>7678370</v>
      </c>
      <c r="R1897">
        <f t="shared" si="155"/>
        <v>-103305.5</v>
      </c>
      <c r="S1897">
        <f t="shared" si="156"/>
        <v>748675</v>
      </c>
      <c r="T1897">
        <f t="shared" si="157"/>
        <v>-7193000</v>
      </c>
      <c r="U1897">
        <f t="shared" si="158"/>
        <v>-10787150</v>
      </c>
    </row>
    <row r="1898" spans="1:21" hidden="1" x14ac:dyDescent="0.25">
      <c r="A1898" t="s">
        <v>6107</v>
      </c>
      <c r="B1898" t="s">
        <v>2495</v>
      </c>
      <c r="C1898">
        <v>0</v>
      </c>
      <c r="D1898">
        <v>0</v>
      </c>
      <c r="E1898">
        <v>0</v>
      </c>
      <c r="F1898">
        <v>0</v>
      </c>
      <c r="G1898">
        <v>1682100</v>
      </c>
      <c r="H1898">
        <v>95846</v>
      </c>
      <c r="I1898">
        <v>0</v>
      </c>
      <c r="J1898">
        <v>0</v>
      </c>
      <c r="K1898">
        <v>0</v>
      </c>
      <c r="L1898">
        <v>0</v>
      </c>
      <c r="M1898">
        <v>0</v>
      </c>
      <c r="O1898">
        <f t="shared" si="154"/>
        <v>0</v>
      </c>
      <c r="P1898">
        <f t="shared" si="154"/>
        <v>0</v>
      </c>
      <c r="Q1898">
        <f t="shared" si="154"/>
        <v>0</v>
      </c>
      <c r="R1898">
        <f t="shared" si="155"/>
        <v>-1586254</v>
      </c>
      <c r="S1898">
        <f t="shared" si="156"/>
        <v>0</v>
      </c>
      <c r="T1898">
        <f t="shared" si="157"/>
        <v>0</v>
      </c>
      <c r="U1898">
        <f t="shared" si="158"/>
        <v>0</v>
      </c>
    </row>
    <row r="1899" spans="1:21" hidden="1" x14ac:dyDescent="0.25">
      <c r="A1899" t="s">
        <v>8006</v>
      </c>
      <c r="B1899" t="s">
        <v>1152</v>
      </c>
      <c r="C1899">
        <v>1250479.6669999999</v>
      </c>
      <c r="D1899">
        <v>11088.5</v>
      </c>
      <c r="E1899">
        <v>72895</v>
      </c>
      <c r="F1899">
        <v>47084.5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18634.5</v>
      </c>
      <c r="M1899">
        <v>52857</v>
      </c>
      <c r="O1899">
        <f t="shared" si="154"/>
        <v>-1239391.1669999999</v>
      </c>
      <c r="P1899">
        <f t="shared" si="154"/>
        <v>-1177584.6669999999</v>
      </c>
      <c r="Q1899">
        <f t="shared" si="154"/>
        <v>-1203395.1669999999</v>
      </c>
      <c r="R1899">
        <f t="shared" si="155"/>
        <v>0</v>
      </c>
      <c r="S1899">
        <f t="shared" si="156"/>
        <v>0</v>
      </c>
      <c r="T1899">
        <f t="shared" si="157"/>
        <v>18634.5</v>
      </c>
      <c r="U1899">
        <f t="shared" si="158"/>
        <v>52857</v>
      </c>
    </row>
    <row r="1900" spans="1:21" hidden="1" x14ac:dyDescent="0.25">
      <c r="A1900" t="s">
        <v>6109</v>
      </c>
      <c r="B1900" t="s">
        <v>3032</v>
      </c>
      <c r="C1900">
        <v>0</v>
      </c>
      <c r="D1900">
        <v>0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12547500</v>
      </c>
      <c r="L1900">
        <v>6931250</v>
      </c>
      <c r="M1900">
        <v>4311300</v>
      </c>
      <c r="O1900">
        <f t="shared" si="154"/>
        <v>0</v>
      </c>
      <c r="P1900">
        <f t="shared" si="154"/>
        <v>0</v>
      </c>
      <c r="Q1900">
        <f t="shared" si="154"/>
        <v>0</v>
      </c>
      <c r="R1900">
        <f t="shared" si="155"/>
        <v>0</v>
      </c>
      <c r="S1900">
        <f t="shared" si="156"/>
        <v>0</v>
      </c>
      <c r="T1900">
        <f t="shared" si="157"/>
        <v>-5616250</v>
      </c>
      <c r="U1900">
        <f t="shared" si="158"/>
        <v>-8236200</v>
      </c>
    </row>
    <row r="1901" spans="1:21" hidden="1" x14ac:dyDescent="0.25">
      <c r="A1901" t="s">
        <v>6110</v>
      </c>
      <c r="B1901" t="s">
        <v>3033</v>
      </c>
      <c r="C1901">
        <v>0</v>
      </c>
      <c r="D1901">
        <v>0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15027000</v>
      </c>
      <c r="L1901">
        <v>13818500</v>
      </c>
      <c r="M1901">
        <v>12136000</v>
      </c>
      <c r="O1901">
        <f t="shared" si="154"/>
        <v>0</v>
      </c>
      <c r="P1901">
        <f t="shared" si="154"/>
        <v>0</v>
      </c>
      <c r="Q1901">
        <f t="shared" si="154"/>
        <v>0</v>
      </c>
      <c r="R1901">
        <f t="shared" si="155"/>
        <v>0</v>
      </c>
      <c r="S1901">
        <f t="shared" si="156"/>
        <v>0</v>
      </c>
      <c r="T1901">
        <f t="shared" si="157"/>
        <v>-1208500</v>
      </c>
      <c r="U1901">
        <f t="shared" si="158"/>
        <v>-2891000</v>
      </c>
    </row>
    <row r="1902" spans="1:21" hidden="1" x14ac:dyDescent="0.25">
      <c r="A1902" t="s">
        <v>5165</v>
      </c>
      <c r="B1902" t="s">
        <v>1153</v>
      </c>
      <c r="C1902">
        <v>3055750.3330000001</v>
      </c>
      <c r="D1902">
        <v>10680400</v>
      </c>
      <c r="E1902">
        <v>10851250</v>
      </c>
      <c r="F1902">
        <v>5343800</v>
      </c>
      <c r="G1902">
        <v>1272300</v>
      </c>
      <c r="H1902">
        <v>52149.5</v>
      </c>
      <c r="I1902">
        <v>63653</v>
      </c>
      <c r="J1902">
        <v>294930</v>
      </c>
      <c r="K1902">
        <v>334955</v>
      </c>
      <c r="L1902">
        <v>966445</v>
      </c>
      <c r="M1902">
        <v>330825</v>
      </c>
      <c r="O1902">
        <f t="shared" si="154"/>
        <v>7624649.6669999994</v>
      </c>
      <c r="P1902">
        <f t="shared" si="154"/>
        <v>7795499.6669999994</v>
      </c>
      <c r="Q1902">
        <f t="shared" si="154"/>
        <v>2288049.6669999999</v>
      </c>
      <c r="R1902">
        <f t="shared" si="155"/>
        <v>-1220150.5</v>
      </c>
      <c r="S1902">
        <f t="shared" si="156"/>
        <v>231277</v>
      </c>
      <c r="T1902">
        <f t="shared" si="157"/>
        <v>631490</v>
      </c>
      <c r="U1902">
        <f t="shared" si="158"/>
        <v>-4130</v>
      </c>
    </row>
    <row r="1903" spans="1:21" hidden="1" x14ac:dyDescent="0.25">
      <c r="A1903" t="s">
        <v>6112</v>
      </c>
      <c r="B1903" t="s">
        <v>4185</v>
      </c>
      <c r="C1903">
        <v>5823557.6670000004</v>
      </c>
      <c r="D1903">
        <v>224305</v>
      </c>
      <c r="E1903">
        <v>100715</v>
      </c>
      <c r="F1903">
        <v>109585</v>
      </c>
      <c r="G1903">
        <v>420700</v>
      </c>
      <c r="H1903">
        <v>26939</v>
      </c>
      <c r="I1903">
        <v>0</v>
      </c>
      <c r="J1903">
        <v>0</v>
      </c>
      <c r="K1903">
        <v>0</v>
      </c>
      <c r="L1903">
        <v>0</v>
      </c>
      <c r="M1903">
        <v>0</v>
      </c>
      <c r="O1903">
        <f t="shared" si="154"/>
        <v>-5599252.6670000004</v>
      </c>
      <c r="P1903">
        <f t="shared" si="154"/>
        <v>-5722842.6670000004</v>
      </c>
      <c r="Q1903">
        <f t="shared" si="154"/>
        <v>-5713972.6670000004</v>
      </c>
      <c r="R1903">
        <f t="shared" si="155"/>
        <v>-393761</v>
      </c>
      <c r="S1903">
        <f t="shared" si="156"/>
        <v>0</v>
      </c>
      <c r="T1903">
        <f t="shared" si="157"/>
        <v>0</v>
      </c>
      <c r="U1903">
        <f t="shared" si="158"/>
        <v>0</v>
      </c>
    </row>
    <row r="1904" spans="1:21" hidden="1" x14ac:dyDescent="0.25">
      <c r="A1904" t="s">
        <v>6113</v>
      </c>
      <c r="B1904" t="s">
        <v>1154</v>
      </c>
      <c r="C1904">
        <v>1276709</v>
      </c>
      <c r="D1904">
        <v>0</v>
      </c>
      <c r="E1904">
        <v>0</v>
      </c>
      <c r="F1904">
        <v>0</v>
      </c>
      <c r="G1904">
        <v>13812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O1904">
        <f t="shared" si="154"/>
        <v>-1276709</v>
      </c>
      <c r="P1904">
        <f t="shared" si="154"/>
        <v>-1276709</v>
      </c>
      <c r="Q1904">
        <f t="shared" si="154"/>
        <v>-1276709</v>
      </c>
      <c r="R1904">
        <f t="shared" si="155"/>
        <v>-13812</v>
      </c>
      <c r="S1904">
        <f t="shared" si="156"/>
        <v>0</v>
      </c>
      <c r="T1904">
        <f t="shared" si="157"/>
        <v>0</v>
      </c>
      <c r="U1904">
        <f t="shared" si="158"/>
        <v>0</v>
      </c>
    </row>
    <row r="1905" spans="1:21" hidden="1" x14ac:dyDescent="0.25">
      <c r="A1905" t="s">
        <v>6114</v>
      </c>
      <c r="B1905" t="s">
        <v>1155</v>
      </c>
      <c r="C1905">
        <v>3857840</v>
      </c>
      <c r="D1905">
        <v>880150</v>
      </c>
      <c r="E1905">
        <v>113530</v>
      </c>
      <c r="F1905">
        <v>335760</v>
      </c>
      <c r="G1905">
        <v>980360</v>
      </c>
      <c r="H1905">
        <v>42131</v>
      </c>
      <c r="I1905">
        <v>0</v>
      </c>
      <c r="J1905">
        <v>0</v>
      </c>
      <c r="K1905">
        <v>0</v>
      </c>
      <c r="L1905">
        <v>0</v>
      </c>
      <c r="M1905">
        <v>0</v>
      </c>
      <c r="O1905">
        <f t="shared" si="154"/>
        <v>-2977690</v>
      </c>
      <c r="P1905">
        <f t="shared" si="154"/>
        <v>-3744310</v>
      </c>
      <c r="Q1905">
        <f t="shared" si="154"/>
        <v>-3522080</v>
      </c>
      <c r="R1905">
        <f t="shared" si="155"/>
        <v>-938229</v>
      </c>
      <c r="S1905">
        <f t="shared" si="156"/>
        <v>0</v>
      </c>
      <c r="T1905">
        <f t="shared" si="157"/>
        <v>0</v>
      </c>
      <c r="U1905">
        <f t="shared" si="158"/>
        <v>0</v>
      </c>
    </row>
    <row r="1906" spans="1:21" hidden="1" x14ac:dyDescent="0.25">
      <c r="A1906" t="s">
        <v>6115</v>
      </c>
      <c r="B1906" t="s">
        <v>3034</v>
      </c>
      <c r="C1906">
        <v>24963</v>
      </c>
      <c r="D1906">
        <v>0</v>
      </c>
      <c r="E1906">
        <v>0</v>
      </c>
      <c r="F1906">
        <v>0</v>
      </c>
      <c r="G1906">
        <v>0</v>
      </c>
      <c r="H1906">
        <v>0</v>
      </c>
      <c r="I1906">
        <v>24963</v>
      </c>
      <c r="J1906">
        <v>121718</v>
      </c>
      <c r="K1906">
        <v>16609500</v>
      </c>
      <c r="L1906">
        <v>11982500</v>
      </c>
      <c r="M1906">
        <v>27004000</v>
      </c>
      <c r="O1906">
        <f t="shared" si="154"/>
        <v>-24963</v>
      </c>
      <c r="P1906">
        <f t="shared" si="154"/>
        <v>-24963</v>
      </c>
      <c r="Q1906">
        <f t="shared" si="154"/>
        <v>-24963</v>
      </c>
      <c r="R1906">
        <f t="shared" si="155"/>
        <v>0</v>
      </c>
      <c r="S1906">
        <f t="shared" si="156"/>
        <v>96755</v>
      </c>
      <c r="T1906">
        <f t="shared" si="157"/>
        <v>-4627000</v>
      </c>
      <c r="U1906">
        <f t="shared" si="158"/>
        <v>10394500</v>
      </c>
    </row>
    <row r="1907" spans="1:21" hidden="1" x14ac:dyDescent="0.25">
      <c r="A1907" t="s">
        <v>6116</v>
      </c>
      <c r="B1907" t="s">
        <v>1156</v>
      </c>
      <c r="C1907">
        <v>25918</v>
      </c>
      <c r="D1907">
        <v>0</v>
      </c>
      <c r="E1907">
        <v>0</v>
      </c>
      <c r="F1907">
        <v>0</v>
      </c>
      <c r="G1907">
        <v>197470</v>
      </c>
      <c r="H1907">
        <v>7979.5</v>
      </c>
      <c r="I1907">
        <v>25918</v>
      </c>
      <c r="J1907">
        <v>22764.5</v>
      </c>
      <c r="K1907">
        <v>87649000</v>
      </c>
      <c r="L1907">
        <v>54472000</v>
      </c>
      <c r="M1907">
        <v>41011500</v>
      </c>
      <c r="O1907">
        <f t="shared" si="154"/>
        <v>-25918</v>
      </c>
      <c r="P1907">
        <f t="shared" si="154"/>
        <v>-25918</v>
      </c>
      <c r="Q1907">
        <f t="shared" si="154"/>
        <v>-25918</v>
      </c>
      <c r="R1907">
        <f t="shared" si="155"/>
        <v>-189490.5</v>
      </c>
      <c r="S1907">
        <f t="shared" si="156"/>
        <v>-3153.5</v>
      </c>
      <c r="T1907">
        <f t="shared" si="157"/>
        <v>-33177000</v>
      </c>
      <c r="U1907">
        <f t="shared" si="158"/>
        <v>-46637500</v>
      </c>
    </row>
    <row r="1908" spans="1:21" hidden="1" x14ac:dyDescent="0.25">
      <c r="A1908" t="s">
        <v>6117</v>
      </c>
      <c r="B1908" t="s">
        <v>1157</v>
      </c>
      <c r="C1908">
        <v>1872454</v>
      </c>
      <c r="D1908">
        <v>2863300</v>
      </c>
      <c r="E1908">
        <v>25812000</v>
      </c>
      <c r="F1908">
        <v>1687165</v>
      </c>
      <c r="G1908">
        <v>942980</v>
      </c>
      <c r="H1908">
        <v>39378</v>
      </c>
      <c r="I1908">
        <v>65019</v>
      </c>
      <c r="J1908">
        <v>606780</v>
      </c>
      <c r="K1908">
        <v>96895500</v>
      </c>
      <c r="L1908">
        <v>71173000</v>
      </c>
      <c r="M1908">
        <v>58118000</v>
      </c>
      <c r="O1908">
        <f t="shared" si="154"/>
        <v>990846</v>
      </c>
      <c r="P1908">
        <f t="shared" si="154"/>
        <v>23939546</v>
      </c>
      <c r="Q1908">
        <f t="shared" si="154"/>
        <v>-185289</v>
      </c>
      <c r="R1908">
        <f t="shared" si="155"/>
        <v>-903602</v>
      </c>
      <c r="S1908">
        <f t="shared" si="156"/>
        <v>541761</v>
      </c>
      <c r="T1908">
        <f t="shared" si="157"/>
        <v>-25722500</v>
      </c>
      <c r="U1908">
        <f t="shared" si="158"/>
        <v>-38777500</v>
      </c>
    </row>
    <row r="1909" spans="1:21" hidden="1" x14ac:dyDescent="0.25">
      <c r="A1909" t="s">
        <v>6118</v>
      </c>
      <c r="B1909" t="s">
        <v>3035</v>
      </c>
      <c r="C1909">
        <v>0</v>
      </c>
      <c r="D1909">
        <v>0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337645</v>
      </c>
      <c r="L1909">
        <v>144650</v>
      </c>
      <c r="M1909">
        <v>177560</v>
      </c>
      <c r="O1909">
        <f t="shared" si="154"/>
        <v>0</v>
      </c>
      <c r="P1909">
        <f t="shared" si="154"/>
        <v>0</v>
      </c>
      <c r="Q1909">
        <f t="shared" si="154"/>
        <v>0</v>
      </c>
      <c r="R1909">
        <f t="shared" si="155"/>
        <v>0</v>
      </c>
      <c r="S1909">
        <f t="shared" si="156"/>
        <v>0</v>
      </c>
      <c r="T1909">
        <f t="shared" si="157"/>
        <v>-192995</v>
      </c>
      <c r="U1909">
        <f t="shared" si="158"/>
        <v>-160085</v>
      </c>
    </row>
    <row r="1910" spans="1:21" hidden="1" x14ac:dyDescent="0.25">
      <c r="A1910" t="s">
        <v>6119</v>
      </c>
      <c r="B1910" t="s">
        <v>1158</v>
      </c>
      <c r="C1910">
        <v>70253</v>
      </c>
      <c r="D1910">
        <v>11032600</v>
      </c>
      <c r="E1910">
        <v>6021900</v>
      </c>
      <c r="F1910">
        <v>9043750</v>
      </c>
      <c r="G1910">
        <v>321940</v>
      </c>
      <c r="H1910">
        <v>557705</v>
      </c>
      <c r="I1910">
        <v>70253</v>
      </c>
      <c r="J1910">
        <v>1529300</v>
      </c>
      <c r="K1910">
        <v>81927500</v>
      </c>
      <c r="L1910">
        <v>70046000</v>
      </c>
      <c r="M1910">
        <v>55352000</v>
      </c>
      <c r="O1910">
        <f t="shared" si="154"/>
        <v>10962347</v>
      </c>
      <c r="P1910">
        <f t="shared" si="154"/>
        <v>5951647</v>
      </c>
      <c r="Q1910">
        <f t="shared" si="154"/>
        <v>8973497</v>
      </c>
      <c r="R1910">
        <f t="shared" si="155"/>
        <v>235765</v>
      </c>
      <c r="S1910">
        <f t="shared" si="156"/>
        <v>1459047</v>
      </c>
      <c r="T1910">
        <f t="shared" si="157"/>
        <v>-11881500</v>
      </c>
      <c r="U1910">
        <f t="shared" si="158"/>
        <v>-26575500</v>
      </c>
    </row>
    <row r="1911" spans="1:21" hidden="1" x14ac:dyDescent="0.25">
      <c r="A1911" t="s">
        <v>6445</v>
      </c>
      <c r="B1911" t="s">
        <v>1159</v>
      </c>
      <c r="C1911">
        <v>832765</v>
      </c>
      <c r="D1911">
        <v>214730</v>
      </c>
      <c r="E1911">
        <v>0</v>
      </c>
      <c r="F1911">
        <v>0</v>
      </c>
      <c r="G1911">
        <v>106170</v>
      </c>
      <c r="H1911">
        <v>0</v>
      </c>
      <c r="I1911">
        <v>0</v>
      </c>
      <c r="J1911">
        <v>0</v>
      </c>
      <c r="K1911">
        <v>657635</v>
      </c>
      <c r="L1911">
        <v>851915</v>
      </c>
      <c r="M1911">
        <v>641385</v>
      </c>
      <c r="O1911">
        <f t="shared" si="154"/>
        <v>-618035</v>
      </c>
      <c r="P1911">
        <f t="shared" si="154"/>
        <v>-832765</v>
      </c>
      <c r="Q1911">
        <f t="shared" si="154"/>
        <v>-832765</v>
      </c>
      <c r="R1911">
        <f t="shared" si="155"/>
        <v>-106170</v>
      </c>
      <c r="S1911">
        <f t="shared" si="156"/>
        <v>0</v>
      </c>
      <c r="T1911">
        <f t="shared" si="157"/>
        <v>194280</v>
      </c>
      <c r="U1911">
        <f t="shared" si="158"/>
        <v>-16250</v>
      </c>
    </row>
    <row r="1912" spans="1:21" hidden="1" x14ac:dyDescent="0.25">
      <c r="A1912" t="s">
        <v>6121</v>
      </c>
      <c r="B1912" t="s">
        <v>3036</v>
      </c>
      <c r="C1912">
        <v>0</v>
      </c>
      <c r="D1912">
        <v>0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707335</v>
      </c>
      <c r="L1912">
        <v>564240</v>
      </c>
      <c r="M1912">
        <v>383135</v>
      </c>
      <c r="O1912">
        <f t="shared" si="154"/>
        <v>0</v>
      </c>
      <c r="P1912">
        <f t="shared" si="154"/>
        <v>0</v>
      </c>
      <c r="Q1912">
        <f t="shared" si="154"/>
        <v>0</v>
      </c>
      <c r="R1912">
        <f t="shared" si="155"/>
        <v>0</v>
      </c>
      <c r="S1912">
        <f t="shared" si="156"/>
        <v>0</v>
      </c>
      <c r="T1912">
        <f t="shared" si="157"/>
        <v>-143095</v>
      </c>
      <c r="U1912">
        <f t="shared" si="158"/>
        <v>-324200</v>
      </c>
    </row>
    <row r="1913" spans="1:21" hidden="1" x14ac:dyDescent="0.25">
      <c r="A1913" t="s">
        <v>6122</v>
      </c>
      <c r="B1913" t="s">
        <v>3037</v>
      </c>
      <c r="C1913">
        <v>0</v>
      </c>
      <c r="D1913">
        <v>0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9260</v>
      </c>
      <c r="K1913">
        <v>15439500</v>
      </c>
      <c r="L1913">
        <v>10916350</v>
      </c>
      <c r="M1913">
        <v>8818800</v>
      </c>
      <c r="O1913">
        <f t="shared" si="154"/>
        <v>0</v>
      </c>
      <c r="P1913">
        <f t="shared" si="154"/>
        <v>0</v>
      </c>
      <c r="Q1913">
        <f t="shared" si="154"/>
        <v>0</v>
      </c>
      <c r="R1913">
        <f t="shared" si="155"/>
        <v>0</v>
      </c>
      <c r="S1913">
        <f t="shared" si="156"/>
        <v>9260</v>
      </c>
      <c r="T1913">
        <f t="shared" si="157"/>
        <v>-4523150</v>
      </c>
      <c r="U1913">
        <f t="shared" si="158"/>
        <v>-6620700</v>
      </c>
    </row>
    <row r="1914" spans="1:21" hidden="1" x14ac:dyDescent="0.25">
      <c r="A1914" t="s">
        <v>6123</v>
      </c>
      <c r="B1914" t="s">
        <v>1160</v>
      </c>
      <c r="C1914">
        <v>4366700.6670000004</v>
      </c>
      <c r="D1914">
        <v>0</v>
      </c>
      <c r="E1914">
        <v>472940</v>
      </c>
      <c r="F1914">
        <v>12542.5</v>
      </c>
      <c r="G1914">
        <v>59913</v>
      </c>
      <c r="H1914" t="e">
        <v>#DIV/0!</v>
      </c>
      <c r="I1914">
        <v>0</v>
      </c>
      <c r="J1914">
        <v>42625.5</v>
      </c>
      <c r="K1914">
        <v>8888500</v>
      </c>
      <c r="L1914">
        <v>6700500</v>
      </c>
      <c r="M1914">
        <v>5491250</v>
      </c>
      <c r="O1914">
        <f t="shared" si="154"/>
        <v>-4366700.6670000004</v>
      </c>
      <c r="P1914">
        <f t="shared" si="154"/>
        <v>-3893760.6670000004</v>
      </c>
      <c r="Q1914">
        <f t="shared" si="154"/>
        <v>-4354158.1670000004</v>
      </c>
      <c r="R1914" t="e">
        <f t="shared" si="155"/>
        <v>#DIV/0!</v>
      </c>
      <c r="S1914">
        <f t="shared" si="156"/>
        <v>42625.5</v>
      </c>
      <c r="T1914">
        <f t="shared" si="157"/>
        <v>-2188000</v>
      </c>
      <c r="U1914">
        <f t="shared" si="158"/>
        <v>-3397250</v>
      </c>
    </row>
    <row r="1915" spans="1:21" hidden="1" x14ac:dyDescent="0.25">
      <c r="A1915" t="s">
        <v>6124</v>
      </c>
      <c r="B1915" t="s">
        <v>1161</v>
      </c>
      <c r="C1915">
        <v>0</v>
      </c>
      <c r="D1915">
        <v>0</v>
      </c>
      <c r="E1915">
        <v>253685</v>
      </c>
      <c r="F1915">
        <v>0</v>
      </c>
      <c r="G1915">
        <v>12011</v>
      </c>
      <c r="H1915">
        <v>0</v>
      </c>
      <c r="I1915">
        <v>0</v>
      </c>
      <c r="J1915">
        <v>5139</v>
      </c>
      <c r="K1915">
        <v>947340</v>
      </c>
      <c r="L1915">
        <v>897075</v>
      </c>
      <c r="M1915">
        <v>562880</v>
      </c>
      <c r="O1915">
        <f t="shared" si="154"/>
        <v>0</v>
      </c>
      <c r="P1915">
        <f t="shared" si="154"/>
        <v>253685</v>
      </c>
      <c r="Q1915">
        <f t="shared" si="154"/>
        <v>0</v>
      </c>
      <c r="R1915">
        <f t="shared" si="155"/>
        <v>-12011</v>
      </c>
      <c r="S1915">
        <f t="shared" si="156"/>
        <v>5139</v>
      </c>
      <c r="T1915">
        <f t="shared" si="157"/>
        <v>-50265</v>
      </c>
      <c r="U1915">
        <f t="shared" si="158"/>
        <v>-384460</v>
      </c>
    </row>
    <row r="1916" spans="1:21" hidden="1" x14ac:dyDescent="0.25">
      <c r="A1916" t="s">
        <v>6125</v>
      </c>
      <c r="B1916" t="s">
        <v>1162</v>
      </c>
      <c r="C1916">
        <v>0</v>
      </c>
      <c r="D1916">
        <v>53954</v>
      </c>
      <c r="E1916">
        <v>333210</v>
      </c>
      <c r="F1916">
        <v>19134</v>
      </c>
      <c r="G1916">
        <v>0</v>
      </c>
      <c r="H1916">
        <v>0</v>
      </c>
      <c r="I1916">
        <v>0</v>
      </c>
      <c r="J1916">
        <v>15180</v>
      </c>
      <c r="K1916">
        <v>275285</v>
      </c>
      <c r="L1916">
        <v>216263.5</v>
      </c>
      <c r="M1916">
        <v>260709.5</v>
      </c>
      <c r="O1916">
        <f t="shared" si="154"/>
        <v>53954</v>
      </c>
      <c r="P1916">
        <f t="shared" si="154"/>
        <v>333210</v>
      </c>
      <c r="Q1916">
        <f t="shared" si="154"/>
        <v>19134</v>
      </c>
      <c r="R1916">
        <f t="shared" si="155"/>
        <v>0</v>
      </c>
      <c r="S1916">
        <f t="shared" si="156"/>
        <v>15180</v>
      </c>
      <c r="T1916">
        <f t="shared" si="157"/>
        <v>-59021.5</v>
      </c>
      <c r="U1916">
        <f t="shared" si="158"/>
        <v>-14575.5</v>
      </c>
    </row>
    <row r="1917" spans="1:21" hidden="1" x14ac:dyDescent="0.25">
      <c r="A1917" t="s">
        <v>6126</v>
      </c>
      <c r="B1917" t="s">
        <v>3038</v>
      </c>
      <c r="C1917">
        <v>1380828.3330000001</v>
      </c>
      <c r="D1917">
        <v>0</v>
      </c>
      <c r="E1917">
        <v>0</v>
      </c>
      <c r="F1917">
        <v>49987.5</v>
      </c>
      <c r="G1917">
        <v>33198</v>
      </c>
      <c r="H1917">
        <v>0</v>
      </c>
      <c r="I1917">
        <v>0</v>
      </c>
      <c r="J1917">
        <v>0</v>
      </c>
      <c r="K1917">
        <v>1704300</v>
      </c>
      <c r="L1917">
        <v>1046480</v>
      </c>
      <c r="M1917">
        <v>1083475</v>
      </c>
      <c r="O1917">
        <f t="shared" si="154"/>
        <v>-1380828.3330000001</v>
      </c>
      <c r="P1917">
        <f t="shared" si="154"/>
        <v>-1380828.3330000001</v>
      </c>
      <c r="Q1917">
        <f t="shared" si="154"/>
        <v>-1330840.8330000001</v>
      </c>
      <c r="R1917">
        <f t="shared" si="155"/>
        <v>-33198</v>
      </c>
      <c r="S1917">
        <f t="shared" si="156"/>
        <v>0</v>
      </c>
      <c r="T1917">
        <f t="shared" si="157"/>
        <v>-657820</v>
      </c>
      <c r="U1917">
        <f t="shared" si="158"/>
        <v>-620825</v>
      </c>
    </row>
    <row r="1918" spans="1:21" hidden="1" x14ac:dyDescent="0.25">
      <c r="A1918" t="s">
        <v>6127</v>
      </c>
      <c r="B1918" t="s">
        <v>3039</v>
      </c>
      <c r="C1918">
        <v>0</v>
      </c>
      <c r="D1918">
        <v>0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19945.5</v>
      </c>
      <c r="K1918">
        <v>715065</v>
      </c>
      <c r="L1918">
        <v>609025</v>
      </c>
      <c r="M1918">
        <v>203145</v>
      </c>
      <c r="O1918">
        <f t="shared" si="154"/>
        <v>0</v>
      </c>
      <c r="P1918">
        <f t="shared" si="154"/>
        <v>0</v>
      </c>
      <c r="Q1918">
        <f t="shared" si="154"/>
        <v>0</v>
      </c>
      <c r="R1918">
        <f t="shared" si="155"/>
        <v>0</v>
      </c>
      <c r="S1918">
        <f t="shared" si="156"/>
        <v>19945.5</v>
      </c>
      <c r="T1918">
        <f t="shared" si="157"/>
        <v>-106040</v>
      </c>
      <c r="U1918">
        <f t="shared" si="158"/>
        <v>-511920</v>
      </c>
    </row>
    <row r="1919" spans="1:21" hidden="1" x14ac:dyDescent="0.25">
      <c r="A1919" t="s">
        <v>6128</v>
      </c>
      <c r="B1919" t="s">
        <v>3040</v>
      </c>
      <c r="C1919">
        <v>13714</v>
      </c>
      <c r="D1919">
        <v>0</v>
      </c>
      <c r="E1919">
        <v>0</v>
      </c>
      <c r="F1919">
        <v>0</v>
      </c>
      <c r="G1919">
        <v>0</v>
      </c>
      <c r="H1919">
        <v>0</v>
      </c>
      <c r="I1919">
        <v>13714</v>
      </c>
      <c r="J1919">
        <v>0</v>
      </c>
      <c r="K1919">
        <v>1483950</v>
      </c>
      <c r="L1919">
        <v>1061980</v>
      </c>
      <c r="M1919">
        <v>876705</v>
      </c>
      <c r="O1919">
        <f t="shared" si="154"/>
        <v>-13714</v>
      </c>
      <c r="P1919">
        <f t="shared" si="154"/>
        <v>-13714</v>
      </c>
      <c r="Q1919">
        <f t="shared" si="154"/>
        <v>-13714</v>
      </c>
      <c r="R1919">
        <f t="shared" si="155"/>
        <v>0</v>
      </c>
      <c r="S1919">
        <f t="shared" si="156"/>
        <v>-13714</v>
      </c>
      <c r="T1919">
        <f t="shared" si="157"/>
        <v>-421970</v>
      </c>
      <c r="U1919">
        <f t="shared" si="158"/>
        <v>-607245</v>
      </c>
    </row>
    <row r="1920" spans="1:21" hidden="1" x14ac:dyDescent="0.25">
      <c r="A1920" t="s">
        <v>6129</v>
      </c>
      <c r="B1920" t="s">
        <v>3041</v>
      </c>
      <c r="C1920">
        <v>0</v>
      </c>
      <c r="D1920">
        <v>0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1357850</v>
      </c>
      <c r="L1920">
        <v>1161500</v>
      </c>
      <c r="M1920">
        <v>807050</v>
      </c>
      <c r="O1920">
        <f t="shared" si="154"/>
        <v>0</v>
      </c>
      <c r="P1920">
        <f t="shared" si="154"/>
        <v>0</v>
      </c>
      <c r="Q1920">
        <f t="shared" si="154"/>
        <v>0</v>
      </c>
      <c r="R1920">
        <f t="shared" si="155"/>
        <v>0</v>
      </c>
      <c r="S1920">
        <f t="shared" si="156"/>
        <v>0</v>
      </c>
      <c r="T1920">
        <f t="shared" si="157"/>
        <v>-196350</v>
      </c>
      <c r="U1920">
        <f t="shared" si="158"/>
        <v>-550800</v>
      </c>
    </row>
    <row r="1921" spans="1:21" hidden="1" x14ac:dyDescent="0.25">
      <c r="A1921" t="s">
        <v>4967</v>
      </c>
      <c r="B1921" t="s">
        <v>3042</v>
      </c>
      <c r="C1921">
        <v>0</v>
      </c>
      <c r="D1921">
        <v>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714000</v>
      </c>
      <c r="M1921">
        <v>665550</v>
      </c>
      <c r="O1921">
        <f t="shared" si="154"/>
        <v>0</v>
      </c>
      <c r="P1921">
        <f t="shared" si="154"/>
        <v>0</v>
      </c>
      <c r="Q1921">
        <f t="shared" si="154"/>
        <v>0</v>
      </c>
      <c r="R1921">
        <f t="shared" si="155"/>
        <v>0</v>
      </c>
      <c r="S1921">
        <f t="shared" si="156"/>
        <v>0</v>
      </c>
      <c r="T1921">
        <f t="shared" si="157"/>
        <v>714000</v>
      </c>
      <c r="U1921">
        <f t="shared" si="158"/>
        <v>665550</v>
      </c>
    </row>
    <row r="1922" spans="1:21" hidden="1" x14ac:dyDescent="0.25">
      <c r="A1922" t="s">
        <v>6131</v>
      </c>
      <c r="B1922" t="s">
        <v>3043</v>
      </c>
      <c r="C1922">
        <v>70053</v>
      </c>
      <c r="D1922">
        <v>0</v>
      </c>
      <c r="E1922">
        <v>0</v>
      </c>
      <c r="F1922">
        <v>0</v>
      </c>
      <c r="G1922">
        <v>0</v>
      </c>
      <c r="H1922">
        <v>0</v>
      </c>
      <c r="I1922">
        <v>70053</v>
      </c>
      <c r="J1922">
        <v>8345.5</v>
      </c>
      <c r="K1922">
        <v>2550950</v>
      </c>
      <c r="L1922">
        <v>2285900</v>
      </c>
      <c r="M1922">
        <v>1724750</v>
      </c>
      <c r="O1922">
        <f t="shared" si="154"/>
        <v>-70053</v>
      </c>
      <c r="P1922">
        <f t="shared" si="154"/>
        <v>-70053</v>
      </c>
      <c r="Q1922">
        <f t="shared" si="154"/>
        <v>-70053</v>
      </c>
      <c r="R1922">
        <f t="shared" si="155"/>
        <v>0</v>
      </c>
      <c r="S1922">
        <f t="shared" si="156"/>
        <v>-61707.5</v>
      </c>
      <c r="T1922">
        <f t="shared" si="157"/>
        <v>-265050</v>
      </c>
      <c r="U1922">
        <f t="shared" si="158"/>
        <v>-826200</v>
      </c>
    </row>
    <row r="1923" spans="1:21" hidden="1" x14ac:dyDescent="0.25">
      <c r="A1923" t="s">
        <v>6132</v>
      </c>
      <c r="B1923" t="s">
        <v>1163</v>
      </c>
      <c r="C1923">
        <v>0</v>
      </c>
      <c r="D1923">
        <v>0</v>
      </c>
      <c r="E1923">
        <v>0</v>
      </c>
      <c r="F1923">
        <v>0</v>
      </c>
      <c r="G1923">
        <v>50884</v>
      </c>
      <c r="H1923">
        <v>0</v>
      </c>
      <c r="I1923">
        <v>0</v>
      </c>
      <c r="J1923">
        <v>0</v>
      </c>
      <c r="K1923">
        <v>8019250</v>
      </c>
      <c r="L1923">
        <v>4589450</v>
      </c>
      <c r="M1923">
        <v>2686350</v>
      </c>
      <c r="O1923">
        <f t="shared" ref="O1923:Q1986" si="159">D1923-$C1923</f>
        <v>0</v>
      </c>
      <c r="P1923">
        <f t="shared" si="159"/>
        <v>0</v>
      </c>
      <c r="Q1923">
        <f t="shared" si="159"/>
        <v>0</v>
      </c>
      <c r="R1923">
        <f t="shared" ref="R1923:R1986" si="160">H1923-G1923</f>
        <v>-50884</v>
      </c>
      <c r="S1923">
        <f t="shared" ref="S1923:S1986" si="161">J1923-I1923</f>
        <v>0</v>
      </c>
      <c r="T1923">
        <f t="shared" ref="T1923:T1986" si="162">L1923-K1923</f>
        <v>-3429800</v>
      </c>
      <c r="U1923">
        <f t="shared" ref="U1923:U1986" si="163">M1923-K1923</f>
        <v>-5332900</v>
      </c>
    </row>
    <row r="1924" spans="1:21" hidden="1" x14ac:dyDescent="0.25">
      <c r="A1924" t="s">
        <v>5430</v>
      </c>
      <c r="B1924" t="s">
        <v>3044</v>
      </c>
      <c r="C1924">
        <v>0</v>
      </c>
      <c r="D1924">
        <v>0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633650</v>
      </c>
      <c r="L1924">
        <v>1089600</v>
      </c>
      <c r="M1924">
        <v>301850</v>
      </c>
      <c r="O1924">
        <f t="shared" si="159"/>
        <v>0</v>
      </c>
      <c r="P1924">
        <f t="shared" si="159"/>
        <v>0</v>
      </c>
      <c r="Q1924">
        <f t="shared" si="159"/>
        <v>0</v>
      </c>
      <c r="R1924">
        <f t="shared" si="160"/>
        <v>0</v>
      </c>
      <c r="S1924">
        <f t="shared" si="161"/>
        <v>0</v>
      </c>
      <c r="T1924">
        <f t="shared" si="162"/>
        <v>455950</v>
      </c>
      <c r="U1924">
        <f t="shared" si="163"/>
        <v>-331800</v>
      </c>
    </row>
    <row r="1925" spans="1:21" hidden="1" x14ac:dyDescent="0.25">
      <c r="A1925" t="s">
        <v>6134</v>
      </c>
      <c r="B1925" t="s">
        <v>3045</v>
      </c>
      <c r="C1925">
        <v>0</v>
      </c>
      <c r="D1925">
        <v>0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2983150</v>
      </c>
      <c r="L1925">
        <v>1963600</v>
      </c>
      <c r="M1925">
        <v>1330705</v>
      </c>
      <c r="O1925">
        <f t="shared" si="159"/>
        <v>0</v>
      </c>
      <c r="P1925">
        <f t="shared" si="159"/>
        <v>0</v>
      </c>
      <c r="Q1925">
        <f t="shared" si="159"/>
        <v>0</v>
      </c>
      <c r="R1925">
        <f t="shared" si="160"/>
        <v>0</v>
      </c>
      <c r="S1925">
        <f t="shared" si="161"/>
        <v>0</v>
      </c>
      <c r="T1925">
        <f t="shared" si="162"/>
        <v>-1019550</v>
      </c>
      <c r="U1925">
        <f t="shared" si="163"/>
        <v>-1652445</v>
      </c>
    </row>
    <row r="1926" spans="1:21" hidden="1" x14ac:dyDescent="0.25">
      <c r="A1926" t="s">
        <v>7214</v>
      </c>
      <c r="B1926" t="s">
        <v>1164</v>
      </c>
      <c r="C1926">
        <v>87394</v>
      </c>
      <c r="D1926">
        <v>4249750</v>
      </c>
      <c r="E1926">
        <v>674650</v>
      </c>
      <c r="F1926">
        <v>4387550</v>
      </c>
      <c r="G1926">
        <v>65200</v>
      </c>
      <c r="H1926">
        <v>0</v>
      </c>
      <c r="I1926">
        <v>87394</v>
      </c>
      <c r="J1926">
        <v>553700</v>
      </c>
      <c r="K1926">
        <v>0</v>
      </c>
      <c r="L1926">
        <v>73420</v>
      </c>
      <c r="M1926">
        <v>150335</v>
      </c>
      <c r="O1926">
        <f t="shared" si="159"/>
        <v>4162356</v>
      </c>
      <c r="P1926">
        <f t="shared" si="159"/>
        <v>587256</v>
      </c>
      <c r="Q1926">
        <f t="shared" si="159"/>
        <v>4300156</v>
      </c>
      <c r="R1926">
        <f t="shared" si="160"/>
        <v>-65200</v>
      </c>
      <c r="S1926">
        <f t="shared" si="161"/>
        <v>466306</v>
      </c>
      <c r="T1926">
        <f t="shared" si="162"/>
        <v>73420</v>
      </c>
      <c r="U1926">
        <f t="shared" si="163"/>
        <v>150335</v>
      </c>
    </row>
    <row r="1927" spans="1:21" hidden="1" x14ac:dyDescent="0.25">
      <c r="A1927" t="s">
        <v>6136</v>
      </c>
      <c r="B1927" t="s">
        <v>1165</v>
      </c>
      <c r="C1927">
        <v>776270</v>
      </c>
      <c r="D1927">
        <v>32736000</v>
      </c>
      <c r="E1927">
        <v>7495050</v>
      </c>
      <c r="F1927">
        <v>24435000</v>
      </c>
      <c r="G1927">
        <v>5492500</v>
      </c>
      <c r="H1927">
        <v>75193.5</v>
      </c>
      <c r="I1927">
        <v>776270</v>
      </c>
      <c r="J1927">
        <v>2605550</v>
      </c>
      <c r="K1927">
        <v>480295</v>
      </c>
      <c r="L1927">
        <v>78931.5</v>
      </c>
      <c r="M1927">
        <v>40178</v>
      </c>
      <c r="O1927">
        <f t="shared" si="159"/>
        <v>31959730</v>
      </c>
      <c r="P1927">
        <f t="shared" si="159"/>
        <v>6718780</v>
      </c>
      <c r="Q1927">
        <f t="shared" si="159"/>
        <v>23658730</v>
      </c>
      <c r="R1927">
        <f t="shared" si="160"/>
        <v>-5417306.5</v>
      </c>
      <c r="S1927">
        <f t="shared" si="161"/>
        <v>1829280</v>
      </c>
      <c r="T1927">
        <f t="shared" si="162"/>
        <v>-401363.5</v>
      </c>
      <c r="U1927">
        <f t="shared" si="163"/>
        <v>-440117</v>
      </c>
    </row>
    <row r="1928" spans="1:21" hidden="1" x14ac:dyDescent="0.25">
      <c r="A1928" t="s">
        <v>6137</v>
      </c>
      <c r="B1928" t="s">
        <v>3046</v>
      </c>
      <c r="C1928">
        <v>0</v>
      </c>
      <c r="D1928">
        <v>0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519300</v>
      </c>
      <c r="L1928">
        <v>144000</v>
      </c>
      <c r="M1928">
        <v>0</v>
      </c>
      <c r="O1928">
        <f t="shared" si="159"/>
        <v>0</v>
      </c>
      <c r="P1928">
        <f t="shared" si="159"/>
        <v>0</v>
      </c>
      <c r="Q1928">
        <f t="shared" si="159"/>
        <v>0</v>
      </c>
      <c r="R1928">
        <f t="shared" si="160"/>
        <v>0</v>
      </c>
      <c r="S1928">
        <f t="shared" si="161"/>
        <v>0</v>
      </c>
      <c r="T1928">
        <f t="shared" si="162"/>
        <v>-375300</v>
      </c>
      <c r="U1928">
        <f t="shared" si="163"/>
        <v>-519300</v>
      </c>
    </row>
    <row r="1929" spans="1:21" hidden="1" x14ac:dyDescent="0.25">
      <c r="A1929" t="s">
        <v>6138</v>
      </c>
      <c r="B1929" t="s">
        <v>1166</v>
      </c>
      <c r="C1929">
        <v>277460</v>
      </c>
      <c r="D1929">
        <v>16790500</v>
      </c>
      <c r="E1929">
        <v>8857200</v>
      </c>
      <c r="F1929">
        <v>9440450</v>
      </c>
      <c r="G1929">
        <v>2064800</v>
      </c>
      <c r="H1929">
        <v>249140</v>
      </c>
      <c r="I1929">
        <v>277460</v>
      </c>
      <c r="J1929">
        <v>2277450</v>
      </c>
      <c r="K1929">
        <v>1200400000</v>
      </c>
      <c r="L1929">
        <v>740045000</v>
      </c>
      <c r="M1929">
        <v>602675000</v>
      </c>
      <c r="O1929">
        <f t="shared" si="159"/>
        <v>16513040</v>
      </c>
      <c r="P1929">
        <f t="shared" si="159"/>
        <v>8579740</v>
      </c>
      <c r="Q1929">
        <f t="shared" si="159"/>
        <v>9162990</v>
      </c>
      <c r="R1929">
        <f t="shared" si="160"/>
        <v>-1815660</v>
      </c>
      <c r="S1929">
        <f t="shared" si="161"/>
        <v>1999990</v>
      </c>
      <c r="T1929">
        <f t="shared" si="162"/>
        <v>-460355000</v>
      </c>
      <c r="U1929">
        <f t="shared" si="163"/>
        <v>-597725000</v>
      </c>
    </row>
    <row r="1930" spans="1:21" hidden="1" x14ac:dyDescent="0.25">
      <c r="A1930" t="s">
        <v>6139</v>
      </c>
      <c r="B1930" t="s">
        <v>1167</v>
      </c>
      <c r="C1930">
        <v>1465605</v>
      </c>
      <c r="D1930">
        <v>0</v>
      </c>
      <c r="E1930">
        <v>0</v>
      </c>
      <c r="F1930">
        <v>0</v>
      </c>
      <c r="G1930">
        <v>261000</v>
      </c>
      <c r="H1930">
        <v>22529</v>
      </c>
      <c r="I1930">
        <v>0</v>
      </c>
      <c r="J1930">
        <v>111741</v>
      </c>
      <c r="K1930">
        <v>0</v>
      </c>
      <c r="L1930">
        <v>0</v>
      </c>
      <c r="M1930">
        <v>0</v>
      </c>
      <c r="O1930">
        <f t="shared" si="159"/>
        <v>-1465605</v>
      </c>
      <c r="P1930">
        <f t="shared" si="159"/>
        <v>-1465605</v>
      </c>
      <c r="Q1930">
        <f t="shared" si="159"/>
        <v>-1465605</v>
      </c>
      <c r="R1930">
        <f t="shared" si="160"/>
        <v>-238471</v>
      </c>
      <c r="S1930">
        <f t="shared" si="161"/>
        <v>111741</v>
      </c>
      <c r="T1930">
        <f t="shared" si="162"/>
        <v>0</v>
      </c>
      <c r="U1930">
        <f t="shared" si="163"/>
        <v>0</v>
      </c>
    </row>
    <row r="1931" spans="1:21" hidden="1" x14ac:dyDescent="0.25">
      <c r="A1931" t="s">
        <v>6140</v>
      </c>
      <c r="B1931" t="s">
        <v>1168</v>
      </c>
      <c r="C1931">
        <v>3276956</v>
      </c>
      <c r="D1931">
        <v>1325595</v>
      </c>
      <c r="E1931">
        <v>180980</v>
      </c>
      <c r="F1931">
        <v>2895650</v>
      </c>
      <c r="G1931">
        <v>190840</v>
      </c>
      <c r="H1931">
        <v>7662.5</v>
      </c>
      <c r="I1931">
        <v>18357</v>
      </c>
      <c r="J1931">
        <v>394250</v>
      </c>
      <c r="K1931">
        <v>54568500</v>
      </c>
      <c r="L1931">
        <v>46825500</v>
      </c>
      <c r="M1931">
        <v>42000000</v>
      </c>
      <c r="O1931">
        <f t="shared" si="159"/>
        <v>-1951361</v>
      </c>
      <c r="P1931">
        <f t="shared" si="159"/>
        <v>-3095976</v>
      </c>
      <c r="Q1931">
        <f t="shared" si="159"/>
        <v>-381306</v>
      </c>
      <c r="R1931">
        <f t="shared" si="160"/>
        <v>-183177.5</v>
      </c>
      <c r="S1931">
        <f t="shared" si="161"/>
        <v>375893</v>
      </c>
      <c r="T1931">
        <f t="shared" si="162"/>
        <v>-7743000</v>
      </c>
      <c r="U1931">
        <f t="shared" si="163"/>
        <v>-12568500</v>
      </c>
    </row>
    <row r="1932" spans="1:21" hidden="1" x14ac:dyDescent="0.25">
      <c r="A1932" t="s">
        <v>6135</v>
      </c>
      <c r="B1932" t="s">
        <v>3047</v>
      </c>
      <c r="C1932">
        <v>0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53487</v>
      </c>
      <c r="L1932">
        <v>296275</v>
      </c>
      <c r="M1932">
        <v>141807</v>
      </c>
      <c r="O1932">
        <f t="shared" si="159"/>
        <v>0</v>
      </c>
      <c r="P1932">
        <f t="shared" si="159"/>
        <v>0</v>
      </c>
      <c r="Q1932">
        <f t="shared" si="159"/>
        <v>0</v>
      </c>
      <c r="R1932">
        <f t="shared" si="160"/>
        <v>0</v>
      </c>
      <c r="S1932">
        <f t="shared" si="161"/>
        <v>0</v>
      </c>
      <c r="T1932">
        <f t="shared" si="162"/>
        <v>242788</v>
      </c>
      <c r="U1932">
        <f t="shared" si="163"/>
        <v>88320</v>
      </c>
    </row>
    <row r="1933" spans="1:21" hidden="1" x14ac:dyDescent="0.25">
      <c r="A1933" t="s">
        <v>6142</v>
      </c>
      <c r="B1933" t="s">
        <v>1169</v>
      </c>
      <c r="C1933">
        <v>21738374</v>
      </c>
      <c r="D1933">
        <v>19172430</v>
      </c>
      <c r="E1933">
        <v>31351000</v>
      </c>
      <c r="F1933">
        <v>34008150</v>
      </c>
      <c r="G1933">
        <v>109730</v>
      </c>
      <c r="H1933">
        <v>0</v>
      </c>
      <c r="I1933">
        <v>58274</v>
      </c>
      <c r="J1933">
        <v>112040</v>
      </c>
      <c r="K1933">
        <v>17354000</v>
      </c>
      <c r="L1933">
        <v>10450300</v>
      </c>
      <c r="M1933">
        <v>9863100</v>
      </c>
      <c r="O1933">
        <f t="shared" si="159"/>
        <v>-2565944</v>
      </c>
      <c r="P1933">
        <f t="shared" si="159"/>
        <v>9612626</v>
      </c>
      <c r="Q1933">
        <f t="shared" si="159"/>
        <v>12269776</v>
      </c>
      <c r="R1933">
        <f t="shared" si="160"/>
        <v>-109730</v>
      </c>
      <c r="S1933">
        <f t="shared" si="161"/>
        <v>53766</v>
      </c>
      <c r="T1933">
        <f t="shared" si="162"/>
        <v>-6903700</v>
      </c>
      <c r="U1933">
        <f t="shared" si="163"/>
        <v>-7490900</v>
      </c>
    </row>
    <row r="1934" spans="1:21" hidden="1" x14ac:dyDescent="0.25">
      <c r="A1934" t="s">
        <v>6143</v>
      </c>
      <c r="B1934" t="s">
        <v>1170</v>
      </c>
      <c r="C1934">
        <v>226597</v>
      </c>
      <c r="D1934">
        <v>482170</v>
      </c>
      <c r="E1934">
        <v>2637350</v>
      </c>
      <c r="F1934">
        <v>581690</v>
      </c>
      <c r="G1934">
        <v>168630</v>
      </c>
      <c r="H1934">
        <v>0</v>
      </c>
      <c r="I1934">
        <v>57877</v>
      </c>
      <c r="J1934">
        <v>0</v>
      </c>
      <c r="K1934">
        <v>124490000</v>
      </c>
      <c r="L1934">
        <v>87233000</v>
      </c>
      <c r="M1934">
        <v>74576000</v>
      </c>
      <c r="O1934">
        <f t="shared" si="159"/>
        <v>255573</v>
      </c>
      <c r="P1934">
        <f t="shared" si="159"/>
        <v>2410753</v>
      </c>
      <c r="Q1934">
        <f t="shared" si="159"/>
        <v>355093</v>
      </c>
      <c r="R1934">
        <f t="shared" si="160"/>
        <v>-168630</v>
      </c>
      <c r="S1934">
        <f t="shared" si="161"/>
        <v>-57877</v>
      </c>
      <c r="T1934">
        <f t="shared" si="162"/>
        <v>-37257000</v>
      </c>
      <c r="U1934">
        <f t="shared" si="163"/>
        <v>-49914000</v>
      </c>
    </row>
    <row r="1935" spans="1:21" hidden="1" x14ac:dyDescent="0.25">
      <c r="A1935" t="s">
        <v>7951</v>
      </c>
      <c r="B1935" t="s">
        <v>3048</v>
      </c>
      <c r="C1935">
        <v>0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172370</v>
      </c>
      <c r="L1935">
        <v>193270</v>
      </c>
      <c r="M1935">
        <v>99244</v>
      </c>
      <c r="O1935">
        <f t="shared" si="159"/>
        <v>0</v>
      </c>
      <c r="P1935">
        <f t="shared" si="159"/>
        <v>0</v>
      </c>
      <c r="Q1935">
        <f t="shared" si="159"/>
        <v>0</v>
      </c>
      <c r="R1935">
        <f t="shared" si="160"/>
        <v>0</v>
      </c>
      <c r="S1935">
        <f t="shared" si="161"/>
        <v>0</v>
      </c>
      <c r="T1935">
        <f t="shared" si="162"/>
        <v>20900</v>
      </c>
      <c r="U1935">
        <f t="shared" si="163"/>
        <v>-73126</v>
      </c>
    </row>
    <row r="1936" spans="1:21" hidden="1" x14ac:dyDescent="0.25">
      <c r="A1936" t="s">
        <v>6145</v>
      </c>
      <c r="B1936" t="s">
        <v>1171</v>
      </c>
      <c r="C1936">
        <v>146126</v>
      </c>
      <c r="D1936">
        <v>127620</v>
      </c>
      <c r="E1936">
        <v>168405</v>
      </c>
      <c r="F1936">
        <v>329390</v>
      </c>
      <c r="G1936">
        <v>51708</v>
      </c>
      <c r="H1936">
        <v>0</v>
      </c>
      <c r="I1936">
        <v>0</v>
      </c>
      <c r="J1936">
        <v>12399</v>
      </c>
      <c r="K1936">
        <v>10122000</v>
      </c>
      <c r="L1936">
        <v>8536200</v>
      </c>
      <c r="M1936">
        <v>7331700</v>
      </c>
      <c r="O1936">
        <f t="shared" si="159"/>
        <v>-18506</v>
      </c>
      <c r="P1936">
        <f t="shared" si="159"/>
        <v>22279</v>
      </c>
      <c r="Q1936">
        <f t="shared" si="159"/>
        <v>183264</v>
      </c>
      <c r="R1936">
        <f t="shared" si="160"/>
        <v>-51708</v>
      </c>
      <c r="S1936">
        <f t="shared" si="161"/>
        <v>12399</v>
      </c>
      <c r="T1936">
        <f t="shared" si="162"/>
        <v>-1585800</v>
      </c>
      <c r="U1936">
        <f t="shared" si="163"/>
        <v>-2790300</v>
      </c>
    </row>
    <row r="1937" spans="1:21" hidden="1" x14ac:dyDescent="0.25">
      <c r="A1937" t="s">
        <v>6146</v>
      </c>
      <c r="B1937" t="s">
        <v>1172</v>
      </c>
      <c r="C1937">
        <v>0</v>
      </c>
      <c r="D1937">
        <v>315110</v>
      </c>
      <c r="E1937">
        <v>1202050</v>
      </c>
      <c r="F1937">
        <v>439235</v>
      </c>
      <c r="G1937">
        <v>571970</v>
      </c>
      <c r="H1937">
        <v>168595</v>
      </c>
      <c r="I1937">
        <v>0</v>
      </c>
      <c r="J1937">
        <v>16910.5</v>
      </c>
      <c r="K1937">
        <v>68169500</v>
      </c>
      <c r="L1937">
        <v>44802000</v>
      </c>
      <c r="M1937">
        <v>30685000</v>
      </c>
      <c r="O1937">
        <f t="shared" si="159"/>
        <v>315110</v>
      </c>
      <c r="P1937">
        <f t="shared" si="159"/>
        <v>1202050</v>
      </c>
      <c r="Q1937">
        <f t="shared" si="159"/>
        <v>439235</v>
      </c>
      <c r="R1937">
        <f t="shared" si="160"/>
        <v>-403375</v>
      </c>
      <c r="S1937">
        <f t="shared" si="161"/>
        <v>16910.5</v>
      </c>
      <c r="T1937">
        <f t="shared" si="162"/>
        <v>-23367500</v>
      </c>
      <c r="U1937">
        <f t="shared" si="163"/>
        <v>-37484500</v>
      </c>
    </row>
    <row r="1938" spans="1:21" hidden="1" x14ac:dyDescent="0.25">
      <c r="A1938" t="s">
        <v>6147</v>
      </c>
      <c r="B1938" t="s">
        <v>3049</v>
      </c>
      <c r="C1938">
        <v>0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72465</v>
      </c>
      <c r="K1938">
        <v>1087070</v>
      </c>
      <c r="L1938">
        <v>899245</v>
      </c>
      <c r="M1938">
        <v>694010</v>
      </c>
      <c r="O1938">
        <f t="shared" si="159"/>
        <v>0</v>
      </c>
      <c r="P1938">
        <f t="shared" si="159"/>
        <v>0</v>
      </c>
      <c r="Q1938">
        <f t="shared" si="159"/>
        <v>0</v>
      </c>
      <c r="R1938">
        <f t="shared" si="160"/>
        <v>0</v>
      </c>
      <c r="S1938">
        <f t="shared" si="161"/>
        <v>72465</v>
      </c>
      <c r="T1938">
        <f t="shared" si="162"/>
        <v>-187825</v>
      </c>
      <c r="U1938">
        <f t="shared" si="163"/>
        <v>-393060</v>
      </c>
    </row>
    <row r="1939" spans="1:21" hidden="1" x14ac:dyDescent="0.25">
      <c r="A1939" t="s">
        <v>6148</v>
      </c>
      <c r="B1939" t="s">
        <v>1173</v>
      </c>
      <c r="C1939">
        <v>18603.666669999999</v>
      </c>
      <c r="D1939">
        <v>0</v>
      </c>
      <c r="E1939">
        <v>0</v>
      </c>
      <c r="F1939">
        <v>0</v>
      </c>
      <c r="G1939">
        <v>29959</v>
      </c>
      <c r="H1939">
        <v>0</v>
      </c>
      <c r="I1939">
        <v>0</v>
      </c>
      <c r="J1939">
        <v>0</v>
      </c>
      <c r="K1939">
        <v>12548500</v>
      </c>
      <c r="L1939">
        <v>4488500</v>
      </c>
      <c r="M1939">
        <v>5073100</v>
      </c>
      <c r="O1939">
        <f t="shared" si="159"/>
        <v>-18603.666669999999</v>
      </c>
      <c r="P1939">
        <f t="shared" si="159"/>
        <v>-18603.666669999999</v>
      </c>
      <c r="Q1939">
        <f t="shared" si="159"/>
        <v>-18603.666669999999</v>
      </c>
      <c r="R1939">
        <f t="shared" si="160"/>
        <v>-29959</v>
      </c>
      <c r="S1939">
        <f t="shared" si="161"/>
        <v>0</v>
      </c>
      <c r="T1939">
        <f t="shared" si="162"/>
        <v>-8060000</v>
      </c>
      <c r="U1939">
        <f t="shared" si="163"/>
        <v>-7475400</v>
      </c>
    </row>
    <row r="1940" spans="1:21" hidden="1" x14ac:dyDescent="0.25">
      <c r="A1940" t="s">
        <v>6149</v>
      </c>
      <c r="B1940" t="s">
        <v>1174</v>
      </c>
      <c r="C1940">
        <v>0</v>
      </c>
      <c r="D1940">
        <v>116237.5</v>
      </c>
      <c r="E1940">
        <v>12810</v>
      </c>
      <c r="F1940">
        <v>0</v>
      </c>
      <c r="G1940">
        <v>1115600</v>
      </c>
      <c r="H1940">
        <v>60822.5</v>
      </c>
      <c r="I1940">
        <v>0</v>
      </c>
      <c r="J1940">
        <v>0</v>
      </c>
      <c r="K1940">
        <v>0</v>
      </c>
      <c r="L1940">
        <v>0</v>
      </c>
      <c r="M1940">
        <v>0</v>
      </c>
      <c r="O1940">
        <f t="shared" si="159"/>
        <v>116237.5</v>
      </c>
      <c r="P1940">
        <f t="shared" si="159"/>
        <v>12810</v>
      </c>
      <c r="Q1940">
        <f t="shared" si="159"/>
        <v>0</v>
      </c>
      <c r="R1940">
        <f t="shared" si="160"/>
        <v>-1054777.5</v>
      </c>
      <c r="S1940">
        <f t="shared" si="161"/>
        <v>0</v>
      </c>
      <c r="T1940">
        <f t="shared" si="162"/>
        <v>0</v>
      </c>
      <c r="U1940">
        <f t="shared" si="163"/>
        <v>0</v>
      </c>
    </row>
    <row r="1941" spans="1:21" hidden="1" x14ac:dyDescent="0.25">
      <c r="A1941" t="s">
        <v>6150</v>
      </c>
      <c r="B1941" t="s">
        <v>1175</v>
      </c>
      <c r="C1941">
        <v>103666.6667</v>
      </c>
      <c r="D1941">
        <v>2795250</v>
      </c>
      <c r="E1941">
        <v>1033355</v>
      </c>
      <c r="F1941">
        <v>1097250</v>
      </c>
      <c r="G1941">
        <v>43220</v>
      </c>
      <c r="H1941">
        <v>0</v>
      </c>
      <c r="I1941">
        <v>0</v>
      </c>
      <c r="J1941">
        <v>31089.5</v>
      </c>
      <c r="K1941">
        <v>2181650</v>
      </c>
      <c r="L1941">
        <v>1439600</v>
      </c>
      <c r="M1941">
        <v>1209745</v>
      </c>
      <c r="O1941">
        <f t="shared" si="159"/>
        <v>2691583.3333000001</v>
      </c>
      <c r="P1941">
        <f t="shared" si="159"/>
        <v>929688.33330000006</v>
      </c>
      <c r="Q1941">
        <f t="shared" si="159"/>
        <v>993583.33330000006</v>
      </c>
      <c r="R1941">
        <f t="shared" si="160"/>
        <v>-43220</v>
      </c>
      <c r="S1941">
        <f t="shared" si="161"/>
        <v>31089.5</v>
      </c>
      <c r="T1941">
        <f t="shared" si="162"/>
        <v>-742050</v>
      </c>
      <c r="U1941">
        <f t="shared" si="163"/>
        <v>-971905</v>
      </c>
    </row>
    <row r="1942" spans="1:21" hidden="1" x14ac:dyDescent="0.25">
      <c r="A1942" t="s">
        <v>5678</v>
      </c>
      <c r="B1942" t="s">
        <v>1176</v>
      </c>
      <c r="C1942">
        <v>1045392</v>
      </c>
      <c r="D1942">
        <v>1104245</v>
      </c>
      <c r="E1942">
        <v>0</v>
      </c>
      <c r="F1942">
        <v>0</v>
      </c>
      <c r="G1942">
        <v>512380</v>
      </c>
      <c r="H1942">
        <v>21473</v>
      </c>
      <c r="I1942">
        <v>26552</v>
      </c>
      <c r="J1942">
        <v>0</v>
      </c>
      <c r="K1942">
        <v>2223800</v>
      </c>
      <c r="L1942">
        <v>2580300</v>
      </c>
      <c r="M1942">
        <v>1985020</v>
      </c>
      <c r="O1942">
        <f t="shared" si="159"/>
        <v>58853</v>
      </c>
      <c r="P1942">
        <f t="shared" si="159"/>
        <v>-1045392</v>
      </c>
      <c r="Q1942">
        <f t="shared" si="159"/>
        <v>-1045392</v>
      </c>
      <c r="R1942">
        <f t="shared" si="160"/>
        <v>-490907</v>
      </c>
      <c r="S1942">
        <f t="shared" si="161"/>
        <v>-26552</v>
      </c>
      <c r="T1942">
        <f t="shared" si="162"/>
        <v>356500</v>
      </c>
      <c r="U1942">
        <f t="shared" si="163"/>
        <v>-238780</v>
      </c>
    </row>
    <row r="1943" spans="1:21" hidden="1" x14ac:dyDescent="0.25">
      <c r="A1943" t="s">
        <v>6152</v>
      </c>
      <c r="B1943" t="s">
        <v>1177</v>
      </c>
      <c r="C1943">
        <v>323373.3333</v>
      </c>
      <c r="D1943">
        <v>0</v>
      </c>
      <c r="E1943">
        <v>0</v>
      </c>
      <c r="F1943">
        <v>51275</v>
      </c>
      <c r="G1943">
        <v>375560</v>
      </c>
      <c r="H1943">
        <v>23297</v>
      </c>
      <c r="I1943">
        <v>0</v>
      </c>
      <c r="J1943">
        <v>0</v>
      </c>
      <c r="K1943">
        <v>0</v>
      </c>
      <c r="L1943">
        <v>0</v>
      </c>
      <c r="M1943">
        <v>0</v>
      </c>
      <c r="O1943">
        <f t="shared" si="159"/>
        <v>-323373.3333</v>
      </c>
      <c r="P1943">
        <f t="shared" si="159"/>
        <v>-323373.3333</v>
      </c>
      <c r="Q1943">
        <f t="shared" si="159"/>
        <v>-272098.3333</v>
      </c>
      <c r="R1943">
        <f t="shared" si="160"/>
        <v>-352263</v>
      </c>
      <c r="S1943">
        <f t="shared" si="161"/>
        <v>0</v>
      </c>
      <c r="T1943">
        <f t="shared" si="162"/>
        <v>0</v>
      </c>
      <c r="U1943">
        <f t="shared" si="163"/>
        <v>0</v>
      </c>
    </row>
    <row r="1944" spans="1:21" hidden="1" x14ac:dyDescent="0.25">
      <c r="A1944" t="s">
        <v>6153</v>
      </c>
      <c r="B1944" t="s">
        <v>1178</v>
      </c>
      <c r="C1944">
        <v>0</v>
      </c>
      <c r="D1944">
        <v>0</v>
      </c>
      <c r="E1944">
        <v>0</v>
      </c>
      <c r="F1944">
        <v>0</v>
      </c>
      <c r="G1944">
        <v>159630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O1944">
        <f t="shared" si="159"/>
        <v>0</v>
      </c>
      <c r="P1944">
        <f t="shared" si="159"/>
        <v>0</v>
      </c>
      <c r="Q1944">
        <f t="shared" si="159"/>
        <v>0</v>
      </c>
      <c r="R1944">
        <f t="shared" si="160"/>
        <v>-159630</v>
      </c>
      <c r="S1944">
        <f t="shared" si="161"/>
        <v>0</v>
      </c>
      <c r="T1944">
        <f t="shared" si="162"/>
        <v>0</v>
      </c>
      <c r="U1944">
        <f t="shared" si="163"/>
        <v>0</v>
      </c>
    </row>
    <row r="1945" spans="1:21" hidden="1" x14ac:dyDescent="0.25">
      <c r="A1945" t="s">
        <v>6154</v>
      </c>
      <c r="B1945" t="s">
        <v>1179</v>
      </c>
      <c r="C1945">
        <v>555770</v>
      </c>
      <c r="D1945">
        <v>22144000</v>
      </c>
      <c r="E1945">
        <v>9738800</v>
      </c>
      <c r="F1945">
        <v>7167950</v>
      </c>
      <c r="G1945">
        <v>12217000</v>
      </c>
      <c r="H1945">
        <v>1065210</v>
      </c>
      <c r="I1945">
        <v>555770</v>
      </c>
      <c r="J1945">
        <v>2648470</v>
      </c>
      <c r="K1945">
        <v>76882500</v>
      </c>
      <c r="L1945">
        <v>41616500</v>
      </c>
      <c r="M1945">
        <v>32833000</v>
      </c>
      <c r="O1945">
        <f t="shared" si="159"/>
        <v>21588230</v>
      </c>
      <c r="P1945">
        <f t="shared" si="159"/>
        <v>9183030</v>
      </c>
      <c r="Q1945">
        <f t="shared" si="159"/>
        <v>6612180</v>
      </c>
      <c r="R1945">
        <f t="shared" si="160"/>
        <v>-11151790</v>
      </c>
      <c r="S1945">
        <f t="shared" si="161"/>
        <v>2092700</v>
      </c>
      <c r="T1945">
        <f t="shared" si="162"/>
        <v>-35266000</v>
      </c>
      <c r="U1945">
        <f t="shared" si="163"/>
        <v>-44049500</v>
      </c>
    </row>
    <row r="1946" spans="1:21" hidden="1" x14ac:dyDescent="0.25">
      <c r="A1946" t="s">
        <v>6155</v>
      </c>
      <c r="B1946" t="s">
        <v>1180</v>
      </c>
      <c r="C1946">
        <v>2155287</v>
      </c>
      <c r="D1946">
        <v>371465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O1946">
        <f t="shared" si="159"/>
        <v>-1783822</v>
      </c>
      <c r="P1946">
        <f t="shared" si="159"/>
        <v>-2155287</v>
      </c>
      <c r="Q1946">
        <f t="shared" si="159"/>
        <v>-2155287</v>
      </c>
      <c r="R1946">
        <f t="shared" si="160"/>
        <v>0</v>
      </c>
      <c r="S1946">
        <f t="shared" si="161"/>
        <v>0</v>
      </c>
      <c r="T1946">
        <f t="shared" si="162"/>
        <v>0</v>
      </c>
      <c r="U1946">
        <f t="shared" si="163"/>
        <v>0</v>
      </c>
    </row>
    <row r="1947" spans="1:21" hidden="1" x14ac:dyDescent="0.25">
      <c r="A1947" t="s">
        <v>6156</v>
      </c>
      <c r="B1947" t="s">
        <v>1181</v>
      </c>
      <c r="C1947">
        <v>0</v>
      </c>
      <c r="D1947">
        <v>0</v>
      </c>
      <c r="E1947">
        <v>0</v>
      </c>
      <c r="F1947">
        <v>0</v>
      </c>
      <c r="G1947">
        <v>101680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O1947">
        <f t="shared" si="159"/>
        <v>0</v>
      </c>
      <c r="P1947">
        <f t="shared" si="159"/>
        <v>0</v>
      </c>
      <c r="Q1947">
        <f t="shared" si="159"/>
        <v>0</v>
      </c>
      <c r="R1947">
        <f t="shared" si="160"/>
        <v>-101680</v>
      </c>
      <c r="S1947">
        <f t="shared" si="161"/>
        <v>0</v>
      </c>
      <c r="T1947">
        <f t="shared" si="162"/>
        <v>0</v>
      </c>
      <c r="U1947">
        <f t="shared" si="163"/>
        <v>0</v>
      </c>
    </row>
    <row r="1948" spans="1:21" hidden="1" x14ac:dyDescent="0.25">
      <c r="A1948" t="s">
        <v>6157</v>
      </c>
      <c r="B1948" t="s">
        <v>1182</v>
      </c>
      <c r="C1948">
        <v>18301.5</v>
      </c>
      <c r="D1948">
        <v>59075</v>
      </c>
      <c r="E1948">
        <v>0</v>
      </c>
      <c r="F1948">
        <v>0</v>
      </c>
      <c r="G1948">
        <v>18304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O1948">
        <f t="shared" si="159"/>
        <v>40773.5</v>
      </c>
      <c r="P1948">
        <f t="shared" si="159"/>
        <v>-18301.5</v>
      </c>
      <c r="Q1948">
        <f t="shared" si="159"/>
        <v>-18301.5</v>
      </c>
      <c r="R1948">
        <f t="shared" si="160"/>
        <v>-18304</v>
      </c>
      <c r="S1948">
        <f t="shared" si="161"/>
        <v>0</v>
      </c>
      <c r="T1948">
        <f t="shared" si="162"/>
        <v>0</v>
      </c>
      <c r="U1948">
        <f t="shared" si="163"/>
        <v>0</v>
      </c>
    </row>
    <row r="1949" spans="1:21" hidden="1" x14ac:dyDescent="0.25">
      <c r="A1949" t="s">
        <v>6158</v>
      </c>
      <c r="B1949" t="s">
        <v>1183</v>
      </c>
      <c r="C1949">
        <v>6946847</v>
      </c>
      <c r="D1949">
        <v>465035</v>
      </c>
      <c r="E1949">
        <v>0</v>
      </c>
      <c r="F1949">
        <v>92630</v>
      </c>
      <c r="G1949">
        <v>421890</v>
      </c>
      <c r="H1949">
        <v>35429</v>
      </c>
      <c r="I1949">
        <v>0</v>
      </c>
      <c r="J1949">
        <v>0</v>
      </c>
      <c r="K1949">
        <v>0</v>
      </c>
      <c r="L1949">
        <v>0</v>
      </c>
      <c r="M1949">
        <v>0</v>
      </c>
      <c r="O1949">
        <f t="shared" si="159"/>
        <v>-6481812</v>
      </c>
      <c r="P1949">
        <f t="shared" si="159"/>
        <v>-6946847</v>
      </c>
      <c r="Q1949">
        <f t="shared" si="159"/>
        <v>-6854217</v>
      </c>
      <c r="R1949">
        <f t="shared" si="160"/>
        <v>-386461</v>
      </c>
      <c r="S1949">
        <f t="shared" si="161"/>
        <v>0</v>
      </c>
      <c r="T1949">
        <f t="shared" si="162"/>
        <v>0</v>
      </c>
      <c r="U1949">
        <f t="shared" si="163"/>
        <v>0</v>
      </c>
    </row>
    <row r="1950" spans="1:21" hidden="1" x14ac:dyDescent="0.25">
      <c r="A1950" t="s">
        <v>6159</v>
      </c>
      <c r="B1950" t="s">
        <v>3050</v>
      </c>
      <c r="C1950">
        <v>0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9322600</v>
      </c>
      <c r="L1950">
        <v>8648850</v>
      </c>
      <c r="M1950">
        <v>7078200</v>
      </c>
      <c r="O1950">
        <f t="shared" si="159"/>
        <v>0</v>
      </c>
      <c r="P1950">
        <f t="shared" si="159"/>
        <v>0</v>
      </c>
      <c r="Q1950">
        <f t="shared" si="159"/>
        <v>0</v>
      </c>
      <c r="R1950">
        <f t="shared" si="160"/>
        <v>0</v>
      </c>
      <c r="S1950">
        <f t="shared" si="161"/>
        <v>0</v>
      </c>
      <c r="T1950">
        <f t="shared" si="162"/>
        <v>-673750</v>
      </c>
      <c r="U1950">
        <f t="shared" si="163"/>
        <v>-2244400</v>
      </c>
    </row>
    <row r="1951" spans="1:21" hidden="1" x14ac:dyDescent="0.25">
      <c r="A1951" t="s">
        <v>6160</v>
      </c>
      <c r="B1951" t="s">
        <v>3051</v>
      </c>
      <c r="C1951">
        <v>0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197845</v>
      </c>
      <c r="K1951">
        <v>26838500</v>
      </c>
      <c r="L1951">
        <v>20169500</v>
      </c>
      <c r="M1951">
        <v>15223000</v>
      </c>
      <c r="O1951">
        <f t="shared" si="159"/>
        <v>0</v>
      </c>
      <c r="P1951">
        <f t="shared" si="159"/>
        <v>0</v>
      </c>
      <c r="Q1951">
        <f t="shared" si="159"/>
        <v>0</v>
      </c>
      <c r="R1951">
        <f t="shared" si="160"/>
        <v>0</v>
      </c>
      <c r="S1951">
        <f t="shared" si="161"/>
        <v>197845</v>
      </c>
      <c r="T1951">
        <f t="shared" si="162"/>
        <v>-6669000</v>
      </c>
      <c r="U1951">
        <f t="shared" si="163"/>
        <v>-11615500</v>
      </c>
    </row>
    <row r="1952" spans="1:21" hidden="1" x14ac:dyDescent="0.25">
      <c r="A1952" t="s">
        <v>6161</v>
      </c>
      <c r="B1952" t="s">
        <v>3052</v>
      </c>
      <c r="C1952">
        <v>0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551345</v>
      </c>
      <c r="L1952">
        <v>345260</v>
      </c>
      <c r="M1952">
        <v>212661.5</v>
      </c>
      <c r="O1952">
        <f t="shared" si="159"/>
        <v>0</v>
      </c>
      <c r="P1952">
        <f t="shared" si="159"/>
        <v>0</v>
      </c>
      <c r="Q1952">
        <f t="shared" si="159"/>
        <v>0</v>
      </c>
      <c r="R1952">
        <f t="shared" si="160"/>
        <v>0</v>
      </c>
      <c r="S1952">
        <f t="shared" si="161"/>
        <v>0</v>
      </c>
      <c r="T1952">
        <f t="shared" si="162"/>
        <v>-206085</v>
      </c>
      <c r="U1952">
        <f t="shared" si="163"/>
        <v>-338683.5</v>
      </c>
    </row>
    <row r="1953" spans="1:21" hidden="1" x14ac:dyDescent="0.25">
      <c r="A1953" t="s">
        <v>6162</v>
      </c>
      <c r="B1953" t="s">
        <v>3053</v>
      </c>
      <c r="C1953">
        <v>42325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42325</v>
      </c>
      <c r="J1953">
        <v>31263</v>
      </c>
      <c r="K1953">
        <v>0</v>
      </c>
      <c r="L1953">
        <v>0</v>
      </c>
      <c r="M1953">
        <v>6431.5</v>
      </c>
      <c r="O1953">
        <f t="shared" si="159"/>
        <v>-42325</v>
      </c>
      <c r="P1953">
        <f t="shared" si="159"/>
        <v>-42325</v>
      </c>
      <c r="Q1953">
        <f t="shared" si="159"/>
        <v>-42325</v>
      </c>
      <c r="R1953">
        <f t="shared" si="160"/>
        <v>0</v>
      </c>
      <c r="S1953">
        <f t="shared" si="161"/>
        <v>-11062</v>
      </c>
      <c r="T1953">
        <f t="shared" si="162"/>
        <v>0</v>
      </c>
      <c r="U1953">
        <f t="shared" si="163"/>
        <v>6431.5</v>
      </c>
    </row>
    <row r="1954" spans="1:21" hidden="1" x14ac:dyDescent="0.25">
      <c r="A1954" t="s">
        <v>6163</v>
      </c>
      <c r="B1954" t="s">
        <v>3054</v>
      </c>
      <c r="C1954">
        <v>0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4918150</v>
      </c>
      <c r="L1954">
        <v>3648100</v>
      </c>
      <c r="M1954">
        <v>2810050</v>
      </c>
      <c r="O1954">
        <f t="shared" si="159"/>
        <v>0</v>
      </c>
      <c r="P1954">
        <f t="shared" si="159"/>
        <v>0</v>
      </c>
      <c r="Q1954">
        <f t="shared" si="159"/>
        <v>0</v>
      </c>
      <c r="R1954">
        <f t="shared" si="160"/>
        <v>0</v>
      </c>
      <c r="S1954">
        <f t="shared" si="161"/>
        <v>0</v>
      </c>
      <c r="T1954">
        <f t="shared" si="162"/>
        <v>-1270050</v>
      </c>
      <c r="U1954">
        <f t="shared" si="163"/>
        <v>-2108100</v>
      </c>
    </row>
    <row r="1955" spans="1:21" hidden="1" x14ac:dyDescent="0.25">
      <c r="A1955" t="s">
        <v>6164</v>
      </c>
      <c r="B1955" t="s">
        <v>3055</v>
      </c>
      <c r="C1955">
        <v>0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988905</v>
      </c>
      <c r="L1955">
        <v>623370</v>
      </c>
      <c r="M1955">
        <v>533835</v>
      </c>
      <c r="O1955">
        <f t="shared" si="159"/>
        <v>0</v>
      </c>
      <c r="P1955">
        <f t="shared" si="159"/>
        <v>0</v>
      </c>
      <c r="Q1955">
        <f t="shared" si="159"/>
        <v>0</v>
      </c>
      <c r="R1955">
        <f t="shared" si="160"/>
        <v>0</v>
      </c>
      <c r="S1955">
        <f t="shared" si="161"/>
        <v>0</v>
      </c>
      <c r="T1955">
        <f t="shared" si="162"/>
        <v>-365535</v>
      </c>
      <c r="U1955">
        <f t="shared" si="163"/>
        <v>-455070</v>
      </c>
    </row>
    <row r="1956" spans="1:21" hidden="1" x14ac:dyDescent="0.25">
      <c r="A1956" t="s">
        <v>6165</v>
      </c>
      <c r="B1956" t="s">
        <v>1184</v>
      </c>
      <c r="C1956">
        <v>251245</v>
      </c>
      <c r="D1956">
        <v>11659050</v>
      </c>
      <c r="E1956">
        <v>8651000</v>
      </c>
      <c r="F1956">
        <v>4874950</v>
      </c>
      <c r="G1956">
        <v>1023600</v>
      </c>
      <c r="H1956">
        <v>52904.5</v>
      </c>
      <c r="I1956">
        <v>90656</v>
      </c>
      <c r="J1956">
        <v>414571</v>
      </c>
      <c r="K1956">
        <v>245745000</v>
      </c>
      <c r="L1956">
        <v>162975000</v>
      </c>
      <c r="M1956">
        <v>134665000</v>
      </c>
      <c r="O1956">
        <f t="shared" si="159"/>
        <v>11407805</v>
      </c>
      <c r="P1956">
        <f t="shared" si="159"/>
        <v>8399755</v>
      </c>
      <c r="Q1956">
        <f t="shared" si="159"/>
        <v>4623705</v>
      </c>
      <c r="R1956">
        <f t="shared" si="160"/>
        <v>-970695.5</v>
      </c>
      <c r="S1956">
        <f t="shared" si="161"/>
        <v>323915</v>
      </c>
      <c r="T1956">
        <f t="shared" si="162"/>
        <v>-82770000</v>
      </c>
      <c r="U1956">
        <f t="shared" si="163"/>
        <v>-111080000</v>
      </c>
    </row>
    <row r="1957" spans="1:21" hidden="1" x14ac:dyDescent="0.25">
      <c r="A1957" t="s">
        <v>7316</v>
      </c>
      <c r="B1957" t="s">
        <v>1185</v>
      </c>
      <c r="C1957">
        <v>73721</v>
      </c>
      <c r="D1957">
        <v>8410300</v>
      </c>
      <c r="E1957">
        <v>2229050</v>
      </c>
      <c r="F1957">
        <v>2757400</v>
      </c>
      <c r="G1957">
        <v>585400</v>
      </c>
      <c r="H1957">
        <v>38539.5</v>
      </c>
      <c r="I1957">
        <v>73721</v>
      </c>
      <c r="J1957">
        <v>1124205</v>
      </c>
      <c r="K1957">
        <v>0</v>
      </c>
      <c r="L1957">
        <v>65790</v>
      </c>
      <c r="M1957">
        <v>49756</v>
      </c>
      <c r="O1957">
        <f t="shared" si="159"/>
        <v>8336579</v>
      </c>
      <c r="P1957">
        <f t="shared" si="159"/>
        <v>2155329</v>
      </c>
      <c r="Q1957">
        <f t="shared" si="159"/>
        <v>2683679</v>
      </c>
      <c r="R1957">
        <f t="shared" si="160"/>
        <v>-546860.5</v>
      </c>
      <c r="S1957">
        <f t="shared" si="161"/>
        <v>1050484</v>
      </c>
      <c r="T1957">
        <f t="shared" si="162"/>
        <v>65790</v>
      </c>
      <c r="U1957">
        <f t="shared" si="163"/>
        <v>49756</v>
      </c>
    </row>
    <row r="1958" spans="1:21" hidden="1" x14ac:dyDescent="0.25">
      <c r="A1958" t="s">
        <v>6167</v>
      </c>
      <c r="B1958" t="s">
        <v>1186</v>
      </c>
      <c r="C1958">
        <v>683220</v>
      </c>
      <c r="D1958">
        <v>0</v>
      </c>
      <c r="E1958">
        <v>0</v>
      </c>
      <c r="F1958">
        <v>0</v>
      </c>
      <c r="G1958">
        <v>82677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12047</v>
      </c>
      <c r="O1958">
        <f t="shared" si="159"/>
        <v>-683220</v>
      </c>
      <c r="P1958">
        <f t="shared" si="159"/>
        <v>-683220</v>
      </c>
      <c r="Q1958">
        <f t="shared" si="159"/>
        <v>-683220</v>
      </c>
      <c r="R1958">
        <f t="shared" si="160"/>
        <v>-82677</v>
      </c>
      <c r="S1958">
        <f t="shared" si="161"/>
        <v>0</v>
      </c>
      <c r="T1958">
        <f t="shared" si="162"/>
        <v>0</v>
      </c>
      <c r="U1958">
        <f t="shared" si="163"/>
        <v>12047</v>
      </c>
    </row>
    <row r="1959" spans="1:21" hidden="1" x14ac:dyDescent="0.25">
      <c r="A1959" t="s">
        <v>6168</v>
      </c>
      <c r="B1959" t="s">
        <v>1187</v>
      </c>
      <c r="C1959">
        <v>245950</v>
      </c>
      <c r="D1959">
        <v>4813400</v>
      </c>
      <c r="E1959">
        <v>6653200</v>
      </c>
      <c r="F1959">
        <v>1231280</v>
      </c>
      <c r="G1959">
        <v>1233200</v>
      </c>
      <c r="H1959">
        <v>48577</v>
      </c>
      <c r="I1959">
        <v>245950</v>
      </c>
      <c r="J1959">
        <v>394175</v>
      </c>
      <c r="K1959">
        <v>92889500</v>
      </c>
      <c r="L1959">
        <v>64176500</v>
      </c>
      <c r="M1959">
        <v>47280000</v>
      </c>
      <c r="O1959">
        <f t="shared" si="159"/>
        <v>4567450</v>
      </c>
      <c r="P1959">
        <f t="shared" si="159"/>
        <v>6407250</v>
      </c>
      <c r="Q1959">
        <f t="shared" si="159"/>
        <v>985330</v>
      </c>
      <c r="R1959">
        <f t="shared" si="160"/>
        <v>-1184623</v>
      </c>
      <c r="S1959">
        <f t="shared" si="161"/>
        <v>148225</v>
      </c>
      <c r="T1959">
        <f t="shared" si="162"/>
        <v>-28713000</v>
      </c>
      <c r="U1959">
        <f t="shared" si="163"/>
        <v>-45609500</v>
      </c>
    </row>
    <row r="1960" spans="1:21" hidden="1" x14ac:dyDescent="0.25">
      <c r="A1960" t="s">
        <v>6169</v>
      </c>
      <c r="B1960" t="s">
        <v>2496</v>
      </c>
      <c r="C1960">
        <v>2622950</v>
      </c>
      <c r="D1960">
        <v>10021</v>
      </c>
      <c r="E1960">
        <v>0</v>
      </c>
      <c r="F1960">
        <v>97425</v>
      </c>
      <c r="G1960">
        <v>30552</v>
      </c>
      <c r="H1960">
        <v>0</v>
      </c>
      <c r="I1960">
        <v>0</v>
      </c>
      <c r="J1960">
        <v>43992.5</v>
      </c>
      <c r="K1960">
        <v>2477300</v>
      </c>
      <c r="L1960">
        <v>1747750</v>
      </c>
      <c r="M1960">
        <v>1484100</v>
      </c>
      <c r="O1960">
        <f t="shared" si="159"/>
        <v>-2612929</v>
      </c>
      <c r="P1960">
        <f t="shared" si="159"/>
        <v>-2622950</v>
      </c>
      <c r="Q1960">
        <f t="shared" si="159"/>
        <v>-2525525</v>
      </c>
      <c r="R1960">
        <f t="shared" si="160"/>
        <v>-30552</v>
      </c>
      <c r="S1960">
        <f t="shared" si="161"/>
        <v>43992.5</v>
      </c>
      <c r="T1960">
        <f t="shared" si="162"/>
        <v>-729550</v>
      </c>
      <c r="U1960">
        <f t="shared" si="163"/>
        <v>-993200</v>
      </c>
    </row>
    <row r="1961" spans="1:21" hidden="1" x14ac:dyDescent="0.25">
      <c r="A1961" t="s">
        <v>6170</v>
      </c>
      <c r="B1961" t="s">
        <v>3056</v>
      </c>
      <c r="C1961">
        <v>0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31247</v>
      </c>
      <c r="L1961">
        <v>19749</v>
      </c>
      <c r="M1961">
        <v>56695</v>
      </c>
      <c r="O1961">
        <f t="shared" si="159"/>
        <v>0</v>
      </c>
      <c r="P1961">
        <f t="shared" si="159"/>
        <v>0</v>
      </c>
      <c r="Q1961">
        <f t="shared" si="159"/>
        <v>0</v>
      </c>
      <c r="R1961">
        <f t="shared" si="160"/>
        <v>0</v>
      </c>
      <c r="S1961">
        <f t="shared" si="161"/>
        <v>0</v>
      </c>
      <c r="T1961">
        <f t="shared" si="162"/>
        <v>-11498</v>
      </c>
      <c r="U1961">
        <f t="shared" si="163"/>
        <v>25448</v>
      </c>
    </row>
    <row r="1962" spans="1:21" hidden="1" x14ac:dyDescent="0.25">
      <c r="A1962" t="s">
        <v>6171</v>
      </c>
      <c r="B1962" t="s">
        <v>1188</v>
      </c>
      <c r="C1962">
        <v>480440</v>
      </c>
      <c r="D1962">
        <v>0</v>
      </c>
      <c r="E1962">
        <v>0</v>
      </c>
      <c r="F1962">
        <v>30225.5</v>
      </c>
      <c r="G1962">
        <v>61043</v>
      </c>
      <c r="H1962">
        <v>0</v>
      </c>
      <c r="I1962">
        <v>0</v>
      </c>
      <c r="J1962">
        <v>9276.5</v>
      </c>
      <c r="K1962">
        <v>41271500</v>
      </c>
      <c r="L1962">
        <v>30712500</v>
      </c>
      <c r="M1962">
        <v>20566000</v>
      </c>
      <c r="O1962">
        <f t="shared" si="159"/>
        <v>-480440</v>
      </c>
      <c r="P1962">
        <f t="shared" si="159"/>
        <v>-480440</v>
      </c>
      <c r="Q1962">
        <f t="shared" si="159"/>
        <v>-450214.5</v>
      </c>
      <c r="R1962">
        <f t="shared" si="160"/>
        <v>-61043</v>
      </c>
      <c r="S1962">
        <f t="shared" si="161"/>
        <v>9276.5</v>
      </c>
      <c r="T1962">
        <f t="shared" si="162"/>
        <v>-10559000</v>
      </c>
      <c r="U1962">
        <f t="shared" si="163"/>
        <v>-20705500</v>
      </c>
    </row>
    <row r="1963" spans="1:21" hidden="1" x14ac:dyDescent="0.25">
      <c r="A1963" t="s">
        <v>8102</v>
      </c>
      <c r="B1963" t="s">
        <v>3057</v>
      </c>
      <c r="C1963">
        <v>0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16561</v>
      </c>
      <c r="M1963">
        <v>25053.5</v>
      </c>
      <c r="O1963">
        <f t="shared" si="159"/>
        <v>0</v>
      </c>
      <c r="P1963">
        <f t="shared" si="159"/>
        <v>0</v>
      </c>
      <c r="Q1963">
        <f t="shared" si="159"/>
        <v>0</v>
      </c>
      <c r="R1963">
        <f t="shared" si="160"/>
        <v>0</v>
      </c>
      <c r="S1963">
        <f t="shared" si="161"/>
        <v>0</v>
      </c>
      <c r="T1963">
        <f t="shared" si="162"/>
        <v>16561</v>
      </c>
      <c r="U1963">
        <f t="shared" si="163"/>
        <v>25053.5</v>
      </c>
    </row>
    <row r="1964" spans="1:21" hidden="1" x14ac:dyDescent="0.25">
      <c r="A1964" t="s">
        <v>5089</v>
      </c>
      <c r="B1964" t="s">
        <v>3058</v>
      </c>
      <c r="C1964">
        <v>0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1033775</v>
      </c>
      <c r="L1964">
        <v>1679100</v>
      </c>
      <c r="M1964">
        <v>2191500</v>
      </c>
      <c r="O1964">
        <f t="shared" si="159"/>
        <v>0</v>
      </c>
      <c r="P1964">
        <f t="shared" si="159"/>
        <v>0</v>
      </c>
      <c r="Q1964">
        <f t="shared" si="159"/>
        <v>0</v>
      </c>
      <c r="R1964">
        <f t="shared" si="160"/>
        <v>0</v>
      </c>
      <c r="S1964">
        <f t="shared" si="161"/>
        <v>0</v>
      </c>
      <c r="T1964">
        <f t="shared" si="162"/>
        <v>645325</v>
      </c>
      <c r="U1964">
        <f t="shared" si="163"/>
        <v>1157725</v>
      </c>
    </row>
    <row r="1965" spans="1:21" hidden="1" x14ac:dyDescent="0.25">
      <c r="A1965" t="s">
        <v>6174</v>
      </c>
      <c r="B1965" t="s">
        <v>1189</v>
      </c>
      <c r="C1965">
        <v>0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12703</v>
      </c>
      <c r="K1965">
        <v>4175000</v>
      </c>
      <c r="L1965">
        <v>2401000</v>
      </c>
      <c r="M1965">
        <v>2207390</v>
      </c>
      <c r="O1965">
        <f t="shared" si="159"/>
        <v>0</v>
      </c>
      <c r="P1965">
        <f t="shared" si="159"/>
        <v>0</v>
      </c>
      <c r="Q1965">
        <f t="shared" si="159"/>
        <v>0</v>
      </c>
      <c r="R1965">
        <f t="shared" si="160"/>
        <v>0</v>
      </c>
      <c r="S1965">
        <f t="shared" si="161"/>
        <v>12703</v>
      </c>
      <c r="T1965">
        <f t="shared" si="162"/>
        <v>-1774000</v>
      </c>
      <c r="U1965">
        <f t="shared" si="163"/>
        <v>-1967610</v>
      </c>
    </row>
    <row r="1966" spans="1:21" hidden="1" x14ac:dyDescent="0.25">
      <c r="A1966" t="s">
        <v>6175</v>
      </c>
      <c r="B1966" t="s">
        <v>1190</v>
      </c>
      <c r="C1966">
        <v>57155</v>
      </c>
      <c r="D1966">
        <v>0</v>
      </c>
      <c r="E1966">
        <v>0</v>
      </c>
      <c r="F1966">
        <v>0</v>
      </c>
      <c r="G1966">
        <v>28259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O1966">
        <f t="shared" si="159"/>
        <v>-57155</v>
      </c>
      <c r="P1966">
        <f t="shared" si="159"/>
        <v>-57155</v>
      </c>
      <c r="Q1966">
        <f t="shared" si="159"/>
        <v>-57155</v>
      </c>
      <c r="R1966">
        <f t="shared" si="160"/>
        <v>-28259</v>
      </c>
      <c r="S1966">
        <f t="shared" si="161"/>
        <v>0</v>
      </c>
      <c r="T1966">
        <f t="shared" si="162"/>
        <v>0</v>
      </c>
      <c r="U1966">
        <f t="shared" si="163"/>
        <v>0</v>
      </c>
    </row>
    <row r="1967" spans="1:21" hidden="1" x14ac:dyDescent="0.25">
      <c r="A1967" t="s">
        <v>6176</v>
      </c>
      <c r="B1967" t="s">
        <v>1191</v>
      </c>
      <c r="C1967">
        <v>0</v>
      </c>
      <c r="D1967">
        <v>217810</v>
      </c>
      <c r="E1967">
        <v>28228.5</v>
      </c>
      <c r="F1967">
        <v>50875</v>
      </c>
      <c r="G1967">
        <v>36226</v>
      </c>
      <c r="H1967">
        <v>3859</v>
      </c>
      <c r="I1967">
        <v>0</v>
      </c>
      <c r="J1967">
        <v>0</v>
      </c>
      <c r="K1967">
        <v>0</v>
      </c>
      <c r="L1967">
        <v>0</v>
      </c>
      <c r="M1967">
        <v>0</v>
      </c>
      <c r="O1967">
        <f t="shared" si="159"/>
        <v>217810</v>
      </c>
      <c r="P1967">
        <f t="shared" si="159"/>
        <v>28228.5</v>
      </c>
      <c r="Q1967">
        <f t="shared" si="159"/>
        <v>50875</v>
      </c>
      <c r="R1967">
        <f t="shared" si="160"/>
        <v>-32367</v>
      </c>
      <c r="S1967">
        <f t="shared" si="161"/>
        <v>0</v>
      </c>
      <c r="T1967">
        <f t="shared" si="162"/>
        <v>0</v>
      </c>
      <c r="U1967">
        <f t="shared" si="163"/>
        <v>0</v>
      </c>
    </row>
    <row r="1968" spans="1:21" hidden="1" x14ac:dyDescent="0.25">
      <c r="A1968" t="s">
        <v>6177</v>
      </c>
      <c r="B1968" t="s">
        <v>1192</v>
      </c>
      <c r="C1968">
        <v>26048.666669999999</v>
      </c>
      <c r="D1968">
        <v>2553000</v>
      </c>
      <c r="E1968">
        <v>2840800</v>
      </c>
      <c r="F1968">
        <v>2068900</v>
      </c>
      <c r="G1968">
        <v>109220</v>
      </c>
      <c r="H1968" t="e">
        <v>#DIV/0!</v>
      </c>
      <c r="I1968">
        <v>10067</v>
      </c>
      <c r="J1968">
        <v>18028.5</v>
      </c>
      <c r="K1968">
        <v>0</v>
      </c>
      <c r="L1968">
        <v>0</v>
      </c>
      <c r="M1968">
        <v>0</v>
      </c>
      <c r="O1968">
        <f t="shared" si="159"/>
        <v>2526951.3333299998</v>
      </c>
      <c r="P1968">
        <f t="shared" si="159"/>
        <v>2814751.3333299998</v>
      </c>
      <c r="Q1968">
        <f t="shared" si="159"/>
        <v>2042851.3333300001</v>
      </c>
      <c r="R1968" t="e">
        <f t="shared" si="160"/>
        <v>#DIV/0!</v>
      </c>
      <c r="S1968">
        <f t="shared" si="161"/>
        <v>7961.5</v>
      </c>
      <c r="T1968">
        <f t="shared" si="162"/>
        <v>0</v>
      </c>
      <c r="U1968">
        <f t="shared" si="163"/>
        <v>0</v>
      </c>
    </row>
    <row r="1969" spans="1:21" hidden="1" x14ac:dyDescent="0.25">
      <c r="A1969" t="s">
        <v>6178</v>
      </c>
      <c r="B1969" t="s">
        <v>1193</v>
      </c>
      <c r="C1969">
        <v>8566</v>
      </c>
      <c r="D1969">
        <v>41886.5</v>
      </c>
      <c r="E1969">
        <v>0</v>
      </c>
      <c r="F1969">
        <v>186330</v>
      </c>
      <c r="G1969">
        <v>0</v>
      </c>
      <c r="H1969">
        <v>0</v>
      </c>
      <c r="I1969">
        <v>8566</v>
      </c>
      <c r="J1969">
        <v>1490650</v>
      </c>
      <c r="K1969">
        <v>0</v>
      </c>
      <c r="L1969">
        <v>0</v>
      </c>
      <c r="M1969">
        <v>0</v>
      </c>
      <c r="O1969">
        <f t="shared" si="159"/>
        <v>33320.5</v>
      </c>
      <c r="P1969">
        <f t="shared" si="159"/>
        <v>-8566</v>
      </c>
      <c r="Q1969">
        <f t="shared" si="159"/>
        <v>177764</v>
      </c>
      <c r="R1969">
        <f t="shared" si="160"/>
        <v>0</v>
      </c>
      <c r="S1969">
        <f t="shared" si="161"/>
        <v>1482084</v>
      </c>
      <c r="T1969">
        <f t="shared" si="162"/>
        <v>0</v>
      </c>
      <c r="U1969">
        <f t="shared" si="163"/>
        <v>0</v>
      </c>
    </row>
    <row r="1970" spans="1:21" hidden="1" x14ac:dyDescent="0.25">
      <c r="A1970" t="s">
        <v>5346</v>
      </c>
      <c r="B1970" t="s">
        <v>1194</v>
      </c>
      <c r="C1970">
        <v>0</v>
      </c>
      <c r="D1970">
        <v>0</v>
      </c>
      <c r="E1970">
        <v>0</v>
      </c>
      <c r="F1970">
        <v>0</v>
      </c>
      <c r="G1970">
        <v>62992</v>
      </c>
      <c r="H1970">
        <v>10279</v>
      </c>
      <c r="I1970">
        <v>0</v>
      </c>
      <c r="J1970">
        <v>0</v>
      </c>
      <c r="K1970">
        <v>2154500</v>
      </c>
      <c r="L1970">
        <v>2661500</v>
      </c>
      <c r="M1970">
        <v>2139200</v>
      </c>
      <c r="O1970">
        <f t="shared" si="159"/>
        <v>0</v>
      </c>
      <c r="P1970">
        <f t="shared" si="159"/>
        <v>0</v>
      </c>
      <c r="Q1970">
        <f t="shared" si="159"/>
        <v>0</v>
      </c>
      <c r="R1970">
        <f t="shared" si="160"/>
        <v>-52713</v>
      </c>
      <c r="S1970">
        <f t="shared" si="161"/>
        <v>0</v>
      </c>
      <c r="T1970">
        <f t="shared" si="162"/>
        <v>507000</v>
      </c>
      <c r="U1970">
        <f t="shared" si="163"/>
        <v>-15300</v>
      </c>
    </row>
    <row r="1971" spans="1:21" hidden="1" x14ac:dyDescent="0.25">
      <c r="A1971" t="s">
        <v>6180</v>
      </c>
      <c r="B1971" t="s">
        <v>1195</v>
      </c>
      <c r="C1971">
        <v>745960</v>
      </c>
      <c r="D1971">
        <v>347025</v>
      </c>
      <c r="E1971">
        <v>97225</v>
      </c>
      <c r="F1971">
        <v>365615</v>
      </c>
      <c r="G1971">
        <v>56254</v>
      </c>
      <c r="H1971">
        <v>0</v>
      </c>
      <c r="I1971">
        <v>0</v>
      </c>
      <c r="J1971">
        <v>20274</v>
      </c>
      <c r="K1971">
        <v>14946500</v>
      </c>
      <c r="L1971">
        <v>12841500</v>
      </c>
      <c r="M1971">
        <v>10896050</v>
      </c>
      <c r="O1971">
        <f t="shared" si="159"/>
        <v>-398935</v>
      </c>
      <c r="P1971">
        <f t="shared" si="159"/>
        <v>-648735</v>
      </c>
      <c r="Q1971">
        <f t="shared" si="159"/>
        <v>-380345</v>
      </c>
      <c r="R1971">
        <f t="shared" si="160"/>
        <v>-56254</v>
      </c>
      <c r="S1971">
        <f t="shared" si="161"/>
        <v>20274</v>
      </c>
      <c r="T1971">
        <f t="shared" si="162"/>
        <v>-2105000</v>
      </c>
      <c r="U1971">
        <f t="shared" si="163"/>
        <v>-4050450</v>
      </c>
    </row>
    <row r="1972" spans="1:21" hidden="1" x14ac:dyDescent="0.25">
      <c r="A1972" t="s">
        <v>6181</v>
      </c>
      <c r="B1972" t="s">
        <v>1196</v>
      </c>
      <c r="C1972">
        <v>24718163.329999998</v>
      </c>
      <c r="D1972">
        <v>492885</v>
      </c>
      <c r="E1972">
        <v>5907850</v>
      </c>
      <c r="F1972">
        <v>2213500</v>
      </c>
      <c r="G1972">
        <v>759830</v>
      </c>
      <c r="H1972">
        <v>7495</v>
      </c>
      <c r="I1972">
        <v>2316700</v>
      </c>
      <c r="J1972">
        <v>2319785</v>
      </c>
      <c r="K1972">
        <v>5148350</v>
      </c>
      <c r="L1972">
        <v>3941750</v>
      </c>
      <c r="M1972">
        <v>3496050</v>
      </c>
      <c r="O1972">
        <f t="shared" si="159"/>
        <v>-24225278.329999998</v>
      </c>
      <c r="P1972">
        <f t="shared" si="159"/>
        <v>-18810313.329999998</v>
      </c>
      <c r="Q1972">
        <f t="shared" si="159"/>
        <v>-22504663.329999998</v>
      </c>
      <c r="R1972">
        <f t="shared" si="160"/>
        <v>-752335</v>
      </c>
      <c r="S1972">
        <f t="shared" si="161"/>
        <v>3085</v>
      </c>
      <c r="T1972">
        <f t="shared" si="162"/>
        <v>-1206600</v>
      </c>
      <c r="U1972">
        <f t="shared" si="163"/>
        <v>-1652300</v>
      </c>
    </row>
    <row r="1973" spans="1:21" hidden="1" x14ac:dyDescent="0.25">
      <c r="A1973" t="s">
        <v>6182</v>
      </c>
      <c r="B1973" t="s">
        <v>1197</v>
      </c>
      <c r="C1973">
        <v>1787603.6669999999</v>
      </c>
      <c r="D1973">
        <v>4478200</v>
      </c>
      <c r="E1973">
        <v>229740</v>
      </c>
      <c r="F1973">
        <v>10947000</v>
      </c>
      <c r="G1973">
        <v>4069000</v>
      </c>
      <c r="H1973">
        <v>166315</v>
      </c>
      <c r="I1973">
        <v>310770</v>
      </c>
      <c r="J1973">
        <v>271770</v>
      </c>
      <c r="K1973">
        <v>551930000</v>
      </c>
      <c r="L1973">
        <v>434185000</v>
      </c>
      <c r="M1973">
        <v>361055000</v>
      </c>
      <c r="O1973">
        <f t="shared" si="159"/>
        <v>2690596.3330000001</v>
      </c>
      <c r="P1973">
        <f t="shared" si="159"/>
        <v>-1557863.6669999999</v>
      </c>
      <c r="Q1973">
        <f t="shared" si="159"/>
        <v>9159396.3330000006</v>
      </c>
      <c r="R1973">
        <f t="shared" si="160"/>
        <v>-3902685</v>
      </c>
      <c r="S1973">
        <f t="shared" si="161"/>
        <v>-39000</v>
      </c>
      <c r="T1973">
        <f t="shared" si="162"/>
        <v>-117745000</v>
      </c>
      <c r="U1973">
        <f t="shared" si="163"/>
        <v>-190875000</v>
      </c>
    </row>
    <row r="1974" spans="1:21" hidden="1" x14ac:dyDescent="0.25">
      <c r="A1974" t="s">
        <v>6183</v>
      </c>
      <c r="B1974" t="s">
        <v>1198</v>
      </c>
      <c r="C1974">
        <v>0</v>
      </c>
      <c r="D1974">
        <v>385525</v>
      </c>
      <c r="E1974">
        <v>0</v>
      </c>
      <c r="F1974">
        <v>0</v>
      </c>
      <c r="G1974">
        <v>151610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O1974">
        <f t="shared" si="159"/>
        <v>385525</v>
      </c>
      <c r="P1974">
        <f t="shared" si="159"/>
        <v>0</v>
      </c>
      <c r="Q1974">
        <f t="shared" si="159"/>
        <v>0</v>
      </c>
      <c r="R1974">
        <f t="shared" si="160"/>
        <v>-151610</v>
      </c>
      <c r="S1974">
        <f t="shared" si="161"/>
        <v>0</v>
      </c>
      <c r="T1974">
        <f t="shared" si="162"/>
        <v>0</v>
      </c>
      <c r="U1974">
        <f t="shared" si="163"/>
        <v>0</v>
      </c>
    </row>
    <row r="1975" spans="1:21" hidden="1" x14ac:dyDescent="0.25">
      <c r="A1975" t="s">
        <v>6184</v>
      </c>
      <c r="B1975" t="s">
        <v>1199</v>
      </c>
      <c r="C1975">
        <v>627670</v>
      </c>
      <c r="D1975">
        <v>87179</v>
      </c>
      <c r="E1975">
        <v>0</v>
      </c>
      <c r="F1975">
        <v>7044.5</v>
      </c>
      <c r="G1975">
        <v>602340</v>
      </c>
      <c r="H1975">
        <v>49017.5</v>
      </c>
      <c r="I1975">
        <v>0</v>
      </c>
      <c r="J1975">
        <v>0</v>
      </c>
      <c r="K1975">
        <v>31081000</v>
      </c>
      <c r="L1975">
        <v>20145500</v>
      </c>
      <c r="M1975">
        <v>14902700</v>
      </c>
      <c r="O1975">
        <f t="shared" si="159"/>
        <v>-540491</v>
      </c>
      <c r="P1975">
        <f t="shared" si="159"/>
        <v>-627670</v>
      </c>
      <c r="Q1975">
        <f t="shared" si="159"/>
        <v>-620625.5</v>
      </c>
      <c r="R1975">
        <f t="shared" si="160"/>
        <v>-553322.5</v>
      </c>
      <c r="S1975">
        <f t="shared" si="161"/>
        <v>0</v>
      </c>
      <c r="T1975">
        <f t="shared" si="162"/>
        <v>-10935500</v>
      </c>
      <c r="U1975">
        <f t="shared" si="163"/>
        <v>-16178300</v>
      </c>
    </row>
    <row r="1976" spans="1:21" hidden="1" x14ac:dyDescent="0.25">
      <c r="A1976" t="s">
        <v>6185</v>
      </c>
      <c r="B1976" t="s">
        <v>2497</v>
      </c>
      <c r="C1976">
        <v>2984047.6669999999</v>
      </c>
      <c r="D1976">
        <v>235205</v>
      </c>
      <c r="E1976">
        <v>0</v>
      </c>
      <c r="F1976">
        <v>62775</v>
      </c>
      <c r="G1976">
        <v>872160</v>
      </c>
      <c r="H1976">
        <v>49832.5</v>
      </c>
      <c r="I1976">
        <v>27741</v>
      </c>
      <c r="J1976">
        <v>0</v>
      </c>
      <c r="K1976">
        <v>165400000</v>
      </c>
      <c r="L1976">
        <v>125780000</v>
      </c>
      <c r="M1976">
        <v>87318500</v>
      </c>
      <c r="O1976">
        <f t="shared" si="159"/>
        <v>-2748842.6669999999</v>
      </c>
      <c r="P1976">
        <f t="shared" si="159"/>
        <v>-2984047.6669999999</v>
      </c>
      <c r="Q1976">
        <f t="shared" si="159"/>
        <v>-2921272.6669999999</v>
      </c>
      <c r="R1976">
        <f t="shared" si="160"/>
        <v>-822327.5</v>
      </c>
      <c r="S1976">
        <f t="shared" si="161"/>
        <v>-27741</v>
      </c>
      <c r="T1976">
        <f t="shared" si="162"/>
        <v>-39620000</v>
      </c>
      <c r="U1976">
        <f t="shared" si="163"/>
        <v>-78081500</v>
      </c>
    </row>
    <row r="1977" spans="1:21" hidden="1" x14ac:dyDescent="0.25">
      <c r="A1977" t="s">
        <v>6186</v>
      </c>
      <c r="B1977" t="s">
        <v>1200</v>
      </c>
      <c r="C1977">
        <v>0</v>
      </c>
      <c r="D1977">
        <v>0</v>
      </c>
      <c r="E1977">
        <v>0</v>
      </c>
      <c r="F1977">
        <v>0</v>
      </c>
      <c r="G1977">
        <v>287740</v>
      </c>
      <c r="H1977">
        <v>21713.5</v>
      </c>
      <c r="I1977">
        <v>0</v>
      </c>
      <c r="J1977">
        <v>0</v>
      </c>
      <c r="K1977">
        <v>0</v>
      </c>
      <c r="L1977">
        <v>0</v>
      </c>
      <c r="M1977">
        <v>0</v>
      </c>
      <c r="O1977">
        <f t="shared" si="159"/>
        <v>0</v>
      </c>
      <c r="P1977">
        <f t="shared" si="159"/>
        <v>0</v>
      </c>
      <c r="Q1977">
        <f t="shared" si="159"/>
        <v>0</v>
      </c>
      <c r="R1977">
        <f t="shared" si="160"/>
        <v>-266026.5</v>
      </c>
      <c r="S1977">
        <f t="shared" si="161"/>
        <v>0</v>
      </c>
      <c r="T1977">
        <f t="shared" si="162"/>
        <v>0</v>
      </c>
      <c r="U1977">
        <f t="shared" si="163"/>
        <v>0</v>
      </c>
    </row>
    <row r="1978" spans="1:21" hidden="1" x14ac:dyDescent="0.25">
      <c r="A1978" t="s">
        <v>6187</v>
      </c>
      <c r="B1978" t="s">
        <v>3059</v>
      </c>
      <c r="C1978">
        <v>68209</v>
      </c>
      <c r="D1978">
        <v>0</v>
      </c>
      <c r="E1978">
        <v>0</v>
      </c>
      <c r="F1978">
        <v>0</v>
      </c>
      <c r="G1978">
        <v>0</v>
      </c>
      <c r="H1978">
        <v>0</v>
      </c>
      <c r="I1978">
        <v>68209</v>
      </c>
      <c r="J1978">
        <v>384995</v>
      </c>
      <c r="K1978">
        <v>0</v>
      </c>
      <c r="L1978">
        <v>0</v>
      </c>
      <c r="M1978">
        <v>0</v>
      </c>
      <c r="O1978">
        <f t="shared" si="159"/>
        <v>-68209</v>
      </c>
      <c r="P1978">
        <f t="shared" si="159"/>
        <v>-68209</v>
      </c>
      <c r="Q1978">
        <f t="shared" si="159"/>
        <v>-68209</v>
      </c>
      <c r="R1978">
        <f t="shared" si="160"/>
        <v>0</v>
      </c>
      <c r="S1978">
        <f t="shared" si="161"/>
        <v>316786</v>
      </c>
      <c r="T1978">
        <f t="shared" si="162"/>
        <v>0</v>
      </c>
      <c r="U1978">
        <f t="shared" si="163"/>
        <v>0</v>
      </c>
    </row>
    <row r="1979" spans="1:21" hidden="1" x14ac:dyDescent="0.25">
      <c r="A1979" t="s">
        <v>6188</v>
      </c>
      <c r="B1979" t="s">
        <v>1201</v>
      </c>
      <c r="C1979">
        <v>372046.6667</v>
      </c>
      <c r="D1979">
        <v>28237000</v>
      </c>
      <c r="E1979">
        <v>10488800</v>
      </c>
      <c r="F1979">
        <v>7693650</v>
      </c>
      <c r="G1979">
        <v>1617800</v>
      </c>
      <c r="H1979">
        <v>137597</v>
      </c>
      <c r="I1979">
        <v>162950</v>
      </c>
      <c r="J1979">
        <v>906560</v>
      </c>
      <c r="K1979">
        <v>27509500</v>
      </c>
      <c r="L1979">
        <v>19894500</v>
      </c>
      <c r="M1979">
        <v>15308500</v>
      </c>
      <c r="O1979">
        <f t="shared" si="159"/>
        <v>27864953.333299998</v>
      </c>
      <c r="P1979">
        <f t="shared" si="159"/>
        <v>10116753.3333</v>
      </c>
      <c r="Q1979">
        <f t="shared" si="159"/>
        <v>7321603.3333000001</v>
      </c>
      <c r="R1979">
        <f t="shared" si="160"/>
        <v>-1480203</v>
      </c>
      <c r="S1979">
        <f t="shared" si="161"/>
        <v>743610</v>
      </c>
      <c r="T1979">
        <f t="shared" si="162"/>
        <v>-7615000</v>
      </c>
      <c r="U1979">
        <f t="shared" si="163"/>
        <v>-12201000</v>
      </c>
    </row>
    <row r="1980" spans="1:21" hidden="1" x14ac:dyDescent="0.25">
      <c r="A1980" t="s">
        <v>6189</v>
      </c>
      <c r="B1980" t="s">
        <v>3060</v>
      </c>
      <c r="C1980">
        <v>0</v>
      </c>
      <c r="D1980">
        <v>0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4032750</v>
      </c>
      <c r="L1980">
        <v>3254950</v>
      </c>
      <c r="M1980">
        <v>2008850</v>
      </c>
      <c r="O1980">
        <f t="shared" si="159"/>
        <v>0</v>
      </c>
      <c r="P1980">
        <f t="shared" si="159"/>
        <v>0</v>
      </c>
      <c r="Q1980">
        <f t="shared" si="159"/>
        <v>0</v>
      </c>
      <c r="R1980">
        <f t="shared" si="160"/>
        <v>0</v>
      </c>
      <c r="S1980">
        <f t="shared" si="161"/>
        <v>0</v>
      </c>
      <c r="T1980">
        <f t="shared" si="162"/>
        <v>-777800</v>
      </c>
      <c r="U1980">
        <f t="shared" si="163"/>
        <v>-2023900</v>
      </c>
    </row>
    <row r="1981" spans="1:21" hidden="1" x14ac:dyDescent="0.25">
      <c r="A1981" t="s">
        <v>6190</v>
      </c>
      <c r="B1981" t="s">
        <v>3061</v>
      </c>
      <c r="C1981">
        <v>0</v>
      </c>
      <c r="D1981">
        <v>0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8766400</v>
      </c>
      <c r="L1981">
        <v>5798500</v>
      </c>
      <c r="M1981">
        <v>4048400</v>
      </c>
      <c r="O1981">
        <f t="shared" si="159"/>
        <v>0</v>
      </c>
      <c r="P1981">
        <f t="shared" si="159"/>
        <v>0</v>
      </c>
      <c r="Q1981">
        <f t="shared" si="159"/>
        <v>0</v>
      </c>
      <c r="R1981">
        <f t="shared" si="160"/>
        <v>0</v>
      </c>
      <c r="S1981">
        <f t="shared" si="161"/>
        <v>0</v>
      </c>
      <c r="T1981">
        <f t="shared" si="162"/>
        <v>-2967900</v>
      </c>
      <c r="U1981">
        <f t="shared" si="163"/>
        <v>-4718000</v>
      </c>
    </row>
    <row r="1982" spans="1:21" hidden="1" x14ac:dyDescent="0.25">
      <c r="A1982" t="s">
        <v>6191</v>
      </c>
      <c r="B1982" t="s">
        <v>2498</v>
      </c>
      <c r="C1982">
        <v>572200.66669999994</v>
      </c>
      <c r="D1982">
        <v>9472750</v>
      </c>
      <c r="E1982">
        <v>31410000</v>
      </c>
      <c r="F1982">
        <v>18335000</v>
      </c>
      <c r="G1982">
        <v>1442500</v>
      </c>
      <c r="H1982">
        <v>171230</v>
      </c>
      <c r="I1982">
        <v>308980</v>
      </c>
      <c r="J1982">
        <v>1931400</v>
      </c>
      <c r="K1982">
        <v>210595000</v>
      </c>
      <c r="L1982">
        <v>133420000</v>
      </c>
      <c r="M1982">
        <v>120766000</v>
      </c>
      <c r="O1982">
        <f t="shared" si="159"/>
        <v>8900549.3333000001</v>
      </c>
      <c r="P1982">
        <f t="shared" si="159"/>
        <v>30837799.333300002</v>
      </c>
      <c r="Q1982">
        <f t="shared" si="159"/>
        <v>17762799.333300002</v>
      </c>
      <c r="R1982">
        <f t="shared" si="160"/>
        <v>-1271270</v>
      </c>
      <c r="S1982">
        <f t="shared" si="161"/>
        <v>1622420</v>
      </c>
      <c r="T1982">
        <f t="shared" si="162"/>
        <v>-77175000</v>
      </c>
      <c r="U1982">
        <f t="shared" si="163"/>
        <v>-89829000</v>
      </c>
    </row>
    <row r="1983" spans="1:21" hidden="1" x14ac:dyDescent="0.25">
      <c r="A1983" t="s">
        <v>6192</v>
      </c>
      <c r="B1983" t="s">
        <v>1202</v>
      </c>
      <c r="C1983">
        <v>0</v>
      </c>
      <c r="D1983">
        <v>393540</v>
      </c>
      <c r="E1983">
        <v>365380</v>
      </c>
      <c r="F1983">
        <v>208530</v>
      </c>
      <c r="G1983">
        <v>87945</v>
      </c>
      <c r="H1983">
        <v>0</v>
      </c>
      <c r="I1983">
        <v>0</v>
      </c>
      <c r="J1983">
        <v>279.5</v>
      </c>
      <c r="K1983">
        <v>77630000</v>
      </c>
      <c r="L1983">
        <v>53361500</v>
      </c>
      <c r="M1983">
        <v>42282500</v>
      </c>
      <c r="O1983">
        <f t="shared" si="159"/>
        <v>393540</v>
      </c>
      <c r="P1983">
        <f t="shared" si="159"/>
        <v>365380</v>
      </c>
      <c r="Q1983">
        <f t="shared" si="159"/>
        <v>208530</v>
      </c>
      <c r="R1983">
        <f t="shared" si="160"/>
        <v>-87945</v>
      </c>
      <c r="S1983">
        <f t="shared" si="161"/>
        <v>279.5</v>
      </c>
      <c r="T1983">
        <f t="shared" si="162"/>
        <v>-24268500</v>
      </c>
      <c r="U1983">
        <f t="shared" si="163"/>
        <v>-35347500</v>
      </c>
    </row>
    <row r="1984" spans="1:21" hidden="1" x14ac:dyDescent="0.25">
      <c r="A1984" t="s">
        <v>6193</v>
      </c>
      <c r="B1984" t="s">
        <v>3062</v>
      </c>
      <c r="C1984">
        <v>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916530</v>
      </c>
      <c r="L1984">
        <v>704735</v>
      </c>
      <c r="M1984">
        <v>608360</v>
      </c>
      <c r="O1984">
        <f t="shared" si="159"/>
        <v>0</v>
      </c>
      <c r="P1984">
        <f t="shared" si="159"/>
        <v>0</v>
      </c>
      <c r="Q1984">
        <f t="shared" si="159"/>
        <v>0</v>
      </c>
      <c r="R1984">
        <f t="shared" si="160"/>
        <v>0</v>
      </c>
      <c r="S1984">
        <f t="shared" si="161"/>
        <v>0</v>
      </c>
      <c r="T1984">
        <f t="shared" si="162"/>
        <v>-211795</v>
      </c>
      <c r="U1984">
        <f t="shared" si="163"/>
        <v>-308170</v>
      </c>
    </row>
    <row r="1985" spans="1:21" hidden="1" x14ac:dyDescent="0.25">
      <c r="A1985" t="s">
        <v>6194</v>
      </c>
      <c r="B1985" t="s">
        <v>1203</v>
      </c>
      <c r="C1985">
        <v>0</v>
      </c>
      <c r="D1985">
        <v>0</v>
      </c>
      <c r="E1985">
        <v>0</v>
      </c>
      <c r="F1985">
        <v>0</v>
      </c>
      <c r="G1985">
        <v>82843</v>
      </c>
      <c r="H1985">
        <v>0</v>
      </c>
      <c r="I1985">
        <v>0</v>
      </c>
      <c r="J1985">
        <v>0</v>
      </c>
      <c r="K1985">
        <v>43719500</v>
      </c>
      <c r="L1985">
        <v>25348500</v>
      </c>
      <c r="M1985">
        <v>20608500</v>
      </c>
      <c r="O1985">
        <f t="shared" si="159"/>
        <v>0</v>
      </c>
      <c r="P1985">
        <f t="shared" si="159"/>
        <v>0</v>
      </c>
      <c r="Q1985">
        <f t="shared" si="159"/>
        <v>0</v>
      </c>
      <c r="R1985">
        <f t="shared" si="160"/>
        <v>-82843</v>
      </c>
      <c r="S1985">
        <f t="shared" si="161"/>
        <v>0</v>
      </c>
      <c r="T1985">
        <f t="shared" si="162"/>
        <v>-18371000</v>
      </c>
      <c r="U1985">
        <f t="shared" si="163"/>
        <v>-23111000</v>
      </c>
    </row>
    <row r="1986" spans="1:21" hidden="1" x14ac:dyDescent="0.25">
      <c r="A1986" t="s">
        <v>6195</v>
      </c>
      <c r="B1986" t="s">
        <v>3063</v>
      </c>
      <c r="C1986">
        <v>0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35877000</v>
      </c>
      <c r="L1986">
        <v>25205500</v>
      </c>
      <c r="M1986">
        <v>19755000</v>
      </c>
      <c r="O1986">
        <f t="shared" si="159"/>
        <v>0</v>
      </c>
      <c r="P1986">
        <f t="shared" si="159"/>
        <v>0</v>
      </c>
      <c r="Q1986">
        <f t="shared" si="159"/>
        <v>0</v>
      </c>
      <c r="R1986">
        <f t="shared" si="160"/>
        <v>0</v>
      </c>
      <c r="S1986">
        <f t="shared" si="161"/>
        <v>0</v>
      </c>
      <c r="T1986">
        <f t="shared" si="162"/>
        <v>-10671500</v>
      </c>
      <c r="U1986">
        <f t="shared" si="163"/>
        <v>-16122000</v>
      </c>
    </row>
    <row r="1987" spans="1:21" hidden="1" x14ac:dyDescent="0.25">
      <c r="A1987" t="s">
        <v>6196</v>
      </c>
      <c r="B1987" t="s">
        <v>1204</v>
      </c>
      <c r="C1987">
        <v>1810066.6669999999</v>
      </c>
      <c r="D1987">
        <v>0</v>
      </c>
      <c r="E1987">
        <v>0</v>
      </c>
      <c r="F1987">
        <v>22110</v>
      </c>
      <c r="G1987">
        <v>0</v>
      </c>
      <c r="H1987">
        <v>0</v>
      </c>
      <c r="I1987">
        <v>14517</v>
      </c>
      <c r="J1987">
        <v>26386.5</v>
      </c>
      <c r="K1987">
        <v>6572950</v>
      </c>
      <c r="L1987">
        <v>4699700</v>
      </c>
      <c r="M1987">
        <v>3679650</v>
      </c>
      <c r="O1987">
        <f t="shared" ref="O1987:Q2050" si="164">D1987-$C1987</f>
        <v>-1810066.6669999999</v>
      </c>
      <c r="P1987">
        <f t="shared" si="164"/>
        <v>-1810066.6669999999</v>
      </c>
      <c r="Q1987">
        <f t="shared" si="164"/>
        <v>-1787956.6669999999</v>
      </c>
      <c r="R1987">
        <f t="shared" ref="R1987:R2050" si="165">H1987-G1987</f>
        <v>0</v>
      </c>
      <c r="S1987">
        <f t="shared" ref="S1987:S2050" si="166">J1987-I1987</f>
        <v>11869.5</v>
      </c>
      <c r="T1987">
        <f t="shared" ref="T1987:T2050" si="167">L1987-K1987</f>
        <v>-1873250</v>
      </c>
      <c r="U1987">
        <f t="shared" ref="U1987:U2050" si="168">M1987-K1987</f>
        <v>-2893300</v>
      </c>
    </row>
    <row r="1988" spans="1:21" hidden="1" x14ac:dyDescent="0.25">
      <c r="A1988" t="s">
        <v>6197</v>
      </c>
      <c r="B1988" t="s">
        <v>1205</v>
      </c>
      <c r="C1988">
        <v>461853.3333</v>
      </c>
      <c r="D1988">
        <v>183240</v>
      </c>
      <c r="E1988">
        <v>0</v>
      </c>
      <c r="F1988">
        <v>25673</v>
      </c>
      <c r="G1988">
        <v>635880</v>
      </c>
      <c r="H1988">
        <v>47056.5</v>
      </c>
      <c r="I1988">
        <v>0</v>
      </c>
      <c r="J1988">
        <v>0</v>
      </c>
      <c r="K1988">
        <v>6174550</v>
      </c>
      <c r="L1988">
        <v>4159400</v>
      </c>
      <c r="M1988">
        <v>3763400</v>
      </c>
      <c r="O1988">
        <f t="shared" si="164"/>
        <v>-278613.3333</v>
      </c>
      <c r="P1988">
        <f t="shared" si="164"/>
        <v>-461853.3333</v>
      </c>
      <c r="Q1988">
        <f t="shared" si="164"/>
        <v>-436180.3333</v>
      </c>
      <c r="R1988">
        <f t="shared" si="165"/>
        <v>-588823.5</v>
      </c>
      <c r="S1988">
        <f t="shared" si="166"/>
        <v>0</v>
      </c>
      <c r="T1988">
        <f t="shared" si="167"/>
        <v>-2015150</v>
      </c>
      <c r="U1988">
        <f t="shared" si="168"/>
        <v>-2411150</v>
      </c>
    </row>
    <row r="1989" spans="1:21" hidden="1" x14ac:dyDescent="0.25">
      <c r="A1989" t="s">
        <v>6198</v>
      </c>
      <c r="B1989" t="s">
        <v>1206</v>
      </c>
      <c r="C1989">
        <v>0</v>
      </c>
      <c r="D1989">
        <v>9684.5</v>
      </c>
      <c r="E1989">
        <v>265025</v>
      </c>
      <c r="F1989">
        <v>127680</v>
      </c>
      <c r="G1989" t="e">
        <v>#DIV/0!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O1989">
        <f t="shared" si="164"/>
        <v>9684.5</v>
      </c>
      <c r="P1989">
        <f t="shared" si="164"/>
        <v>265025</v>
      </c>
      <c r="Q1989">
        <f t="shared" si="164"/>
        <v>127680</v>
      </c>
      <c r="R1989" t="e">
        <f t="shared" si="165"/>
        <v>#DIV/0!</v>
      </c>
      <c r="S1989">
        <f t="shared" si="166"/>
        <v>0</v>
      </c>
      <c r="T1989">
        <f t="shared" si="167"/>
        <v>0</v>
      </c>
      <c r="U1989">
        <f t="shared" si="168"/>
        <v>0</v>
      </c>
    </row>
    <row r="1990" spans="1:21" hidden="1" x14ac:dyDescent="0.25">
      <c r="A1990" t="s">
        <v>6199</v>
      </c>
      <c r="B1990" t="s">
        <v>1207</v>
      </c>
      <c r="C1990">
        <v>0</v>
      </c>
      <c r="D1990">
        <v>0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O1990">
        <f t="shared" si="164"/>
        <v>0</v>
      </c>
      <c r="P1990">
        <f t="shared" si="164"/>
        <v>0</v>
      </c>
      <c r="Q1990">
        <f t="shared" si="164"/>
        <v>0</v>
      </c>
      <c r="R1990">
        <f t="shared" si="165"/>
        <v>0</v>
      </c>
      <c r="S1990">
        <f t="shared" si="166"/>
        <v>0</v>
      </c>
      <c r="T1990">
        <f t="shared" si="167"/>
        <v>0</v>
      </c>
      <c r="U1990">
        <f t="shared" si="168"/>
        <v>0</v>
      </c>
    </row>
    <row r="1991" spans="1:21" hidden="1" x14ac:dyDescent="0.25">
      <c r="A1991" t="s">
        <v>6200</v>
      </c>
      <c r="B1991" t="s">
        <v>3064</v>
      </c>
      <c r="C1991">
        <v>0</v>
      </c>
      <c r="D1991">
        <v>0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279075</v>
      </c>
      <c r="L1991">
        <v>195800</v>
      </c>
      <c r="M1991">
        <v>128390</v>
      </c>
      <c r="O1991">
        <f t="shared" si="164"/>
        <v>0</v>
      </c>
      <c r="P1991">
        <f t="shared" si="164"/>
        <v>0</v>
      </c>
      <c r="Q1991">
        <f t="shared" si="164"/>
        <v>0</v>
      </c>
      <c r="R1991">
        <f t="shared" si="165"/>
        <v>0</v>
      </c>
      <c r="S1991">
        <f t="shared" si="166"/>
        <v>0</v>
      </c>
      <c r="T1991">
        <f t="shared" si="167"/>
        <v>-83275</v>
      </c>
      <c r="U1991">
        <f t="shared" si="168"/>
        <v>-150685</v>
      </c>
    </row>
    <row r="1992" spans="1:21" hidden="1" x14ac:dyDescent="0.25">
      <c r="A1992" t="s">
        <v>6201</v>
      </c>
      <c r="B1992" t="s">
        <v>3065</v>
      </c>
      <c r="C1992">
        <v>0</v>
      </c>
      <c r="D1992">
        <v>0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4522</v>
      </c>
      <c r="K1992">
        <v>6828350</v>
      </c>
      <c r="L1992">
        <v>5344550</v>
      </c>
      <c r="M1992">
        <v>4295050</v>
      </c>
      <c r="O1992">
        <f t="shared" si="164"/>
        <v>0</v>
      </c>
      <c r="P1992">
        <f t="shared" si="164"/>
        <v>0</v>
      </c>
      <c r="Q1992">
        <f t="shared" si="164"/>
        <v>0</v>
      </c>
      <c r="R1992">
        <f t="shared" si="165"/>
        <v>0</v>
      </c>
      <c r="S1992">
        <f t="shared" si="166"/>
        <v>4522</v>
      </c>
      <c r="T1992">
        <f t="shared" si="167"/>
        <v>-1483800</v>
      </c>
      <c r="U1992">
        <f t="shared" si="168"/>
        <v>-2533300</v>
      </c>
    </row>
    <row r="1993" spans="1:21" hidden="1" x14ac:dyDescent="0.25">
      <c r="A1993" t="s">
        <v>6202</v>
      </c>
      <c r="B1993" t="s">
        <v>1208</v>
      </c>
      <c r="C1993">
        <v>5167963.6670000004</v>
      </c>
      <c r="D1993">
        <v>0</v>
      </c>
      <c r="E1993">
        <v>0</v>
      </c>
      <c r="F1993">
        <v>0</v>
      </c>
      <c r="G1993">
        <v>36914</v>
      </c>
      <c r="H1993">
        <v>0</v>
      </c>
      <c r="I1993">
        <v>0</v>
      </c>
      <c r="J1993">
        <v>0</v>
      </c>
      <c r="K1993">
        <v>1107650</v>
      </c>
      <c r="L1993">
        <v>592135</v>
      </c>
      <c r="M1993">
        <v>279269</v>
      </c>
      <c r="O1993">
        <f t="shared" si="164"/>
        <v>-5167963.6670000004</v>
      </c>
      <c r="P1993">
        <f t="shared" si="164"/>
        <v>-5167963.6670000004</v>
      </c>
      <c r="Q1993">
        <f t="shared" si="164"/>
        <v>-5167963.6670000004</v>
      </c>
      <c r="R1993">
        <f t="shared" si="165"/>
        <v>-36914</v>
      </c>
      <c r="S1993">
        <f t="shared" si="166"/>
        <v>0</v>
      </c>
      <c r="T1993">
        <f t="shared" si="167"/>
        <v>-515515</v>
      </c>
      <c r="U1993">
        <f t="shared" si="168"/>
        <v>-828381</v>
      </c>
    </row>
    <row r="1994" spans="1:21" hidden="1" x14ac:dyDescent="0.25">
      <c r="A1994" t="s">
        <v>6203</v>
      </c>
      <c r="B1994" t="s">
        <v>3066</v>
      </c>
      <c r="C1994">
        <v>0</v>
      </c>
      <c r="D1994">
        <v>0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60243000</v>
      </c>
      <c r="L1994">
        <v>37428000</v>
      </c>
      <c r="M1994">
        <v>35011500</v>
      </c>
      <c r="O1994">
        <f t="shared" si="164"/>
        <v>0</v>
      </c>
      <c r="P1994">
        <f t="shared" si="164"/>
        <v>0</v>
      </c>
      <c r="Q1994">
        <f t="shared" si="164"/>
        <v>0</v>
      </c>
      <c r="R1994">
        <f t="shared" si="165"/>
        <v>0</v>
      </c>
      <c r="S1994">
        <f t="shared" si="166"/>
        <v>0</v>
      </c>
      <c r="T1994">
        <f t="shared" si="167"/>
        <v>-22815000</v>
      </c>
      <c r="U1994">
        <f t="shared" si="168"/>
        <v>-25231500</v>
      </c>
    </row>
    <row r="1995" spans="1:21" hidden="1" x14ac:dyDescent="0.25">
      <c r="A1995" t="s">
        <v>4665</v>
      </c>
      <c r="B1995" t="s">
        <v>3067</v>
      </c>
      <c r="C1995">
        <v>0</v>
      </c>
      <c r="D1995">
        <v>0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1373455</v>
      </c>
      <c r="L1995">
        <v>2479850</v>
      </c>
      <c r="M1995">
        <v>4234950</v>
      </c>
      <c r="O1995">
        <f t="shared" si="164"/>
        <v>0</v>
      </c>
      <c r="P1995">
        <f t="shared" si="164"/>
        <v>0</v>
      </c>
      <c r="Q1995">
        <f t="shared" si="164"/>
        <v>0</v>
      </c>
      <c r="R1995">
        <f t="shared" si="165"/>
        <v>0</v>
      </c>
      <c r="S1995">
        <f t="shared" si="166"/>
        <v>0</v>
      </c>
      <c r="T1995">
        <f t="shared" si="167"/>
        <v>1106395</v>
      </c>
      <c r="U1995">
        <f t="shared" si="168"/>
        <v>2861495</v>
      </c>
    </row>
    <row r="1996" spans="1:21" hidden="1" x14ac:dyDescent="0.25">
      <c r="A1996" t="s">
        <v>6205</v>
      </c>
      <c r="B1996" t="s">
        <v>1209</v>
      </c>
      <c r="C1996">
        <v>19112</v>
      </c>
      <c r="D1996">
        <v>231425</v>
      </c>
      <c r="E1996">
        <v>0</v>
      </c>
      <c r="F1996">
        <v>64405</v>
      </c>
      <c r="G1996">
        <v>0</v>
      </c>
      <c r="H1996">
        <v>0</v>
      </c>
      <c r="I1996">
        <v>19112</v>
      </c>
      <c r="J1996">
        <v>109995</v>
      </c>
      <c r="K1996">
        <v>5449250</v>
      </c>
      <c r="L1996">
        <v>4102800</v>
      </c>
      <c r="M1996">
        <v>3326900</v>
      </c>
      <c r="O1996">
        <f t="shared" si="164"/>
        <v>212313</v>
      </c>
      <c r="P1996">
        <f t="shared" si="164"/>
        <v>-19112</v>
      </c>
      <c r="Q1996">
        <f t="shared" si="164"/>
        <v>45293</v>
      </c>
      <c r="R1996">
        <f t="shared" si="165"/>
        <v>0</v>
      </c>
      <c r="S1996">
        <f t="shared" si="166"/>
        <v>90883</v>
      </c>
      <c r="T1996">
        <f t="shared" si="167"/>
        <v>-1346450</v>
      </c>
      <c r="U1996">
        <f t="shared" si="168"/>
        <v>-2122350</v>
      </c>
    </row>
    <row r="1997" spans="1:21" hidden="1" x14ac:dyDescent="0.25">
      <c r="A1997" t="s">
        <v>6206</v>
      </c>
      <c r="B1997" t="s">
        <v>1210</v>
      </c>
      <c r="C1997">
        <v>0</v>
      </c>
      <c r="D1997">
        <v>86585</v>
      </c>
      <c r="E1997">
        <v>345060</v>
      </c>
      <c r="F1997">
        <v>67750</v>
      </c>
      <c r="G1997">
        <v>31076</v>
      </c>
      <c r="H1997">
        <v>0</v>
      </c>
      <c r="I1997">
        <v>0</v>
      </c>
      <c r="J1997">
        <v>0</v>
      </c>
      <c r="K1997">
        <v>8224600</v>
      </c>
      <c r="L1997">
        <v>5808700</v>
      </c>
      <c r="M1997">
        <v>3902650</v>
      </c>
      <c r="O1997">
        <f t="shared" si="164"/>
        <v>86585</v>
      </c>
      <c r="P1997">
        <f t="shared" si="164"/>
        <v>345060</v>
      </c>
      <c r="Q1997">
        <f t="shared" si="164"/>
        <v>67750</v>
      </c>
      <c r="R1997">
        <f t="shared" si="165"/>
        <v>-31076</v>
      </c>
      <c r="S1997">
        <f t="shared" si="166"/>
        <v>0</v>
      </c>
      <c r="T1997">
        <f t="shared" si="167"/>
        <v>-2415900</v>
      </c>
      <c r="U1997">
        <f t="shared" si="168"/>
        <v>-4321950</v>
      </c>
    </row>
    <row r="1998" spans="1:21" hidden="1" x14ac:dyDescent="0.25">
      <c r="A1998" t="s">
        <v>6207</v>
      </c>
      <c r="B1998" t="s">
        <v>1211</v>
      </c>
      <c r="C1998">
        <v>169590</v>
      </c>
      <c r="D1998">
        <v>5121850</v>
      </c>
      <c r="E1998">
        <v>1122380</v>
      </c>
      <c r="F1998">
        <v>1506520</v>
      </c>
      <c r="G1998">
        <v>13895</v>
      </c>
      <c r="H1998">
        <v>840.5</v>
      </c>
      <c r="I1998">
        <v>169590</v>
      </c>
      <c r="J1998">
        <v>511950</v>
      </c>
      <c r="K1998">
        <v>605775</v>
      </c>
      <c r="L1998">
        <v>352025</v>
      </c>
      <c r="M1998">
        <v>346730</v>
      </c>
      <c r="O1998">
        <f t="shared" si="164"/>
        <v>4952260</v>
      </c>
      <c r="P1998">
        <f t="shared" si="164"/>
        <v>952790</v>
      </c>
      <c r="Q1998">
        <f t="shared" si="164"/>
        <v>1336930</v>
      </c>
      <c r="R1998">
        <f t="shared" si="165"/>
        <v>-13054.5</v>
      </c>
      <c r="S1998">
        <f t="shared" si="166"/>
        <v>342360</v>
      </c>
      <c r="T1998">
        <f t="shared" si="167"/>
        <v>-253750</v>
      </c>
      <c r="U1998">
        <f t="shared" si="168"/>
        <v>-259045</v>
      </c>
    </row>
    <row r="1999" spans="1:21" hidden="1" x14ac:dyDescent="0.25">
      <c r="A1999" t="s">
        <v>6208</v>
      </c>
      <c r="B1999" t="s">
        <v>1212</v>
      </c>
      <c r="C1999">
        <v>499576.6667</v>
      </c>
      <c r="D1999">
        <v>802180</v>
      </c>
      <c r="E1999">
        <v>1062400</v>
      </c>
      <c r="F1999">
        <v>615125</v>
      </c>
      <c r="G1999">
        <v>337500</v>
      </c>
      <c r="H1999">
        <v>0</v>
      </c>
      <c r="I1999">
        <v>307870</v>
      </c>
      <c r="J1999">
        <v>484675</v>
      </c>
      <c r="K1999">
        <v>20344000</v>
      </c>
      <c r="L1999">
        <v>14708000</v>
      </c>
      <c r="M1999">
        <v>14063500</v>
      </c>
      <c r="O1999">
        <f t="shared" si="164"/>
        <v>302603.3333</v>
      </c>
      <c r="P1999">
        <f t="shared" si="164"/>
        <v>562823.33330000006</v>
      </c>
      <c r="Q1999">
        <f t="shared" si="164"/>
        <v>115548.3333</v>
      </c>
      <c r="R1999">
        <f t="shared" si="165"/>
        <v>-337500</v>
      </c>
      <c r="S1999">
        <f t="shared" si="166"/>
        <v>176805</v>
      </c>
      <c r="T1999">
        <f t="shared" si="167"/>
        <v>-5636000</v>
      </c>
      <c r="U1999">
        <f t="shared" si="168"/>
        <v>-6280500</v>
      </c>
    </row>
    <row r="2000" spans="1:21" hidden="1" x14ac:dyDescent="0.25">
      <c r="A2000" t="s">
        <v>6209</v>
      </c>
      <c r="B2000" t="s">
        <v>3068</v>
      </c>
      <c r="C2000">
        <v>30512</v>
      </c>
      <c r="D2000">
        <v>0</v>
      </c>
      <c r="E2000">
        <v>0</v>
      </c>
      <c r="F2000">
        <v>0</v>
      </c>
      <c r="G2000">
        <v>0</v>
      </c>
      <c r="H2000">
        <v>0</v>
      </c>
      <c r="I2000">
        <v>30512</v>
      </c>
      <c r="J2000">
        <v>17124.5</v>
      </c>
      <c r="K2000">
        <v>30486500</v>
      </c>
      <c r="L2000">
        <v>19567500</v>
      </c>
      <c r="M2000">
        <v>15401000</v>
      </c>
      <c r="O2000">
        <f t="shared" si="164"/>
        <v>-30512</v>
      </c>
      <c r="P2000">
        <f t="shared" si="164"/>
        <v>-30512</v>
      </c>
      <c r="Q2000">
        <f t="shared" si="164"/>
        <v>-30512</v>
      </c>
      <c r="R2000">
        <f t="shared" si="165"/>
        <v>0</v>
      </c>
      <c r="S2000">
        <f t="shared" si="166"/>
        <v>-13387.5</v>
      </c>
      <c r="T2000">
        <f t="shared" si="167"/>
        <v>-10919000</v>
      </c>
      <c r="U2000">
        <f t="shared" si="168"/>
        <v>-15085500</v>
      </c>
    </row>
    <row r="2001" spans="1:21" hidden="1" x14ac:dyDescent="0.25">
      <c r="A2001" t="s">
        <v>6210</v>
      </c>
      <c r="B2001" t="s">
        <v>1213</v>
      </c>
      <c r="C2001">
        <v>3174165.3330000001</v>
      </c>
      <c r="D2001">
        <v>462425</v>
      </c>
      <c r="E2001">
        <v>361930</v>
      </c>
      <c r="F2001">
        <v>298145</v>
      </c>
      <c r="G2001">
        <v>861880</v>
      </c>
      <c r="H2001">
        <v>37586</v>
      </c>
      <c r="I2001">
        <v>0</v>
      </c>
      <c r="J2001">
        <v>37665</v>
      </c>
      <c r="K2001">
        <v>51644</v>
      </c>
      <c r="L2001">
        <v>44170.5</v>
      </c>
      <c r="M2001">
        <v>24045</v>
      </c>
      <c r="O2001">
        <f t="shared" si="164"/>
        <v>-2711740.3330000001</v>
      </c>
      <c r="P2001">
        <f t="shared" si="164"/>
        <v>-2812235.3330000001</v>
      </c>
      <c r="Q2001">
        <f t="shared" si="164"/>
        <v>-2876020.3330000001</v>
      </c>
      <c r="R2001">
        <f t="shared" si="165"/>
        <v>-824294</v>
      </c>
      <c r="S2001">
        <f t="shared" si="166"/>
        <v>37665</v>
      </c>
      <c r="T2001">
        <f t="shared" si="167"/>
        <v>-7473.5</v>
      </c>
      <c r="U2001">
        <f t="shared" si="168"/>
        <v>-27599</v>
      </c>
    </row>
    <row r="2002" spans="1:21" hidden="1" x14ac:dyDescent="0.25">
      <c r="A2002" t="s">
        <v>6211</v>
      </c>
      <c r="B2002" t="s">
        <v>1214</v>
      </c>
      <c r="C2002">
        <v>3916534</v>
      </c>
      <c r="D2002">
        <v>424045</v>
      </c>
      <c r="E2002">
        <v>0</v>
      </c>
      <c r="F2002">
        <v>23898</v>
      </c>
      <c r="G2002">
        <v>0</v>
      </c>
      <c r="H2002">
        <v>0</v>
      </c>
      <c r="I2002">
        <v>47232</v>
      </c>
      <c r="J2002">
        <v>147923.5</v>
      </c>
      <c r="K2002">
        <v>28875000</v>
      </c>
      <c r="L2002">
        <v>23906500</v>
      </c>
      <c r="M2002">
        <v>21123500</v>
      </c>
      <c r="O2002">
        <f t="shared" si="164"/>
        <v>-3492489</v>
      </c>
      <c r="P2002">
        <f t="shared" si="164"/>
        <v>-3916534</v>
      </c>
      <c r="Q2002">
        <f t="shared" si="164"/>
        <v>-3892636</v>
      </c>
      <c r="R2002">
        <f t="shared" si="165"/>
        <v>0</v>
      </c>
      <c r="S2002">
        <f t="shared" si="166"/>
        <v>100691.5</v>
      </c>
      <c r="T2002">
        <f t="shared" si="167"/>
        <v>-4968500</v>
      </c>
      <c r="U2002">
        <f t="shared" si="168"/>
        <v>-7751500</v>
      </c>
    </row>
    <row r="2003" spans="1:21" hidden="1" x14ac:dyDescent="0.25">
      <c r="A2003" t="s">
        <v>6212</v>
      </c>
      <c r="B2003" t="s">
        <v>3069</v>
      </c>
      <c r="C2003">
        <v>0</v>
      </c>
      <c r="D2003">
        <v>0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1593400</v>
      </c>
      <c r="L2003">
        <v>1397400</v>
      </c>
      <c r="M2003">
        <v>1043795</v>
      </c>
      <c r="O2003">
        <f t="shared" si="164"/>
        <v>0</v>
      </c>
      <c r="P2003">
        <f t="shared" si="164"/>
        <v>0</v>
      </c>
      <c r="Q2003">
        <f t="shared" si="164"/>
        <v>0</v>
      </c>
      <c r="R2003">
        <f t="shared" si="165"/>
        <v>0</v>
      </c>
      <c r="S2003">
        <f t="shared" si="166"/>
        <v>0</v>
      </c>
      <c r="T2003">
        <f t="shared" si="167"/>
        <v>-196000</v>
      </c>
      <c r="U2003">
        <f t="shared" si="168"/>
        <v>-549605</v>
      </c>
    </row>
    <row r="2004" spans="1:21" hidden="1" x14ac:dyDescent="0.25">
      <c r="A2004" t="s">
        <v>6213</v>
      </c>
      <c r="B2004" t="s">
        <v>1215</v>
      </c>
      <c r="C2004">
        <v>19508</v>
      </c>
      <c r="D2004">
        <v>58885</v>
      </c>
      <c r="E2004">
        <v>17425.5</v>
      </c>
      <c r="F2004">
        <v>22463.5</v>
      </c>
      <c r="G2004">
        <v>0</v>
      </c>
      <c r="H2004">
        <v>0</v>
      </c>
      <c r="I2004">
        <v>19508</v>
      </c>
      <c r="J2004">
        <v>157070</v>
      </c>
      <c r="K2004">
        <v>2765950</v>
      </c>
      <c r="L2004">
        <v>2393550</v>
      </c>
      <c r="M2004">
        <v>2247200</v>
      </c>
      <c r="O2004">
        <f t="shared" si="164"/>
        <v>39377</v>
      </c>
      <c r="P2004">
        <f t="shared" si="164"/>
        <v>-2082.5</v>
      </c>
      <c r="Q2004">
        <f t="shared" si="164"/>
        <v>2955.5</v>
      </c>
      <c r="R2004">
        <f t="shared" si="165"/>
        <v>0</v>
      </c>
      <c r="S2004">
        <f t="shared" si="166"/>
        <v>137562</v>
      </c>
      <c r="T2004">
        <f t="shared" si="167"/>
        <v>-372400</v>
      </c>
      <c r="U2004">
        <f t="shared" si="168"/>
        <v>-518750</v>
      </c>
    </row>
    <row r="2005" spans="1:21" hidden="1" x14ac:dyDescent="0.25">
      <c r="A2005" t="s">
        <v>6214</v>
      </c>
      <c r="B2005" t="s">
        <v>1216</v>
      </c>
      <c r="C2005">
        <v>1220606.6669999999</v>
      </c>
      <c r="D2005">
        <v>189405</v>
      </c>
      <c r="E2005">
        <v>0</v>
      </c>
      <c r="F2005">
        <v>42154</v>
      </c>
      <c r="G2005">
        <v>0</v>
      </c>
      <c r="H2005">
        <v>0</v>
      </c>
      <c r="I2005">
        <v>0</v>
      </c>
      <c r="J2005">
        <v>5376.5</v>
      </c>
      <c r="K2005">
        <v>2182550</v>
      </c>
      <c r="L2005">
        <v>1447310</v>
      </c>
      <c r="M2005">
        <v>1021895</v>
      </c>
      <c r="O2005">
        <f t="shared" si="164"/>
        <v>-1031201.6669999999</v>
      </c>
      <c r="P2005">
        <f t="shared" si="164"/>
        <v>-1220606.6669999999</v>
      </c>
      <c r="Q2005">
        <f t="shared" si="164"/>
        <v>-1178452.6669999999</v>
      </c>
      <c r="R2005">
        <f t="shared" si="165"/>
        <v>0</v>
      </c>
      <c r="S2005">
        <f t="shared" si="166"/>
        <v>5376.5</v>
      </c>
      <c r="T2005">
        <f t="shared" si="167"/>
        <v>-735240</v>
      </c>
      <c r="U2005">
        <f t="shared" si="168"/>
        <v>-1160655</v>
      </c>
    </row>
    <row r="2006" spans="1:21" hidden="1" x14ac:dyDescent="0.25">
      <c r="A2006" t="s">
        <v>6215</v>
      </c>
      <c r="B2006" t="s">
        <v>1217</v>
      </c>
      <c r="C2006">
        <v>0</v>
      </c>
      <c r="D2006">
        <v>180130</v>
      </c>
      <c r="E2006">
        <v>0</v>
      </c>
      <c r="F2006">
        <v>0</v>
      </c>
      <c r="G2006">
        <v>48268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O2006">
        <f t="shared" si="164"/>
        <v>180130</v>
      </c>
      <c r="P2006">
        <f t="shared" si="164"/>
        <v>0</v>
      </c>
      <c r="Q2006">
        <f t="shared" si="164"/>
        <v>0</v>
      </c>
      <c r="R2006">
        <f t="shared" si="165"/>
        <v>-48268</v>
      </c>
      <c r="S2006">
        <f t="shared" si="166"/>
        <v>0</v>
      </c>
      <c r="T2006">
        <f t="shared" si="167"/>
        <v>0</v>
      </c>
      <c r="U2006">
        <f t="shared" si="168"/>
        <v>0</v>
      </c>
    </row>
    <row r="2007" spans="1:21" hidden="1" x14ac:dyDescent="0.25">
      <c r="A2007" t="s">
        <v>7907</v>
      </c>
      <c r="B2007" t="s">
        <v>3070</v>
      </c>
      <c r="C2007">
        <v>0</v>
      </c>
      <c r="D2007">
        <v>0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25498.5</v>
      </c>
      <c r="L2007">
        <v>48754</v>
      </c>
      <c r="M2007">
        <v>50172</v>
      </c>
      <c r="O2007">
        <f t="shared" si="164"/>
        <v>0</v>
      </c>
      <c r="P2007">
        <f t="shared" si="164"/>
        <v>0</v>
      </c>
      <c r="Q2007">
        <f t="shared" si="164"/>
        <v>0</v>
      </c>
      <c r="R2007">
        <f t="shared" si="165"/>
        <v>0</v>
      </c>
      <c r="S2007">
        <f t="shared" si="166"/>
        <v>0</v>
      </c>
      <c r="T2007">
        <f t="shared" si="167"/>
        <v>23255.5</v>
      </c>
      <c r="U2007">
        <f t="shared" si="168"/>
        <v>24673.5</v>
      </c>
    </row>
    <row r="2008" spans="1:21" hidden="1" x14ac:dyDescent="0.25">
      <c r="A2008" t="s">
        <v>6217</v>
      </c>
      <c r="B2008" t="s">
        <v>1218</v>
      </c>
      <c r="C2008">
        <v>59134.666669999999</v>
      </c>
      <c r="D2008">
        <v>1111285</v>
      </c>
      <c r="E2008">
        <v>2118550</v>
      </c>
      <c r="F2008">
        <v>599895</v>
      </c>
      <c r="G2008">
        <v>973740</v>
      </c>
      <c r="H2008">
        <v>119125</v>
      </c>
      <c r="I2008">
        <v>0</v>
      </c>
      <c r="J2008">
        <v>0</v>
      </c>
      <c r="K2008">
        <v>14691500</v>
      </c>
      <c r="L2008">
        <v>10126650</v>
      </c>
      <c r="M2008">
        <v>9719050</v>
      </c>
      <c r="O2008">
        <f t="shared" si="164"/>
        <v>1052150.3333300001</v>
      </c>
      <c r="P2008">
        <f t="shared" si="164"/>
        <v>2059415.3333300001</v>
      </c>
      <c r="Q2008">
        <f t="shared" si="164"/>
        <v>540760.33333000005</v>
      </c>
      <c r="R2008">
        <f t="shared" si="165"/>
        <v>-854615</v>
      </c>
      <c r="S2008">
        <f t="shared" si="166"/>
        <v>0</v>
      </c>
      <c r="T2008">
        <f t="shared" si="167"/>
        <v>-4564850</v>
      </c>
      <c r="U2008">
        <f t="shared" si="168"/>
        <v>-4972450</v>
      </c>
    </row>
    <row r="2009" spans="1:21" hidden="1" x14ac:dyDescent="0.25">
      <c r="A2009" t="s">
        <v>6218</v>
      </c>
      <c r="B2009" t="s">
        <v>1219</v>
      </c>
      <c r="C2009">
        <v>0</v>
      </c>
      <c r="D2009">
        <v>0</v>
      </c>
      <c r="E2009">
        <v>0</v>
      </c>
      <c r="F2009">
        <v>0</v>
      </c>
      <c r="G2009" t="e">
        <v>#DIV/0!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O2009">
        <f t="shared" si="164"/>
        <v>0</v>
      </c>
      <c r="P2009">
        <f t="shared" si="164"/>
        <v>0</v>
      </c>
      <c r="Q2009">
        <f t="shared" si="164"/>
        <v>0</v>
      </c>
      <c r="R2009" t="e">
        <f t="shared" si="165"/>
        <v>#DIV/0!</v>
      </c>
      <c r="S2009">
        <f t="shared" si="166"/>
        <v>0</v>
      </c>
      <c r="T2009">
        <f t="shared" si="167"/>
        <v>0</v>
      </c>
      <c r="U2009">
        <f t="shared" si="168"/>
        <v>0</v>
      </c>
    </row>
    <row r="2010" spans="1:21" hidden="1" x14ac:dyDescent="0.25">
      <c r="A2010" t="s">
        <v>6219</v>
      </c>
      <c r="B2010" t="s">
        <v>3071</v>
      </c>
      <c r="C2010">
        <v>0</v>
      </c>
      <c r="D2010">
        <v>0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389525</v>
      </c>
      <c r="L2010">
        <v>327030</v>
      </c>
      <c r="M2010">
        <v>289610</v>
      </c>
      <c r="O2010">
        <f t="shared" si="164"/>
        <v>0</v>
      </c>
      <c r="P2010">
        <f t="shared" si="164"/>
        <v>0</v>
      </c>
      <c r="Q2010">
        <f t="shared" si="164"/>
        <v>0</v>
      </c>
      <c r="R2010">
        <f t="shared" si="165"/>
        <v>0</v>
      </c>
      <c r="S2010">
        <f t="shared" si="166"/>
        <v>0</v>
      </c>
      <c r="T2010">
        <f t="shared" si="167"/>
        <v>-62495</v>
      </c>
      <c r="U2010">
        <f t="shared" si="168"/>
        <v>-99915</v>
      </c>
    </row>
    <row r="2011" spans="1:21" hidden="1" x14ac:dyDescent="0.25">
      <c r="A2011" t="s">
        <v>6220</v>
      </c>
      <c r="B2011" t="s">
        <v>1220</v>
      </c>
      <c r="C2011">
        <v>11543</v>
      </c>
      <c r="D2011">
        <v>13367500</v>
      </c>
      <c r="E2011">
        <v>1474190</v>
      </c>
      <c r="F2011">
        <v>1726820</v>
      </c>
      <c r="G2011">
        <v>346350</v>
      </c>
      <c r="H2011">
        <v>11417</v>
      </c>
      <c r="I2011">
        <v>11543</v>
      </c>
      <c r="J2011">
        <v>46801</v>
      </c>
      <c r="K2011">
        <v>0</v>
      </c>
      <c r="L2011">
        <v>0</v>
      </c>
      <c r="M2011">
        <v>0</v>
      </c>
      <c r="O2011">
        <f t="shared" si="164"/>
        <v>13355957</v>
      </c>
      <c r="P2011">
        <f t="shared" si="164"/>
        <v>1462647</v>
      </c>
      <c r="Q2011">
        <f t="shared" si="164"/>
        <v>1715277</v>
      </c>
      <c r="R2011">
        <f t="shared" si="165"/>
        <v>-334933</v>
      </c>
      <c r="S2011">
        <f t="shared" si="166"/>
        <v>35258</v>
      </c>
      <c r="T2011">
        <f t="shared" si="167"/>
        <v>0</v>
      </c>
      <c r="U2011">
        <f t="shared" si="168"/>
        <v>0</v>
      </c>
    </row>
    <row r="2012" spans="1:21" hidden="1" x14ac:dyDescent="0.25">
      <c r="A2012" t="s">
        <v>6221</v>
      </c>
      <c r="B2012" t="s">
        <v>1221</v>
      </c>
      <c r="C2012">
        <v>117498</v>
      </c>
      <c r="D2012">
        <v>193270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O2012">
        <f t="shared" si="164"/>
        <v>75772</v>
      </c>
      <c r="P2012">
        <f t="shared" si="164"/>
        <v>-117498</v>
      </c>
      <c r="Q2012">
        <f t="shared" si="164"/>
        <v>-117498</v>
      </c>
      <c r="R2012">
        <f t="shared" si="165"/>
        <v>0</v>
      </c>
      <c r="S2012">
        <f t="shared" si="166"/>
        <v>0</v>
      </c>
      <c r="T2012">
        <f t="shared" si="167"/>
        <v>0</v>
      </c>
      <c r="U2012">
        <f t="shared" si="168"/>
        <v>0</v>
      </c>
    </row>
    <row r="2013" spans="1:21" hidden="1" x14ac:dyDescent="0.25">
      <c r="A2013" t="s">
        <v>6222</v>
      </c>
      <c r="B2013" t="s">
        <v>1222</v>
      </c>
      <c r="C2013">
        <v>913180</v>
      </c>
      <c r="D2013">
        <v>2266200</v>
      </c>
      <c r="E2013">
        <v>0</v>
      </c>
      <c r="F2013">
        <v>783332.5</v>
      </c>
      <c r="G2013" t="e">
        <v>#DIV/0!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O2013">
        <f t="shared" si="164"/>
        <v>1353020</v>
      </c>
      <c r="P2013">
        <f t="shared" si="164"/>
        <v>-913180</v>
      </c>
      <c r="Q2013">
        <f t="shared" si="164"/>
        <v>-129847.5</v>
      </c>
      <c r="R2013" t="e">
        <f t="shared" si="165"/>
        <v>#DIV/0!</v>
      </c>
      <c r="S2013">
        <f t="shared" si="166"/>
        <v>0</v>
      </c>
      <c r="T2013">
        <f t="shared" si="167"/>
        <v>0</v>
      </c>
      <c r="U2013">
        <f t="shared" si="168"/>
        <v>0</v>
      </c>
    </row>
    <row r="2014" spans="1:21" hidden="1" x14ac:dyDescent="0.25">
      <c r="A2014" t="s">
        <v>6223</v>
      </c>
      <c r="B2014" t="s">
        <v>3072</v>
      </c>
      <c r="C2014">
        <v>0</v>
      </c>
      <c r="D2014">
        <v>0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65905</v>
      </c>
      <c r="O2014">
        <f t="shared" si="164"/>
        <v>0</v>
      </c>
      <c r="P2014">
        <f t="shared" si="164"/>
        <v>0</v>
      </c>
      <c r="Q2014">
        <f t="shared" si="164"/>
        <v>0</v>
      </c>
      <c r="R2014">
        <f t="shared" si="165"/>
        <v>0</v>
      </c>
      <c r="S2014">
        <f t="shared" si="166"/>
        <v>0</v>
      </c>
      <c r="T2014">
        <f t="shared" si="167"/>
        <v>0</v>
      </c>
      <c r="U2014">
        <f t="shared" si="168"/>
        <v>65905</v>
      </c>
    </row>
    <row r="2015" spans="1:21" hidden="1" x14ac:dyDescent="0.25">
      <c r="A2015" t="s">
        <v>6224</v>
      </c>
      <c r="B2015" t="s">
        <v>3073</v>
      </c>
      <c r="C2015">
        <v>0</v>
      </c>
      <c r="D2015">
        <v>0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4628300</v>
      </c>
      <c r="L2015">
        <v>2972900</v>
      </c>
      <c r="M2015">
        <v>2293950</v>
      </c>
      <c r="O2015">
        <f t="shared" si="164"/>
        <v>0</v>
      </c>
      <c r="P2015">
        <f t="shared" si="164"/>
        <v>0</v>
      </c>
      <c r="Q2015">
        <f t="shared" si="164"/>
        <v>0</v>
      </c>
      <c r="R2015">
        <f t="shared" si="165"/>
        <v>0</v>
      </c>
      <c r="S2015">
        <f t="shared" si="166"/>
        <v>0</v>
      </c>
      <c r="T2015">
        <f t="shared" si="167"/>
        <v>-1655400</v>
      </c>
      <c r="U2015">
        <f t="shared" si="168"/>
        <v>-2334350</v>
      </c>
    </row>
    <row r="2016" spans="1:21" hidden="1" x14ac:dyDescent="0.25">
      <c r="A2016" t="s">
        <v>6225</v>
      </c>
      <c r="B2016" t="s">
        <v>3074</v>
      </c>
      <c r="C2016">
        <v>0</v>
      </c>
      <c r="D2016">
        <v>0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3312000</v>
      </c>
      <c r="L2016">
        <v>2516550</v>
      </c>
      <c r="M2016">
        <v>2267950</v>
      </c>
      <c r="O2016">
        <f t="shared" si="164"/>
        <v>0</v>
      </c>
      <c r="P2016">
        <f t="shared" si="164"/>
        <v>0</v>
      </c>
      <c r="Q2016">
        <f t="shared" si="164"/>
        <v>0</v>
      </c>
      <c r="R2016">
        <f t="shared" si="165"/>
        <v>0</v>
      </c>
      <c r="S2016">
        <f t="shared" si="166"/>
        <v>0</v>
      </c>
      <c r="T2016">
        <f t="shared" si="167"/>
        <v>-795450</v>
      </c>
      <c r="U2016">
        <f t="shared" si="168"/>
        <v>-1044050</v>
      </c>
    </row>
    <row r="2017" spans="1:21" hidden="1" x14ac:dyDescent="0.25">
      <c r="A2017" t="s">
        <v>6226</v>
      </c>
      <c r="B2017" t="s">
        <v>1223</v>
      </c>
      <c r="C2017">
        <v>28614</v>
      </c>
      <c r="D2017">
        <v>2756050</v>
      </c>
      <c r="E2017">
        <v>2331500</v>
      </c>
      <c r="F2017">
        <v>1435200</v>
      </c>
      <c r="G2017">
        <v>105180</v>
      </c>
      <c r="H2017">
        <v>12906</v>
      </c>
      <c r="I2017">
        <v>28614</v>
      </c>
      <c r="J2017">
        <v>58781</v>
      </c>
      <c r="K2017">
        <v>199285</v>
      </c>
      <c r="L2017">
        <v>196200</v>
      </c>
      <c r="M2017">
        <v>174718</v>
      </c>
      <c r="O2017">
        <f t="shared" si="164"/>
        <v>2727436</v>
      </c>
      <c r="P2017">
        <f t="shared" si="164"/>
        <v>2302886</v>
      </c>
      <c r="Q2017">
        <f t="shared" si="164"/>
        <v>1406586</v>
      </c>
      <c r="R2017">
        <f t="shared" si="165"/>
        <v>-92274</v>
      </c>
      <c r="S2017">
        <f t="shared" si="166"/>
        <v>30167</v>
      </c>
      <c r="T2017">
        <f t="shared" si="167"/>
        <v>-3085</v>
      </c>
      <c r="U2017">
        <f t="shared" si="168"/>
        <v>-24567</v>
      </c>
    </row>
    <row r="2018" spans="1:21" hidden="1" x14ac:dyDescent="0.25">
      <c r="A2018" t="s">
        <v>6227</v>
      </c>
      <c r="B2018" t="s">
        <v>1224</v>
      </c>
      <c r="C2018">
        <v>0</v>
      </c>
      <c r="D2018">
        <v>2328505</v>
      </c>
      <c r="E2018">
        <v>204660</v>
      </c>
      <c r="F2018">
        <v>649515</v>
      </c>
      <c r="G2018">
        <v>6501400</v>
      </c>
      <c r="H2018">
        <v>292795</v>
      </c>
      <c r="I2018">
        <v>0</v>
      </c>
      <c r="J2018">
        <v>221935</v>
      </c>
      <c r="K2018">
        <v>31691500</v>
      </c>
      <c r="L2018">
        <v>16817000</v>
      </c>
      <c r="M2018">
        <v>13365100</v>
      </c>
      <c r="O2018">
        <f t="shared" si="164"/>
        <v>2328505</v>
      </c>
      <c r="P2018">
        <f t="shared" si="164"/>
        <v>204660</v>
      </c>
      <c r="Q2018">
        <f t="shared" si="164"/>
        <v>649515</v>
      </c>
      <c r="R2018">
        <f t="shared" si="165"/>
        <v>-6208605</v>
      </c>
      <c r="S2018">
        <f t="shared" si="166"/>
        <v>221935</v>
      </c>
      <c r="T2018">
        <f t="shared" si="167"/>
        <v>-14874500</v>
      </c>
      <c r="U2018">
        <f t="shared" si="168"/>
        <v>-18326400</v>
      </c>
    </row>
    <row r="2019" spans="1:21" hidden="1" x14ac:dyDescent="0.25">
      <c r="A2019" t="s">
        <v>6228</v>
      </c>
      <c r="B2019" t="s">
        <v>3075</v>
      </c>
      <c r="C2019">
        <v>0</v>
      </c>
      <c r="D2019">
        <v>0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171955</v>
      </c>
      <c r="L2019">
        <v>126796</v>
      </c>
      <c r="M2019">
        <v>90639.5</v>
      </c>
      <c r="O2019">
        <f t="shared" si="164"/>
        <v>0</v>
      </c>
      <c r="P2019">
        <f t="shared" si="164"/>
        <v>0</v>
      </c>
      <c r="Q2019">
        <f t="shared" si="164"/>
        <v>0</v>
      </c>
      <c r="R2019">
        <f t="shared" si="165"/>
        <v>0</v>
      </c>
      <c r="S2019">
        <f t="shared" si="166"/>
        <v>0</v>
      </c>
      <c r="T2019">
        <f t="shared" si="167"/>
        <v>-45159</v>
      </c>
      <c r="U2019">
        <f t="shared" si="168"/>
        <v>-81315.5</v>
      </c>
    </row>
    <row r="2020" spans="1:21" hidden="1" x14ac:dyDescent="0.25">
      <c r="A2020" t="s">
        <v>6229</v>
      </c>
      <c r="B2020" t="s">
        <v>1225</v>
      </c>
      <c r="C2020">
        <v>581906.66669999994</v>
      </c>
      <c r="D2020">
        <v>0</v>
      </c>
      <c r="E2020">
        <v>311090</v>
      </c>
      <c r="F2020">
        <v>52135</v>
      </c>
      <c r="G2020">
        <v>0</v>
      </c>
      <c r="H2020">
        <v>0</v>
      </c>
      <c r="I2020">
        <v>0</v>
      </c>
      <c r="J2020">
        <v>0</v>
      </c>
      <c r="K2020">
        <v>19620000</v>
      </c>
      <c r="L2020">
        <v>11784000</v>
      </c>
      <c r="M2020">
        <v>8191150</v>
      </c>
      <c r="O2020">
        <f t="shared" si="164"/>
        <v>-581906.66669999994</v>
      </c>
      <c r="P2020">
        <f t="shared" si="164"/>
        <v>-270816.66669999994</v>
      </c>
      <c r="Q2020">
        <f t="shared" si="164"/>
        <v>-529771.66669999994</v>
      </c>
      <c r="R2020">
        <f t="shared" si="165"/>
        <v>0</v>
      </c>
      <c r="S2020">
        <f t="shared" si="166"/>
        <v>0</v>
      </c>
      <c r="T2020">
        <f t="shared" si="167"/>
        <v>-7836000</v>
      </c>
      <c r="U2020">
        <f t="shared" si="168"/>
        <v>-11428850</v>
      </c>
    </row>
    <row r="2021" spans="1:21" hidden="1" x14ac:dyDescent="0.25">
      <c r="A2021" t="s">
        <v>6230</v>
      </c>
      <c r="B2021" t="s">
        <v>1226</v>
      </c>
      <c r="C2021">
        <v>867980</v>
      </c>
      <c r="D2021">
        <v>2898000</v>
      </c>
      <c r="E2021">
        <v>1574550</v>
      </c>
      <c r="F2021">
        <v>435510</v>
      </c>
      <c r="G2021">
        <v>109480</v>
      </c>
      <c r="H2021">
        <v>0</v>
      </c>
      <c r="I2021">
        <v>108080</v>
      </c>
      <c r="J2021">
        <v>355025</v>
      </c>
      <c r="K2021">
        <v>10604550</v>
      </c>
      <c r="L2021">
        <v>7550250</v>
      </c>
      <c r="M2021">
        <v>5847100</v>
      </c>
      <c r="O2021">
        <f t="shared" si="164"/>
        <v>2030020</v>
      </c>
      <c r="P2021">
        <f t="shared" si="164"/>
        <v>706570</v>
      </c>
      <c r="Q2021">
        <f t="shared" si="164"/>
        <v>-432470</v>
      </c>
      <c r="R2021">
        <f t="shared" si="165"/>
        <v>-109480</v>
      </c>
      <c r="S2021">
        <f t="shared" si="166"/>
        <v>246945</v>
      </c>
      <c r="T2021">
        <f t="shared" si="167"/>
        <v>-3054300</v>
      </c>
      <c r="U2021">
        <f t="shared" si="168"/>
        <v>-4757450</v>
      </c>
    </row>
    <row r="2022" spans="1:21" hidden="1" x14ac:dyDescent="0.25">
      <c r="A2022" t="s">
        <v>6231</v>
      </c>
      <c r="B2022" t="s">
        <v>1227</v>
      </c>
      <c r="C2022">
        <v>4424902</v>
      </c>
      <c r="D2022">
        <v>2926800</v>
      </c>
      <c r="E2022">
        <v>2194350</v>
      </c>
      <c r="F2022">
        <v>3034700</v>
      </c>
      <c r="G2022">
        <v>1057000</v>
      </c>
      <c r="H2022">
        <v>101510</v>
      </c>
      <c r="I2022">
        <v>28042</v>
      </c>
      <c r="J2022">
        <v>186355</v>
      </c>
      <c r="K2022">
        <v>22078000</v>
      </c>
      <c r="L2022">
        <v>17217000</v>
      </c>
      <c r="M2022">
        <v>13727000</v>
      </c>
      <c r="O2022">
        <f t="shared" si="164"/>
        <v>-1498102</v>
      </c>
      <c r="P2022">
        <f t="shared" si="164"/>
        <v>-2230552</v>
      </c>
      <c r="Q2022">
        <f t="shared" si="164"/>
        <v>-1390202</v>
      </c>
      <c r="R2022">
        <f t="shared" si="165"/>
        <v>-955490</v>
      </c>
      <c r="S2022">
        <f t="shared" si="166"/>
        <v>158313</v>
      </c>
      <c r="T2022">
        <f t="shared" si="167"/>
        <v>-4861000</v>
      </c>
      <c r="U2022">
        <f t="shared" si="168"/>
        <v>-8351000</v>
      </c>
    </row>
    <row r="2023" spans="1:21" hidden="1" x14ac:dyDescent="0.25">
      <c r="A2023" t="s">
        <v>6232</v>
      </c>
      <c r="B2023" t="s">
        <v>1228</v>
      </c>
      <c r="C2023">
        <v>4073900</v>
      </c>
      <c r="D2023">
        <v>7638800</v>
      </c>
      <c r="E2023">
        <v>4921150</v>
      </c>
      <c r="F2023">
        <v>4824150</v>
      </c>
      <c r="G2023">
        <v>2959500</v>
      </c>
      <c r="H2023">
        <v>270705</v>
      </c>
      <c r="I2023">
        <v>4073900</v>
      </c>
      <c r="J2023">
        <v>10189850</v>
      </c>
      <c r="K2023">
        <v>1968700</v>
      </c>
      <c r="L2023">
        <v>1356400</v>
      </c>
      <c r="M2023">
        <v>1169585</v>
      </c>
      <c r="O2023">
        <f t="shared" si="164"/>
        <v>3564900</v>
      </c>
      <c r="P2023">
        <f t="shared" si="164"/>
        <v>847250</v>
      </c>
      <c r="Q2023">
        <f t="shared" si="164"/>
        <v>750250</v>
      </c>
      <c r="R2023">
        <f t="shared" si="165"/>
        <v>-2688795</v>
      </c>
      <c r="S2023">
        <f t="shared" si="166"/>
        <v>6115950</v>
      </c>
      <c r="T2023">
        <f t="shared" si="167"/>
        <v>-612300</v>
      </c>
      <c r="U2023">
        <f t="shared" si="168"/>
        <v>-799115</v>
      </c>
    </row>
    <row r="2024" spans="1:21" hidden="1" x14ac:dyDescent="0.25">
      <c r="A2024" t="s">
        <v>6233</v>
      </c>
      <c r="B2024" t="s">
        <v>1229</v>
      </c>
      <c r="C2024">
        <v>2654700</v>
      </c>
      <c r="D2024">
        <v>6707000</v>
      </c>
      <c r="E2024">
        <v>8365500</v>
      </c>
      <c r="F2024">
        <v>7076150</v>
      </c>
      <c r="G2024">
        <v>975860</v>
      </c>
      <c r="H2024">
        <v>21919</v>
      </c>
      <c r="I2024">
        <v>2654700</v>
      </c>
      <c r="J2024">
        <v>3461300</v>
      </c>
      <c r="K2024">
        <v>351635</v>
      </c>
      <c r="L2024">
        <v>274065</v>
      </c>
      <c r="M2024">
        <v>257275</v>
      </c>
      <c r="O2024">
        <f t="shared" si="164"/>
        <v>4052300</v>
      </c>
      <c r="P2024">
        <f t="shared" si="164"/>
        <v>5710800</v>
      </c>
      <c r="Q2024">
        <f t="shared" si="164"/>
        <v>4421450</v>
      </c>
      <c r="R2024">
        <f t="shared" si="165"/>
        <v>-953941</v>
      </c>
      <c r="S2024">
        <f t="shared" si="166"/>
        <v>806600</v>
      </c>
      <c r="T2024">
        <f t="shared" si="167"/>
        <v>-77570</v>
      </c>
      <c r="U2024">
        <f t="shared" si="168"/>
        <v>-94360</v>
      </c>
    </row>
    <row r="2025" spans="1:21" hidden="1" x14ac:dyDescent="0.25">
      <c r="A2025" t="s">
        <v>6234</v>
      </c>
      <c r="B2025" t="s">
        <v>3076</v>
      </c>
      <c r="C2025">
        <v>0</v>
      </c>
      <c r="D2025">
        <v>0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350215</v>
      </c>
      <c r="L2025">
        <v>311455</v>
      </c>
      <c r="M2025">
        <v>140863.5</v>
      </c>
      <c r="O2025">
        <f t="shared" si="164"/>
        <v>0</v>
      </c>
      <c r="P2025">
        <f t="shared" si="164"/>
        <v>0</v>
      </c>
      <c r="Q2025">
        <f t="shared" si="164"/>
        <v>0</v>
      </c>
      <c r="R2025">
        <f t="shared" si="165"/>
        <v>0</v>
      </c>
      <c r="S2025">
        <f t="shared" si="166"/>
        <v>0</v>
      </c>
      <c r="T2025">
        <f t="shared" si="167"/>
        <v>-38760</v>
      </c>
      <c r="U2025">
        <f t="shared" si="168"/>
        <v>-209351.5</v>
      </c>
    </row>
    <row r="2026" spans="1:21" hidden="1" x14ac:dyDescent="0.25">
      <c r="A2026" t="s">
        <v>6858</v>
      </c>
      <c r="B2026" t="s">
        <v>3077</v>
      </c>
      <c r="C2026">
        <v>0</v>
      </c>
      <c r="D2026">
        <v>0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62979.5</v>
      </c>
      <c r="L2026">
        <v>178178</v>
      </c>
      <c r="M2026">
        <v>80405.5</v>
      </c>
      <c r="O2026">
        <f t="shared" si="164"/>
        <v>0</v>
      </c>
      <c r="P2026">
        <f t="shared" si="164"/>
        <v>0</v>
      </c>
      <c r="Q2026">
        <f t="shared" si="164"/>
        <v>0</v>
      </c>
      <c r="R2026">
        <f t="shared" si="165"/>
        <v>0</v>
      </c>
      <c r="S2026">
        <f t="shared" si="166"/>
        <v>0</v>
      </c>
      <c r="T2026">
        <f t="shared" si="167"/>
        <v>115198.5</v>
      </c>
      <c r="U2026">
        <f t="shared" si="168"/>
        <v>17426</v>
      </c>
    </row>
    <row r="2027" spans="1:21" hidden="1" x14ac:dyDescent="0.25">
      <c r="A2027" t="s">
        <v>6236</v>
      </c>
      <c r="B2027" t="s">
        <v>3078</v>
      </c>
      <c r="C2027">
        <v>0</v>
      </c>
      <c r="D2027">
        <v>0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213045</v>
      </c>
      <c r="K2027">
        <v>316695</v>
      </c>
      <c r="L2027">
        <v>229120</v>
      </c>
      <c r="M2027">
        <v>157150</v>
      </c>
      <c r="O2027">
        <f t="shared" si="164"/>
        <v>0</v>
      </c>
      <c r="P2027">
        <f t="shared" si="164"/>
        <v>0</v>
      </c>
      <c r="Q2027">
        <f t="shared" si="164"/>
        <v>0</v>
      </c>
      <c r="R2027">
        <f t="shared" si="165"/>
        <v>0</v>
      </c>
      <c r="S2027">
        <f t="shared" si="166"/>
        <v>213045</v>
      </c>
      <c r="T2027">
        <f t="shared" si="167"/>
        <v>-87575</v>
      </c>
      <c r="U2027">
        <f t="shared" si="168"/>
        <v>-159545</v>
      </c>
    </row>
    <row r="2028" spans="1:21" hidden="1" x14ac:dyDescent="0.25">
      <c r="A2028" t="s">
        <v>6237</v>
      </c>
      <c r="B2028" t="s">
        <v>3079</v>
      </c>
      <c r="C2028">
        <v>0</v>
      </c>
      <c r="D2028">
        <v>0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1253500</v>
      </c>
      <c r="L2028">
        <v>1004565</v>
      </c>
      <c r="M2028">
        <v>849855</v>
      </c>
      <c r="O2028">
        <f t="shared" si="164"/>
        <v>0</v>
      </c>
      <c r="P2028">
        <f t="shared" si="164"/>
        <v>0</v>
      </c>
      <c r="Q2028">
        <f t="shared" si="164"/>
        <v>0</v>
      </c>
      <c r="R2028">
        <f t="shared" si="165"/>
        <v>0</v>
      </c>
      <c r="S2028">
        <f t="shared" si="166"/>
        <v>0</v>
      </c>
      <c r="T2028">
        <f t="shared" si="167"/>
        <v>-248935</v>
      </c>
      <c r="U2028">
        <f t="shared" si="168"/>
        <v>-403645</v>
      </c>
    </row>
    <row r="2029" spans="1:21" hidden="1" x14ac:dyDescent="0.25">
      <c r="A2029" t="s">
        <v>6238</v>
      </c>
      <c r="B2029" t="s">
        <v>3080</v>
      </c>
      <c r="C2029">
        <v>0</v>
      </c>
      <c r="D2029">
        <v>0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9163200</v>
      </c>
      <c r="L2029">
        <v>6294750</v>
      </c>
      <c r="M2029">
        <v>5131100</v>
      </c>
      <c r="O2029">
        <f t="shared" si="164"/>
        <v>0</v>
      </c>
      <c r="P2029">
        <f t="shared" si="164"/>
        <v>0</v>
      </c>
      <c r="Q2029">
        <f t="shared" si="164"/>
        <v>0</v>
      </c>
      <c r="R2029">
        <f t="shared" si="165"/>
        <v>0</v>
      </c>
      <c r="S2029">
        <f t="shared" si="166"/>
        <v>0</v>
      </c>
      <c r="T2029">
        <f t="shared" si="167"/>
        <v>-2868450</v>
      </c>
      <c r="U2029">
        <f t="shared" si="168"/>
        <v>-4032100</v>
      </c>
    </row>
    <row r="2030" spans="1:21" hidden="1" x14ac:dyDescent="0.25">
      <c r="A2030" t="s">
        <v>8330</v>
      </c>
      <c r="B2030" t="s">
        <v>1230</v>
      </c>
      <c r="C2030">
        <v>156235</v>
      </c>
      <c r="D2030">
        <v>0</v>
      </c>
      <c r="E2030">
        <v>0</v>
      </c>
      <c r="F2030">
        <v>0</v>
      </c>
      <c r="G2030">
        <v>53300</v>
      </c>
      <c r="H2030">
        <v>0</v>
      </c>
      <c r="I2030">
        <v>0</v>
      </c>
      <c r="J2030">
        <v>0</v>
      </c>
      <c r="K2030">
        <v>38142</v>
      </c>
      <c r="L2030">
        <v>43102.5</v>
      </c>
      <c r="M2030">
        <v>43268</v>
      </c>
      <c r="O2030">
        <f t="shared" si="164"/>
        <v>-156235</v>
      </c>
      <c r="P2030">
        <f t="shared" si="164"/>
        <v>-156235</v>
      </c>
      <c r="Q2030">
        <f t="shared" si="164"/>
        <v>-156235</v>
      </c>
      <c r="R2030">
        <f t="shared" si="165"/>
        <v>-53300</v>
      </c>
      <c r="S2030">
        <f t="shared" si="166"/>
        <v>0</v>
      </c>
      <c r="T2030">
        <f t="shared" si="167"/>
        <v>4960.5</v>
      </c>
      <c r="U2030">
        <f t="shared" si="168"/>
        <v>5126</v>
      </c>
    </row>
    <row r="2031" spans="1:21" hidden="1" x14ac:dyDescent="0.25">
      <c r="A2031" t="s">
        <v>6240</v>
      </c>
      <c r="B2031" t="s">
        <v>1231</v>
      </c>
      <c r="C2031">
        <v>0</v>
      </c>
      <c r="D2031">
        <v>90010</v>
      </c>
      <c r="E2031">
        <v>0</v>
      </c>
      <c r="F2031">
        <v>92735</v>
      </c>
      <c r="G2031">
        <v>694550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O2031">
        <f t="shared" si="164"/>
        <v>90010</v>
      </c>
      <c r="P2031">
        <f t="shared" si="164"/>
        <v>0</v>
      </c>
      <c r="Q2031">
        <f t="shared" si="164"/>
        <v>92735</v>
      </c>
      <c r="R2031">
        <f t="shared" si="165"/>
        <v>-694550</v>
      </c>
      <c r="S2031">
        <f t="shared" si="166"/>
        <v>0</v>
      </c>
      <c r="T2031">
        <f t="shared" si="167"/>
        <v>0</v>
      </c>
      <c r="U2031">
        <f t="shared" si="168"/>
        <v>0</v>
      </c>
    </row>
    <row r="2032" spans="1:21" hidden="1" x14ac:dyDescent="0.25">
      <c r="A2032" t="s">
        <v>6241</v>
      </c>
      <c r="B2032" t="s">
        <v>1232</v>
      </c>
      <c r="C2032">
        <v>10619534.67</v>
      </c>
      <c r="D2032">
        <v>6198950</v>
      </c>
      <c r="E2032">
        <v>3941150</v>
      </c>
      <c r="F2032">
        <v>4123950</v>
      </c>
      <c r="G2032">
        <v>241120</v>
      </c>
      <c r="H2032">
        <v>13325</v>
      </c>
      <c r="I2032">
        <v>822380</v>
      </c>
      <c r="J2032">
        <v>2627200</v>
      </c>
      <c r="K2032">
        <v>2889500</v>
      </c>
      <c r="L2032">
        <v>1541400</v>
      </c>
      <c r="M2032">
        <v>798440</v>
      </c>
      <c r="O2032">
        <f t="shared" si="164"/>
        <v>-4420584.67</v>
      </c>
      <c r="P2032">
        <f t="shared" si="164"/>
        <v>-6678384.6699999999</v>
      </c>
      <c r="Q2032">
        <f t="shared" si="164"/>
        <v>-6495584.6699999999</v>
      </c>
      <c r="R2032">
        <f t="shared" si="165"/>
        <v>-227795</v>
      </c>
      <c r="S2032">
        <f t="shared" si="166"/>
        <v>1804820</v>
      </c>
      <c r="T2032">
        <f t="shared" si="167"/>
        <v>-1348100</v>
      </c>
      <c r="U2032">
        <f t="shared" si="168"/>
        <v>-2091060</v>
      </c>
    </row>
    <row r="2033" spans="1:21" hidden="1" x14ac:dyDescent="0.25">
      <c r="A2033" t="s">
        <v>6242</v>
      </c>
      <c r="B2033" t="s">
        <v>1233</v>
      </c>
      <c r="C2033">
        <v>2889321.3330000001</v>
      </c>
      <c r="D2033">
        <v>65920</v>
      </c>
      <c r="E2033">
        <v>0</v>
      </c>
      <c r="F2033">
        <v>0</v>
      </c>
      <c r="G2033">
        <v>92911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O2033">
        <f t="shared" si="164"/>
        <v>-2823401.3330000001</v>
      </c>
      <c r="P2033">
        <f t="shared" si="164"/>
        <v>-2889321.3330000001</v>
      </c>
      <c r="Q2033">
        <f t="shared" si="164"/>
        <v>-2889321.3330000001</v>
      </c>
      <c r="R2033">
        <f t="shared" si="165"/>
        <v>-92911</v>
      </c>
      <c r="S2033">
        <f t="shared" si="166"/>
        <v>0</v>
      </c>
      <c r="T2033">
        <f t="shared" si="167"/>
        <v>0</v>
      </c>
      <c r="U2033">
        <f t="shared" si="168"/>
        <v>0</v>
      </c>
    </row>
    <row r="2034" spans="1:21" hidden="1" x14ac:dyDescent="0.25">
      <c r="A2034" t="s">
        <v>6862</v>
      </c>
      <c r="B2034" t="s">
        <v>1234</v>
      </c>
      <c r="C2034">
        <v>219246.6667</v>
      </c>
      <c r="D2034">
        <v>0</v>
      </c>
      <c r="E2034">
        <v>2141500</v>
      </c>
      <c r="F2034">
        <v>129205</v>
      </c>
      <c r="G2034">
        <v>0</v>
      </c>
      <c r="H2034">
        <v>0</v>
      </c>
      <c r="I2034">
        <v>0</v>
      </c>
      <c r="J2034">
        <v>0</v>
      </c>
      <c r="K2034">
        <v>137425</v>
      </c>
      <c r="L2034">
        <v>250785</v>
      </c>
      <c r="M2034">
        <v>174162</v>
      </c>
      <c r="O2034">
        <f t="shared" si="164"/>
        <v>-219246.6667</v>
      </c>
      <c r="P2034">
        <f t="shared" si="164"/>
        <v>1922253.3333000001</v>
      </c>
      <c r="Q2034">
        <f t="shared" si="164"/>
        <v>-90041.666700000002</v>
      </c>
      <c r="R2034">
        <f t="shared" si="165"/>
        <v>0</v>
      </c>
      <c r="S2034">
        <f t="shared" si="166"/>
        <v>0</v>
      </c>
      <c r="T2034">
        <f t="shared" si="167"/>
        <v>113360</v>
      </c>
      <c r="U2034">
        <f t="shared" si="168"/>
        <v>36737</v>
      </c>
    </row>
    <row r="2035" spans="1:21" hidden="1" x14ac:dyDescent="0.25">
      <c r="A2035" t="s">
        <v>6244</v>
      </c>
      <c r="B2035" t="s">
        <v>1235</v>
      </c>
      <c r="C2035">
        <v>49857</v>
      </c>
      <c r="D2035">
        <v>6025150</v>
      </c>
      <c r="E2035">
        <v>1944350</v>
      </c>
      <c r="F2035">
        <v>1638140</v>
      </c>
      <c r="G2035">
        <v>4771900</v>
      </c>
      <c r="H2035">
        <v>405150</v>
      </c>
      <c r="I2035">
        <v>49857</v>
      </c>
      <c r="J2035">
        <v>160997</v>
      </c>
      <c r="K2035">
        <v>67053500</v>
      </c>
      <c r="L2035">
        <v>44017500</v>
      </c>
      <c r="M2035">
        <v>43571500</v>
      </c>
      <c r="O2035">
        <f t="shared" si="164"/>
        <v>5975293</v>
      </c>
      <c r="P2035">
        <f t="shared" si="164"/>
        <v>1894493</v>
      </c>
      <c r="Q2035">
        <f t="shared" si="164"/>
        <v>1588283</v>
      </c>
      <c r="R2035">
        <f t="shared" si="165"/>
        <v>-4366750</v>
      </c>
      <c r="S2035">
        <f t="shared" si="166"/>
        <v>111140</v>
      </c>
      <c r="T2035">
        <f t="shared" si="167"/>
        <v>-23036000</v>
      </c>
      <c r="U2035">
        <f t="shared" si="168"/>
        <v>-23482000</v>
      </c>
    </row>
    <row r="2036" spans="1:21" hidden="1" x14ac:dyDescent="0.25">
      <c r="A2036" t="s">
        <v>6245</v>
      </c>
      <c r="B2036" t="s">
        <v>1236</v>
      </c>
      <c r="C2036">
        <v>0</v>
      </c>
      <c r="D2036">
        <v>0</v>
      </c>
      <c r="E2036">
        <v>0</v>
      </c>
      <c r="F2036">
        <v>0</v>
      </c>
      <c r="G2036">
        <v>38600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O2036">
        <f t="shared" si="164"/>
        <v>0</v>
      </c>
      <c r="P2036">
        <f t="shared" si="164"/>
        <v>0</v>
      </c>
      <c r="Q2036">
        <f t="shared" si="164"/>
        <v>0</v>
      </c>
      <c r="R2036">
        <f t="shared" si="165"/>
        <v>-38600</v>
      </c>
      <c r="S2036">
        <f t="shared" si="166"/>
        <v>0</v>
      </c>
      <c r="T2036">
        <f t="shared" si="167"/>
        <v>0</v>
      </c>
      <c r="U2036">
        <f t="shared" si="168"/>
        <v>0</v>
      </c>
    </row>
    <row r="2037" spans="1:21" hidden="1" x14ac:dyDescent="0.25">
      <c r="A2037" t="s">
        <v>6246</v>
      </c>
      <c r="B2037" t="s">
        <v>1237</v>
      </c>
      <c r="C2037">
        <v>138600</v>
      </c>
      <c r="D2037">
        <v>103869</v>
      </c>
      <c r="E2037">
        <v>33602.5</v>
      </c>
      <c r="F2037">
        <v>305196</v>
      </c>
      <c r="G2037">
        <v>21786</v>
      </c>
      <c r="H2037">
        <v>0</v>
      </c>
      <c r="I2037">
        <v>67944</v>
      </c>
      <c r="J2037">
        <v>32442.5</v>
      </c>
      <c r="K2037">
        <v>359855</v>
      </c>
      <c r="L2037">
        <v>273990</v>
      </c>
      <c r="M2037">
        <v>117496</v>
      </c>
      <c r="O2037">
        <f t="shared" si="164"/>
        <v>-34731</v>
      </c>
      <c r="P2037">
        <f t="shared" si="164"/>
        <v>-104997.5</v>
      </c>
      <c r="Q2037">
        <f t="shared" si="164"/>
        <v>166596</v>
      </c>
      <c r="R2037">
        <f t="shared" si="165"/>
        <v>-21786</v>
      </c>
      <c r="S2037">
        <f t="shared" si="166"/>
        <v>-35501.5</v>
      </c>
      <c r="T2037">
        <f t="shared" si="167"/>
        <v>-85865</v>
      </c>
      <c r="U2037">
        <f t="shared" si="168"/>
        <v>-242359</v>
      </c>
    </row>
    <row r="2038" spans="1:21" hidden="1" x14ac:dyDescent="0.25">
      <c r="A2038" t="s">
        <v>6247</v>
      </c>
      <c r="B2038" t="s">
        <v>1238</v>
      </c>
      <c r="C2038">
        <v>31135</v>
      </c>
      <c r="D2038">
        <v>3464000</v>
      </c>
      <c r="E2038">
        <v>227300</v>
      </c>
      <c r="F2038">
        <v>626450</v>
      </c>
      <c r="G2038">
        <v>130990</v>
      </c>
      <c r="H2038">
        <v>0</v>
      </c>
      <c r="I2038">
        <v>31135</v>
      </c>
      <c r="J2038">
        <v>369555</v>
      </c>
      <c r="K2038">
        <v>3350500</v>
      </c>
      <c r="L2038">
        <v>2117735</v>
      </c>
      <c r="M2038">
        <v>1562450</v>
      </c>
      <c r="O2038">
        <f t="shared" si="164"/>
        <v>3432865</v>
      </c>
      <c r="P2038">
        <f t="shared" si="164"/>
        <v>196165</v>
      </c>
      <c r="Q2038">
        <f t="shared" si="164"/>
        <v>595315</v>
      </c>
      <c r="R2038">
        <f t="shared" si="165"/>
        <v>-130990</v>
      </c>
      <c r="S2038">
        <f t="shared" si="166"/>
        <v>338420</v>
      </c>
      <c r="T2038">
        <f t="shared" si="167"/>
        <v>-1232765</v>
      </c>
      <c r="U2038">
        <f t="shared" si="168"/>
        <v>-1788050</v>
      </c>
    </row>
    <row r="2039" spans="1:21" hidden="1" x14ac:dyDescent="0.25">
      <c r="A2039" t="s">
        <v>6248</v>
      </c>
      <c r="B2039" t="s">
        <v>1239</v>
      </c>
      <c r="C2039">
        <v>0</v>
      </c>
      <c r="D2039">
        <v>0</v>
      </c>
      <c r="E2039">
        <v>0</v>
      </c>
      <c r="F2039">
        <v>50745</v>
      </c>
      <c r="G2039">
        <v>319750</v>
      </c>
      <c r="H2039">
        <v>15125</v>
      </c>
      <c r="I2039">
        <v>0</v>
      </c>
      <c r="J2039">
        <v>0</v>
      </c>
      <c r="K2039">
        <v>0</v>
      </c>
      <c r="L2039">
        <v>0</v>
      </c>
      <c r="M2039">
        <v>0</v>
      </c>
      <c r="O2039">
        <f t="shared" si="164"/>
        <v>0</v>
      </c>
      <c r="P2039">
        <f t="shared" si="164"/>
        <v>0</v>
      </c>
      <c r="Q2039">
        <f t="shared" si="164"/>
        <v>50745</v>
      </c>
      <c r="R2039">
        <f t="shared" si="165"/>
        <v>-304625</v>
      </c>
      <c r="S2039">
        <f t="shared" si="166"/>
        <v>0</v>
      </c>
      <c r="T2039">
        <f t="shared" si="167"/>
        <v>0</v>
      </c>
      <c r="U2039">
        <f t="shared" si="168"/>
        <v>0</v>
      </c>
    </row>
    <row r="2040" spans="1:21" hidden="1" x14ac:dyDescent="0.25">
      <c r="A2040" t="s">
        <v>6249</v>
      </c>
      <c r="B2040" t="s">
        <v>1240</v>
      </c>
      <c r="C2040">
        <v>1137300</v>
      </c>
      <c r="D2040">
        <v>28415500</v>
      </c>
      <c r="E2040">
        <v>16733500</v>
      </c>
      <c r="F2040">
        <v>27166350</v>
      </c>
      <c r="G2040">
        <v>2451400</v>
      </c>
      <c r="H2040">
        <v>185150</v>
      </c>
      <c r="I2040">
        <v>1137300</v>
      </c>
      <c r="J2040">
        <v>3466150</v>
      </c>
      <c r="K2040">
        <v>23458500</v>
      </c>
      <c r="L2040">
        <v>14429500</v>
      </c>
      <c r="M2040">
        <v>10666000</v>
      </c>
      <c r="O2040">
        <f t="shared" si="164"/>
        <v>27278200</v>
      </c>
      <c r="P2040">
        <f t="shared" si="164"/>
        <v>15596200</v>
      </c>
      <c r="Q2040">
        <f t="shared" si="164"/>
        <v>26029050</v>
      </c>
      <c r="R2040">
        <f t="shared" si="165"/>
        <v>-2266250</v>
      </c>
      <c r="S2040">
        <f t="shared" si="166"/>
        <v>2328850</v>
      </c>
      <c r="T2040">
        <f t="shared" si="167"/>
        <v>-9029000</v>
      </c>
      <c r="U2040">
        <f t="shared" si="168"/>
        <v>-12792500</v>
      </c>
    </row>
    <row r="2041" spans="1:21" hidden="1" x14ac:dyDescent="0.25">
      <c r="A2041" t="s">
        <v>6250</v>
      </c>
      <c r="B2041" t="s">
        <v>3081</v>
      </c>
      <c r="C2041">
        <v>0</v>
      </c>
      <c r="D2041">
        <v>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304030</v>
      </c>
      <c r="L2041">
        <v>268030</v>
      </c>
      <c r="M2041">
        <v>294830</v>
      </c>
      <c r="O2041">
        <f t="shared" si="164"/>
        <v>0</v>
      </c>
      <c r="P2041">
        <f t="shared" si="164"/>
        <v>0</v>
      </c>
      <c r="Q2041">
        <f t="shared" si="164"/>
        <v>0</v>
      </c>
      <c r="R2041">
        <f t="shared" si="165"/>
        <v>0</v>
      </c>
      <c r="S2041">
        <f t="shared" si="166"/>
        <v>0</v>
      </c>
      <c r="T2041">
        <f t="shared" si="167"/>
        <v>-36000</v>
      </c>
      <c r="U2041">
        <f t="shared" si="168"/>
        <v>-9200</v>
      </c>
    </row>
    <row r="2042" spans="1:21" hidden="1" x14ac:dyDescent="0.25">
      <c r="A2042" t="s">
        <v>6251</v>
      </c>
      <c r="B2042" t="s">
        <v>1241</v>
      </c>
      <c r="C2042">
        <v>205930</v>
      </c>
      <c r="D2042">
        <v>0</v>
      </c>
      <c r="E2042">
        <v>375480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826635</v>
      </c>
      <c r="L2042">
        <v>483330</v>
      </c>
      <c r="M2042">
        <v>303221</v>
      </c>
      <c r="O2042">
        <f t="shared" si="164"/>
        <v>-205930</v>
      </c>
      <c r="P2042">
        <f t="shared" si="164"/>
        <v>169550</v>
      </c>
      <c r="Q2042">
        <f t="shared" si="164"/>
        <v>-205930</v>
      </c>
      <c r="R2042">
        <f t="shared" si="165"/>
        <v>0</v>
      </c>
      <c r="S2042">
        <f t="shared" si="166"/>
        <v>0</v>
      </c>
      <c r="T2042">
        <f t="shared" si="167"/>
        <v>-343305</v>
      </c>
      <c r="U2042">
        <f t="shared" si="168"/>
        <v>-523414</v>
      </c>
    </row>
    <row r="2043" spans="1:21" hidden="1" x14ac:dyDescent="0.25">
      <c r="A2043" t="s">
        <v>6252</v>
      </c>
      <c r="B2043" t="s">
        <v>1242</v>
      </c>
      <c r="C2043">
        <v>0</v>
      </c>
      <c r="D2043">
        <v>0</v>
      </c>
      <c r="E2043">
        <v>0</v>
      </c>
      <c r="F2043">
        <v>0</v>
      </c>
      <c r="G2043">
        <v>49875</v>
      </c>
      <c r="H2043">
        <v>0</v>
      </c>
      <c r="I2043">
        <v>0</v>
      </c>
      <c r="J2043">
        <v>0</v>
      </c>
      <c r="K2043">
        <v>1112550</v>
      </c>
      <c r="L2043">
        <v>1031760</v>
      </c>
      <c r="M2043">
        <v>787750</v>
      </c>
      <c r="O2043">
        <f t="shared" si="164"/>
        <v>0</v>
      </c>
      <c r="P2043">
        <f t="shared" si="164"/>
        <v>0</v>
      </c>
      <c r="Q2043">
        <f t="shared" si="164"/>
        <v>0</v>
      </c>
      <c r="R2043">
        <f t="shared" si="165"/>
        <v>-49875</v>
      </c>
      <c r="S2043">
        <f t="shared" si="166"/>
        <v>0</v>
      </c>
      <c r="T2043">
        <f t="shared" si="167"/>
        <v>-80790</v>
      </c>
      <c r="U2043">
        <f t="shared" si="168"/>
        <v>-324800</v>
      </c>
    </row>
    <row r="2044" spans="1:21" hidden="1" x14ac:dyDescent="0.25">
      <c r="A2044" t="s">
        <v>6253</v>
      </c>
      <c r="B2044" t="s">
        <v>1243</v>
      </c>
      <c r="C2044">
        <v>1940976.3330000001</v>
      </c>
      <c r="D2044">
        <v>372200</v>
      </c>
      <c r="E2044">
        <v>0</v>
      </c>
      <c r="F2044">
        <v>30785.5</v>
      </c>
      <c r="G2044">
        <v>28960</v>
      </c>
      <c r="H2044">
        <v>0</v>
      </c>
      <c r="I2044">
        <v>18143</v>
      </c>
      <c r="J2044">
        <v>98663.5</v>
      </c>
      <c r="K2044">
        <v>5029900</v>
      </c>
      <c r="L2044">
        <v>4210100</v>
      </c>
      <c r="M2044">
        <v>3329800</v>
      </c>
      <c r="O2044">
        <f t="shared" si="164"/>
        <v>-1568776.3330000001</v>
      </c>
      <c r="P2044">
        <f t="shared" si="164"/>
        <v>-1940976.3330000001</v>
      </c>
      <c r="Q2044">
        <f t="shared" si="164"/>
        <v>-1910190.8330000001</v>
      </c>
      <c r="R2044">
        <f t="shared" si="165"/>
        <v>-28960</v>
      </c>
      <c r="S2044">
        <f t="shared" si="166"/>
        <v>80520.5</v>
      </c>
      <c r="T2044">
        <f t="shared" si="167"/>
        <v>-819800</v>
      </c>
      <c r="U2044">
        <f t="shared" si="168"/>
        <v>-1700100</v>
      </c>
    </row>
    <row r="2045" spans="1:21" hidden="1" x14ac:dyDescent="0.25">
      <c r="A2045" t="s">
        <v>6254</v>
      </c>
      <c r="B2045" t="s">
        <v>1244</v>
      </c>
      <c r="C2045">
        <v>859300</v>
      </c>
      <c r="D2045">
        <v>0</v>
      </c>
      <c r="E2045">
        <v>682000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O2045">
        <f t="shared" si="164"/>
        <v>-859300</v>
      </c>
      <c r="P2045">
        <f t="shared" si="164"/>
        <v>-177300</v>
      </c>
      <c r="Q2045">
        <f t="shared" si="164"/>
        <v>-859300</v>
      </c>
      <c r="R2045">
        <f t="shared" si="165"/>
        <v>0</v>
      </c>
      <c r="S2045">
        <f t="shared" si="166"/>
        <v>0</v>
      </c>
      <c r="T2045">
        <f t="shared" si="167"/>
        <v>0</v>
      </c>
      <c r="U2045">
        <f t="shared" si="168"/>
        <v>0</v>
      </c>
    </row>
    <row r="2046" spans="1:21" hidden="1" x14ac:dyDescent="0.25">
      <c r="A2046" t="s">
        <v>5268</v>
      </c>
      <c r="B2046" t="s">
        <v>1245</v>
      </c>
      <c r="C2046">
        <v>1043885</v>
      </c>
      <c r="D2046">
        <v>0</v>
      </c>
      <c r="E2046">
        <v>0</v>
      </c>
      <c r="F2046">
        <v>0</v>
      </c>
      <c r="G2046">
        <v>51745</v>
      </c>
      <c r="H2046">
        <v>0</v>
      </c>
      <c r="I2046">
        <v>0</v>
      </c>
      <c r="J2046">
        <v>0</v>
      </c>
      <c r="K2046">
        <v>3316750</v>
      </c>
      <c r="L2046">
        <v>3888700</v>
      </c>
      <c r="M2046">
        <v>3179800</v>
      </c>
      <c r="O2046">
        <f t="shared" si="164"/>
        <v>-1043885</v>
      </c>
      <c r="P2046">
        <f t="shared" si="164"/>
        <v>-1043885</v>
      </c>
      <c r="Q2046">
        <f t="shared" si="164"/>
        <v>-1043885</v>
      </c>
      <c r="R2046">
        <f t="shared" si="165"/>
        <v>-51745</v>
      </c>
      <c r="S2046">
        <f t="shared" si="166"/>
        <v>0</v>
      </c>
      <c r="T2046">
        <f t="shared" si="167"/>
        <v>571950</v>
      </c>
      <c r="U2046">
        <f t="shared" si="168"/>
        <v>-136950</v>
      </c>
    </row>
    <row r="2047" spans="1:21" hidden="1" x14ac:dyDescent="0.25">
      <c r="A2047" t="s">
        <v>6256</v>
      </c>
      <c r="B2047" t="s">
        <v>1246</v>
      </c>
      <c r="C2047">
        <v>187863.3333</v>
      </c>
      <c r="D2047">
        <v>1727750</v>
      </c>
      <c r="E2047">
        <v>1386900</v>
      </c>
      <c r="F2047">
        <v>293035</v>
      </c>
      <c r="G2047">
        <v>4750400</v>
      </c>
      <c r="H2047">
        <v>315780</v>
      </c>
      <c r="I2047">
        <v>0</v>
      </c>
      <c r="J2047">
        <v>0</v>
      </c>
      <c r="K2047">
        <v>0</v>
      </c>
      <c r="L2047">
        <v>0</v>
      </c>
      <c r="M2047">
        <v>0</v>
      </c>
      <c r="O2047">
        <f t="shared" si="164"/>
        <v>1539886.6666999999</v>
      </c>
      <c r="P2047">
        <f t="shared" si="164"/>
        <v>1199036.6666999999</v>
      </c>
      <c r="Q2047">
        <f t="shared" si="164"/>
        <v>105171.6667</v>
      </c>
      <c r="R2047">
        <f t="shared" si="165"/>
        <v>-4434620</v>
      </c>
      <c r="S2047">
        <f t="shared" si="166"/>
        <v>0</v>
      </c>
      <c r="T2047">
        <f t="shared" si="167"/>
        <v>0</v>
      </c>
      <c r="U2047">
        <f t="shared" si="168"/>
        <v>0</v>
      </c>
    </row>
    <row r="2048" spans="1:21" hidden="1" x14ac:dyDescent="0.25">
      <c r="A2048" t="s">
        <v>6257</v>
      </c>
      <c r="B2048" t="s">
        <v>1247</v>
      </c>
      <c r="C2048">
        <v>0</v>
      </c>
      <c r="D2048">
        <v>155695</v>
      </c>
      <c r="E2048">
        <v>0</v>
      </c>
      <c r="F2048">
        <v>63330</v>
      </c>
      <c r="G2048">
        <v>0</v>
      </c>
      <c r="H2048">
        <v>0</v>
      </c>
      <c r="I2048">
        <v>0</v>
      </c>
      <c r="J2048">
        <v>0</v>
      </c>
      <c r="K2048">
        <v>75810</v>
      </c>
      <c r="L2048">
        <v>47357.5</v>
      </c>
      <c r="M2048">
        <v>50984.5</v>
      </c>
      <c r="O2048">
        <f t="shared" si="164"/>
        <v>155695</v>
      </c>
      <c r="P2048">
        <f t="shared" si="164"/>
        <v>0</v>
      </c>
      <c r="Q2048">
        <f t="shared" si="164"/>
        <v>63330</v>
      </c>
      <c r="R2048">
        <f t="shared" si="165"/>
        <v>0</v>
      </c>
      <c r="S2048">
        <f t="shared" si="166"/>
        <v>0</v>
      </c>
      <c r="T2048">
        <f t="shared" si="167"/>
        <v>-28452.5</v>
      </c>
      <c r="U2048">
        <f t="shared" si="168"/>
        <v>-24825.5</v>
      </c>
    </row>
    <row r="2049" spans="1:21" hidden="1" x14ac:dyDescent="0.25">
      <c r="A2049" t="s">
        <v>6258</v>
      </c>
      <c r="B2049" t="s">
        <v>1248</v>
      </c>
      <c r="C2049">
        <v>150234.3333</v>
      </c>
      <c r="D2049">
        <v>99345</v>
      </c>
      <c r="E2049">
        <v>0</v>
      </c>
      <c r="F2049">
        <v>7314</v>
      </c>
      <c r="G2049">
        <v>25208</v>
      </c>
      <c r="H2049">
        <v>0</v>
      </c>
      <c r="I2049">
        <v>26771</v>
      </c>
      <c r="J2049">
        <v>0</v>
      </c>
      <c r="K2049">
        <v>382500</v>
      </c>
      <c r="L2049">
        <v>170765</v>
      </c>
      <c r="M2049">
        <v>132280</v>
      </c>
      <c r="O2049">
        <f t="shared" si="164"/>
        <v>-50889.333299999998</v>
      </c>
      <c r="P2049">
        <f t="shared" si="164"/>
        <v>-150234.3333</v>
      </c>
      <c r="Q2049">
        <f t="shared" si="164"/>
        <v>-142920.3333</v>
      </c>
      <c r="R2049">
        <f t="shared" si="165"/>
        <v>-25208</v>
      </c>
      <c r="S2049">
        <f t="shared" si="166"/>
        <v>-26771</v>
      </c>
      <c r="T2049">
        <f t="shared" si="167"/>
        <v>-211735</v>
      </c>
      <c r="U2049">
        <f t="shared" si="168"/>
        <v>-250220</v>
      </c>
    </row>
    <row r="2050" spans="1:21" hidden="1" x14ac:dyDescent="0.25">
      <c r="A2050" t="s">
        <v>6259</v>
      </c>
      <c r="B2050" t="s">
        <v>1249</v>
      </c>
      <c r="C2050">
        <v>29867</v>
      </c>
      <c r="D2050">
        <v>1185940</v>
      </c>
      <c r="E2050">
        <v>123435</v>
      </c>
      <c r="F2050">
        <v>43759.5</v>
      </c>
      <c r="G2050">
        <v>60386</v>
      </c>
      <c r="H2050">
        <v>0</v>
      </c>
      <c r="I2050">
        <v>29867</v>
      </c>
      <c r="J2050">
        <v>244700</v>
      </c>
      <c r="K2050">
        <v>921435</v>
      </c>
      <c r="L2050">
        <v>425040</v>
      </c>
      <c r="M2050">
        <v>288725</v>
      </c>
      <c r="O2050">
        <f t="shared" si="164"/>
        <v>1156073</v>
      </c>
      <c r="P2050">
        <f t="shared" si="164"/>
        <v>93568</v>
      </c>
      <c r="Q2050">
        <f t="shared" si="164"/>
        <v>13892.5</v>
      </c>
      <c r="R2050">
        <f t="shared" si="165"/>
        <v>-60386</v>
      </c>
      <c r="S2050">
        <f t="shared" si="166"/>
        <v>214833</v>
      </c>
      <c r="T2050">
        <f t="shared" si="167"/>
        <v>-496395</v>
      </c>
      <c r="U2050">
        <f t="shared" si="168"/>
        <v>-632710</v>
      </c>
    </row>
    <row r="2051" spans="1:21" hidden="1" x14ac:dyDescent="0.25">
      <c r="A2051" t="s">
        <v>6260</v>
      </c>
      <c r="B2051" t="s">
        <v>3082</v>
      </c>
      <c r="C2051">
        <v>0</v>
      </c>
      <c r="D2051">
        <v>0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359670</v>
      </c>
      <c r="L2051">
        <v>140805</v>
      </c>
      <c r="M2051">
        <v>148175</v>
      </c>
      <c r="O2051">
        <f t="shared" ref="O2051:Q2114" si="169">D2051-$C2051</f>
        <v>0</v>
      </c>
      <c r="P2051">
        <f t="shared" si="169"/>
        <v>0</v>
      </c>
      <c r="Q2051">
        <f t="shared" si="169"/>
        <v>0</v>
      </c>
      <c r="R2051">
        <f t="shared" ref="R2051:R2114" si="170">H2051-G2051</f>
        <v>0</v>
      </c>
      <c r="S2051">
        <f t="shared" ref="S2051:S2114" si="171">J2051-I2051</f>
        <v>0</v>
      </c>
      <c r="T2051">
        <f t="shared" ref="T2051:T2114" si="172">L2051-K2051</f>
        <v>-218865</v>
      </c>
      <c r="U2051">
        <f t="shared" ref="U2051:U2114" si="173">M2051-K2051</f>
        <v>-211495</v>
      </c>
    </row>
    <row r="2052" spans="1:21" hidden="1" x14ac:dyDescent="0.25">
      <c r="A2052" t="s">
        <v>6261</v>
      </c>
      <c r="B2052" t="s">
        <v>3083</v>
      </c>
      <c r="C2052">
        <v>51724</v>
      </c>
      <c r="D2052">
        <v>0</v>
      </c>
      <c r="E2052">
        <v>0</v>
      </c>
      <c r="F2052">
        <v>0</v>
      </c>
      <c r="G2052">
        <v>0</v>
      </c>
      <c r="H2052">
        <v>0</v>
      </c>
      <c r="I2052">
        <v>51724</v>
      </c>
      <c r="J2052">
        <v>8581</v>
      </c>
      <c r="K2052">
        <v>13907000</v>
      </c>
      <c r="L2052">
        <v>9924250</v>
      </c>
      <c r="M2052">
        <v>8841750</v>
      </c>
      <c r="O2052">
        <f t="shared" si="169"/>
        <v>-51724</v>
      </c>
      <c r="P2052">
        <f t="shared" si="169"/>
        <v>-51724</v>
      </c>
      <c r="Q2052">
        <f t="shared" si="169"/>
        <v>-51724</v>
      </c>
      <c r="R2052">
        <f t="shared" si="170"/>
        <v>0</v>
      </c>
      <c r="S2052">
        <f t="shared" si="171"/>
        <v>-43143</v>
      </c>
      <c r="T2052">
        <f t="shared" si="172"/>
        <v>-3982750</v>
      </c>
      <c r="U2052">
        <f t="shared" si="173"/>
        <v>-5065250</v>
      </c>
    </row>
    <row r="2053" spans="1:21" hidden="1" x14ac:dyDescent="0.25">
      <c r="A2053" t="s">
        <v>6262</v>
      </c>
      <c r="B2053" t="s">
        <v>1250</v>
      </c>
      <c r="C2053">
        <v>443100</v>
      </c>
      <c r="D2053">
        <v>4545650</v>
      </c>
      <c r="E2053">
        <v>6304700</v>
      </c>
      <c r="F2053">
        <v>3370950</v>
      </c>
      <c r="G2053">
        <v>4687300</v>
      </c>
      <c r="H2053">
        <v>477465</v>
      </c>
      <c r="I2053">
        <v>0</v>
      </c>
      <c r="J2053">
        <v>283902</v>
      </c>
      <c r="K2053">
        <v>143105000</v>
      </c>
      <c r="L2053">
        <v>78483500</v>
      </c>
      <c r="M2053">
        <v>69288000</v>
      </c>
      <c r="O2053">
        <f t="shared" si="169"/>
        <v>4102550</v>
      </c>
      <c r="P2053">
        <f t="shared" si="169"/>
        <v>5861600</v>
      </c>
      <c r="Q2053">
        <f t="shared" si="169"/>
        <v>2927850</v>
      </c>
      <c r="R2053">
        <f t="shared" si="170"/>
        <v>-4209835</v>
      </c>
      <c r="S2053">
        <f t="shared" si="171"/>
        <v>283902</v>
      </c>
      <c r="T2053">
        <f t="shared" si="172"/>
        <v>-64621500</v>
      </c>
      <c r="U2053">
        <f t="shared" si="173"/>
        <v>-73817000</v>
      </c>
    </row>
    <row r="2054" spans="1:21" hidden="1" x14ac:dyDescent="0.25">
      <c r="A2054" t="s">
        <v>6263</v>
      </c>
      <c r="B2054" t="s">
        <v>1251</v>
      </c>
      <c r="C2054">
        <v>0</v>
      </c>
      <c r="D2054">
        <v>0</v>
      </c>
      <c r="E2054">
        <v>0</v>
      </c>
      <c r="F2054">
        <v>0</v>
      </c>
      <c r="G2054">
        <v>125450</v>
      </c>
      <c r="H2054">
        <v>5869.5</v>
      </c>
      <c r="I2054">
        <v>0</v>
      </c>
      <c r="J2054">
        <v>0</v>
      </c>
      <c r="K2054">
        <v>87601500</v>
      </c>
      <c r="L2054">
        <v>60028500</v>
      </c>
      <c r="M2054">
        <v>45875500</v>
      </c>
      <c r="O2054">
        <f t="shared" si="169"/>
        <v>0</v>
      </c>
      <c r="P2054">
        <f t="shared" si="169"/>
        <v>0</v>
      </c>
      <c r="Q2054">
        <f t="shared" si="169"/>
        <v>0</v>
      </c>
      <c r="R2054">
        <f t="shared" si="170"/>
        <v>-119580.5</v>
      </c>
      <c r="S2054">
        <f t="shared" si="171"/>
        <v>0</v>
      </c>
      <c r="T2054">
        <f t="shared" si="172"/>
        <v>-27573000</v>
      </c>
      <c r="U2054">
        <f t="shared" si="173"/>
        <v>-41726000</v>
      </c>
    </row>
    <row r="2055" spans="1:21" hidden="1" x14ac:dyDescent="0.25">
      <c r="A2055" t="s">
        <v>6264</v>
      </c>
      <c r="B2055" t="s">
        <v>4186</v>
      </c>
      <c r="C2055">
        <v>6213766.6670000004</v>
      </c>
      <c r="D2055">
        <v>0</v>
      </c>
      <c r="E2055">
        <v>0</v>
      </c>
      <c r="F2055">
        <v>0</v>
      </c>
      <c r="G2055">
        <v>835470</v>
      </c>
      <c r="H2055">
        <v>20733</v>
      </c>
      <c r="I2055">
        <v>0</v>
      </c>
      <c r="J2055">
        <v>0</v>
      </c>
      <c r="K2055">
        <v>0</v>
      </c>
      <c r="L2055">
        <v>0</v>
      </c>
      <c r="M2055">
        <v>0</v>
      </c>
      <c r="O2055">
        <f t="shared" si="169"/>
        <v>-6213766.6670000004</v>
      </c>
      <c r="P2055">
        <f t="shared" si="169"/>
        <v>-6213766.6670000004</v>
      </c>
      <c r="Q2055">
        <f t="shared" si="169"/>
        <v>-6213766.6670000004</v>
      </c>
      <c r="R2055">
        <f t="shared" si="170"/>
        <v>-814737</v>
      </c>
      <c r="S2055">
        <f t="shared" si="171"/>
        <v>0</v>
      </c>
      <c r="T2055">
        <f t="shared" si="172"/>
        <v>0</v>
      </c>
      <c r="U2055">
        <f t="shared" si="173"/>
        <v>0</v>
      </c>
    </row>
    <row r="2056" spans="1:21" hidden="1" x14ac:dyDescent="0.25">
      <c r="A2056" t="s">
        <v>6265</v>
      </c>
      <c r="B2056" t="s">
        <v>1252</v>
      </c>
      <c r="C2056">
        <v>206175</v>
      </c>
      <c r="D2056">
        <v>8510800</v>
      </c>
      <c r="E2056">
        <v>6169800</v>
      </c>
      <c r="F2056">
        <v>3822100</v>
      </c>
      <c r="G2056">
        <v>1542800</v>
      </c>
      <c r="H2056">
        <v>31044.5</v>
      </c>
      <c r="I2056">
        <v>0</v>
      </c>
      <c r="J2056">
        <v>0</v>
      </c>
      <c r="K2056">
        <v>0</v>
      </c>
      <c r="L2056">
        <v>0</v>
      </c>
      <c r="M2056">
        <v>0</v>
      </c>
      <c r="O2056">
        <f t="shared" si="169"/>
        <v>8304625</v>
      </c>
      <c r="P2056">
        <f t="shared" si="169"/>
        <v>5963625</v>
      </c>
      <c r="Q2056">
        <f t="shared" si="169"/>
        <v>3615925</v>
      </c>
      <c r="R2056">
        <f t="shared" si="170"/>
        <v>-1511755.5</v>
      </c>
      <c r="S2056">
        <f t="shared" si="171"/>
        <v>0</v>
      </c>
      <c r="T2056">
        <f t="shared" si="172"/>
        <v>0</v>
      </c>
      <c r="U2056">
        <f t="shared" si="173"/>
        <v>0</v>
      </c>
    </row>
    <row r="2057" spans="1:21" hidden="1" x14ac:dyDescent="0.25">
      <c r="A2057" t="s">
        <v>6266</v>
      </c>
      <c r="B2057" t="s">
        <v>3084</v>
      </c>
      <c r="C2057">
        <v>0</v>
      </c>
      <c r="D2057">
        <v>0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451555</v>
      </c>
      <c r="L2057">
        <v>372690</v>
      </c>
      <c r="M2057">
        <v>413935</v>
      </c>
      <c r="O2057">
        <f t="shared" si="169"/>
        <v>0</v>
      </c>
      <c r="P2057">
        <f t="shared" si="169"/>
        <v>0</v>
      </c>
      <c r="Q2057">
        <f t="shared" si="169"/>
        <v>0</v>
      </c>
      <c r="R2057">
        <f t="shared" si="170"/>
        <v>0</v>
      </c>
      <c r="S2057">
        <f t="shared" si="171"/>
        <v>0</v>
      </c>
      <c r="T2057">
        <f t="shared" si="172"/>
        <v>-78865</v>
      </c>
      <c r="U2057">
        <f t="shared" si="173"/>
        <v>-37620</v>
      </c>
    </row>
    <row r="2058" spans="1:21" hidden="1" x14ac:dyDescent="0.25">
      <c r="A2058" t="s">
        <v>6267</v>
      </c>
      <c r="B2058" t="s">
        <v>1253</v>
      </c>
      <c r="C2058">
        <v>6201200</v>
      </c>
      <c r="D2058">
        <v>2583850</v>
      </c>
      <c r="E2058">
        <v>414480</v>
      </c>
      <c r="F2058">
        <v>513965</v>
      </c>
      <c r="G2058">
        <v>1203300</v>
      </c>
      <c r="H2058" t="e">
        <v>#DIV/0!</v>
      </c>
      <c r="I2058">
        <v>6201200</v>
      </c>
      <c r="J2058">
        <v>8264150</v>
      </c>
      <c r="K2058">
        <v>513530</v>
      </c>
      <c r="L2058">
        <v>332320</v>
      </c>
      <c r="M2058">
        <v>273205</v>
      </c>
      <c r="O2058">
        <f t="shared" si="169"/>
        <v>-3617350</v>
      </c>
      <c r="P2058">
        <f t="shared" si="169"/>
        <v>-5786720</v>
      </c>
      <c r="Q2058">
        <f t="shared" si="169"/>
        <v>-5687235</v>
      </c>
      <c r="R2058" t="e">
        <f t="shared" si="170"/>
        <v>#DIV/0!</v>
      </c>
      <c r="S2058">
        <f t="shared" si="171"/>
        <v>2062950</v>
      </c>
      <c r="T2058">
        <f t="shared" si="172"/>
        <v>-181210</v>
      </c>
      <c r="U2058">
        <f t="shared" si="173"/>
        <v>-240325</v>
      </c>
    </row>
    <row r="2059" spans="1:21" hidden="1" x14ac:dyDescent="0.25">
      <c r="A2059" t="s">
        <v>6268</v>
      </c>
      <c r="B2059" t="s">
        <v>1254</v>
      </c>
      <c r="C2059">
        <v>1013034</v>
      </c>
      <c r="D2059">
        <v>1167070</v>
      </c>
      <c r="E2059">
        <v>0</v>
      </c>
      <c r="F2059">
        <v>0</v>
      </c>
      <c r="G2059">
        <v>2099300</v>
      </c>
      <c r="H2059">
        <v>148487</v>
      </c>
      <c r="I2059">
        <v>0</v>
      </c>
      <c r="J2059">
        <v>137235</v>
      </c>
      <c r="K2059">
        <v>179855000</v>
      </c>
      <c r="L2059">
        <v>114425000</v>
      </c>
      <c r="M2059">
        <v>90750500</v>
      </c>
      <c r="O2059">
        <f t="shared" si="169"/>
        <v>154036</v>
      </c>
      <c r="P2059">
        <f t="shared" si="169"/>
        <v>-1013034</v>
      </c>
      <c r="Q2059">
        <f t="shared" si="169"/>
        <v>-1013034</v>
      </c>
      <c r="R2059">
        <f t="shared" si="170"/>
        <v>-1950813</v>
      </c>
      <c r="S2059">
        <f t="shared" si="171"/>
        <v>137235</v>
      </c>
      <c r="T2059">
        <f t="shared" si="172"/>
        <v>-65430000</v>
      </c>
      <c r="U2059">
        <f t="shared" si="173"/>
        <v>-89104500</v>
      </c>
    </row>
    <row r="2060" spans="1:21" hidden="1" x14ac:dyDescent="0.25">
      <c r="A2060" t="s">
        <v>6269</v>
      </c>
      <c r="B2060" t="s">
        <v>1255</v>
      </c>
      <c r="C2060">
        <v>2106808.3330000001</v>
      </c>
      <c r="D2060">
        <v>2281800</v>
      </c>
      <c r="E2060">
        <v>1177550</v>
      </c>
      <c r="F2060">
        <v>1596500</v>
      </c>
      <c r="G2060">
        <v>6398400</v>
      </c>
      <c r="H2060">
        <v>535340</v>
      </c>
      <c r="I2060">
        <v>0</v>
      </c>
      <c r="J2060">
        <v>0</v>
      </c>
      <c r="K2060">
        <v>0</v>
      </c>
      <c r="L2060">
        <v>0</v>
      </c>
      <c r="M2060">
        <v>0</v>
      </c>
      <c r="O2060">
        <f t="shared" si="169"/>
        <v>174991.6669999999</v>
      </c>
      <c r="P2060">
        <f t="shared" si="169"/>
        <v>-929258.3330000001</v>
      </c>
      <c r="Q2060">
        <f t="shared" si="169"/>
        <v>-510308.3330000001</v>
      </c>
      <c r="R2060">
        <f t="shared" si="170"/>
        <v>-5863060</v>
      </c>
      <c r="S2060">
        <f t="shared" si="171"/>
        <v>0</v>
      </c>
      <c r="T2060">
        <f t="shared" si="172"/>
        <v>0</v>
      </c>
      <c r="U2060">
        <f t="shared" si="173"/>
        <v>0</v>
      </c>
    </row>
    <row r="2061" spans="1:21" hidden="1" x14ac:dyDescent="0.25">
      <c r="A2061" t="s">
        <v>6270</v>
      </c>
      <c r="B2061" t="s">
        <v>1256</v>
      </c>
      <c r="C2061">
        <v>5534700</v>
      </c>
      <c r="D2061">
        <v>223400000</v>
      </c>
      <c r="E2061">
        <v>140318500</v>
      </c>
      <c r="F2061">
        <v>128100000</v>
      </c>
      <c r="G2061">
        <v>15818</v>
      </c>
      <c r="H2061">
        <v>0</v>
      </c>
      <c r="I2061">
        <v>5534700</v>
      </c>
      <c r="J2061">
        <v>38933000</v>
      </c>
      <c r="K2061">
        <v>14609500</v>
      </c>
      <c r="L2061">
        <v>11190500</v>
      </c>
      <c r="M2061">
        <v>7989750</v>
      </c>
      <c r="O2061">
        <f t="shared" si="169"/>
        <v>217865300</v>
      </c>
      <c r="P2061">
        <f t="shared" si="169"/>
        <v>134783800</v>
      </c>
      <c r="Q2061">
        <f t="shared" si="169"/>
        <v>122565300</v>
      </c>
      <c r="R2061">
        <f t="shared" si="170"/>
        <v>-15818</v>
      </c>
      <c r="S2061">
        <f t="shared" si="171"/>
        <v>33398300</v>
      </c>
      <c r="T2061">
        <f t="shared" si="172"/>
        <v>-3419000</v>
      </c>
      <c r="U2061">
        <f t="shared" si="173"/>
        <v>-6619750</v>
      </c>
    </row>
    <row r="2062" spans="1:21" hidden="1" x14ac:dyDescent="0.25">
      <c r="A2062" t="s">
        <v>6271</v>
      </c>
      <c r="B2062" t="s">
        <v>1257</v>
      </c>
      <c r="C2062">
        <v>2556623.3330000001</v>
      </c>
      <c r="D2062">
        <v>135136000</v>
      </c>
      <c r="E2062">
        <v>101953000</v>
      </c>
      <c r="F2062">
        <v>81217500</v>
      </c>
      <c r="G2062">
        <v>30865000</v>
      </c>
      <c r="H2062">
        <v>2033400</v>
      </c>
      <c r="I2062">
        <v>2190300</v>
      </c>
      <c r="J2062">
        <v>12578100</v>
      </c>
      <c r="K2062">
        <v>3390800000</v>
      </c>
      <c r="L2062">
        <v>2814600000</v>
      </c>
      <c r="M2062">
        <v>2195650000</v>
      </c>
      <c r="O2062">
        <f t="shared" si="169"/>
        <v>132579376.667</v>
      </c>
      <c r="P2062">
        <f t="shared" si="169"/>
        <v>99396376.666999996</v>
      </c>
      <c r="Q2062">
        <f t="shared" si="169"/>
        <v>78660876.666999996</v>
      </c>
      <c r="R2062">
        <f t="shared" si="170"/>
        <v>-28831600</v>
      </c>
      <c r="S2062">
        <f t="shared" si="171"/>
        <v>10387800</v>
      </c>
      <c r="T2062">
        <f t="shared" si="172"/>
        <v>-576200000</v>
      </c>
      <c r="U2062">
        <f t="shared" si="173"/>
        <v>-1195150000</v>
      </c>
    </row>
    <row r="2063" spans="1:21" hidden="1" x14ac:dyDescent="0.25">
      <c r="A2063" t="s">
        <v>6272</v>
      </c>
      <c r="B2063" t="s">
        <v>1258</v>
      </c>
      <c r="C2063">
        <v>1063919.3330000001</v>
      </c>
      <c r="D2063">
        <v>4193950</v>
      </c>
      <c r="E2063">
        <v>698300</v>
      </c>
      <c r="F2063">
        <v>1402200</v>
      </c>
      <c r="G2063">
        <v>98090</v>
      </c>
      <c r="H2063">
        <v>0</v>
      </c>
      <c r="I2063">
        <v>190030</v>
      </c>
      <c r="J2063">
        <v>779755</v>
      </c>
      <c r="K2063">
        <v>14705500</v>
      </c>
      <c r="L2063">
        <v>8641550</v>
      </c>
      <c r="M2063">
        <v>5619450</v>
      </c>
      <c r="O2063">
        <f t="shared" si="169"/>
        <v>3130030.6669999999</v>
      </c>
      <c r="P2063">
        <f t="shared" si="169"/>
        <v>-365619.3330000001</v>
      </c>
      <c r="Q2063">
        <f t="shared" si="169"/>
        <v>338280.6669999999</v>
      </c>
      <c r="R2063">
        <f t="shared" si="170"/>
        <v>-98090</v>
      </c>
      <c r="S2063">
        <f t="shared" si="171"/>
        <v>589725</v>
      </c>
      <c r="T2063">
        <f t="shared" si="172"/>
        <v>-6063950</v>
      </c>
      <c r="U2063">
        <f t="shared" si="173"/>
        <v>-9086050</v>
      </c>
    </row>
    <row r="2064" spans="1:21" hidden="1" x14ac:dyDescent="0.25">
      <c r="A2064" t="s">
        <v>6273</v>
      </c>
      <c r="B2064" t="s">
        <v>1259</v>
      </c>
      <c r="C2064">
        <v>13357598</v>
      </c>
      <c r="D2064">
        <v>113610</v>
      </c>
      <c r="E2064">
        <v>0</v>
      </c>
      <c r="F2064">
        <v>0</v>
      </c>
      <c r="G2064">
        <v>438580</v>
      </c>
      <c r="H2064">
        <v>44174</v>
      </c>
      <c r="I2064">
        <v>0</v>
      </c>
      <c r="J2064">
        <v>0</v>
      </c>
      <c r="K2064">
        <v>2744250</v>
      </c>
      <c r="L2064">
        <v>2350050</v>
      </c>
      <c r="M2064">
        <v>1678130</v>
      </c>
      <c r="O2064">
        <f t="shared" si="169"/>
        <v>-13243988</v>
      </c>
      <c r="P2064">
        <f t="shared" si="169"/>
        <v>-13357598</v>
      </c>
      <c r="Q2064">
        <f t="shared" si="169"/>
        <v>-13357598</v>
      </c>
      <c r="R2064">
        <f t="shared" si="170"/>
        <v>-394406</v>
      </c>
      <c r="S2064">
        <f t="shared" si="171"/>
        <v>0</v>
      </c>
      <c r="T2064">
        <f t="shared" si="172"/>
        <v>-394200</v>
      </c>
      <c r="U2064">
        <f t="shared" si="173"/>
        <v>-1066120</v>
      </c>
    </row>
    <row r="2065" spans="1:21" hidden="1" x14ac:dyDescent="0.25">
      <c r="A2065" t="s">
        <v>6274</v>
      </c>
      <c r="B2065" t="s">
        <v>1260</v>
      </c>
      <c r="C2065">
        <v>3084641.6669999999</v>
      </c>
      <c r="D2065">
        <v>890705</v>
      </c>
      <c r="E2065">
        <v>0</v>
      </c>
      <c r="F2065">
        <v>595735</v>
      </c>
      <c r="G2065">
        <v>76391</v>
      </c>
      <c r="H2065">
        <v>6465</v>
      </c>
      <c r="I2065">
        <v>0</v>
      </c>
      <c r="J2065">
        <v>68855</v>
      </c>
      <c r="K2065">
        <v>0</v>
      </c>
      <c r="L2065">
        <v>0</v>
      </c>
      <c r="M2065">
        <v>0</v>
      </c>
      <c r="O2065">
        <f t="shared" si="169"/>
        <v>-2193936.6669999999</v>
      </c>
      <c r="P2065">
        <f t="shared" si="169"/>
        <v>-3084641.6669999999</v>
      </c>
      <c r="Q2065">
        <f t="shared" si="169"/>
        <v>-2488906.6669999999</v>
      </c>
      <c r="R2065">
        <f t="shared" si="170"/>
        <v>-69926</v>
      </c>
      <c r="S2065">
        <f t="shared" si="171"/>
        <v>68855</v>
      </c>
      <c r="T2065">
        <f t="shared" si="172"/>
        <v>0</v>
      </c>
      <c r="U2065">
        <f t="shared" si="173"/>
        <v>0</v>
      </c>
    </row>
    <row r="2066" spans="1:21" hidden="1" x14ac:dyDescent="0.25">
      <c r="A2066" t="s">
        <v>6275</v>
      </c>
      <c r="B2066" t="s">
        <v>1261</v>
      </c>
      <c r="C2066">
        <v>1142900</v>
      </c>
      <c r="D2066">
        <v>37363000</v>
      </c>
      <c r="E2066">
        <v>38852500</v>
      </c>
      <c r="F2066">
        <v>22140000</v>
      </c>
      <c r="G2066">
        <v>420190</v>
      </c>
      <c r="H2066">
        <v>71137</v>
      </c>
      <c r="I2066">
        <v>1142900</v>
      </c>
      <c r="J2066">
        <v>6489100</v>
      </c>
      <c r="K2066">
        <v>20056000</v>
      </c>
      <c r="L2066">
        <v>16068450</v>
      </c>
      <c r="M2066">
        <v>14565300</v>
      </c>
      <c r="O2066">
        <f t="shared" si="169"/>
        <v>36220100</v>
      </c>
      <c r="P2066">
        <f t="shared" si="169"/>
        <v>37709600</v>
      </c>
      <c r="Q2066">
        <f t="shared" si="169"/>
        <v>20997100</v>
      </c>
      <c r="R2066">
        <f t="shared" si="170"/>
        <v>-349053</v>
      </c>
      <c r="S2066">
        <f t="shared" si="171"/>
        <v>5346200</v>
      </c>
      <c r="T2066">
        <f t="shared" si="172"/>
        <v>-3987550</v>
      </c>
      <c r="U2066">
        <f t="shared" si="173"/>
        <v>-5490700</v>
      </c>
    </row>
    <row r="2067" spans="1:21" hidden="1" x14ac:dyDescent="0.25">
      <c r="A2067" t="s">
        <v>6276</v>
      </c>
      <c r="B2067" t="s">
        <v>1262</v>
      </c>
      <c r="C2067">
        <v>0</v>
      </c>
      <c r="D2067">
        <v>400751.5</v>
      </c>
      <c r="E2067">
        <v>0</v>
      </c>
      <c r="F2067">
        <v>88730</v>
      </c>
      <c r="G2067">
        <v>10223000</v>
      </c>
      <c r="H2067">
        <v>511995</v>
      </c>
      <c r="I2067">
        <v>0</v>
      </c>
      <c r="J2067">
        <v>0</v>
      </c>
      <c r="K2067">
        <v>0</v>
      </c>
      <c r="L2067">
        <v>0</v>
      </c>
      <c r="M2067">
        <v>0</v>
      </c>
      <c r="O2067">
        <f t="shared" si="169"/>
        <v>400751.5</v>
      </c>
      <c r="P2067">
        <f t="shared" si="169"/>
        <v>0</v>
      </c>
      <c r="Q2067">
        <f t="shared" si="169"/>
        <v>88730</v>
      </c>
      <c r="R2067">
        <f t="shared" si="170"/>
        <v>-9711005</v>
      </c>
      <c r="S2067">
        <f t="shared" si="171"/>
        <v>0</v>
      </c>
      <c r="T2067">
        <f t="shared" si="172"/>
        <v>0</v>
      </c>
      <c r="U2067">
        <f t="shared" si="173"/>
        <v>0</v>
      </c>
    </row>
    <row r="2068" spans="1:21" hidden="1" x14ac:dyDescent="0.25">
      <c r="A2068" t="s">
        <v>6277</v>
      </c>
      <c r="B2068" t="s">
        <v>1263</v>
      </c>
      <c r="C2068">
        <v>1741064.3330000001</v>
      </c>
      <c r="D2068">
        <v>2569850</v>
      </c>
      <c r="E2068">
        <v>2228800</v>
      </c>
      <c r="F2068">
        <v>2523500</v>
      </c>
      <c r="G2068">
        <v>2665400</v>
      </c>
      <c r="H2068">
        <v>128366</v>
      </c>
      <c r="I2068">
        <v>0</v>
      </c>
      <c r="J2068">
        <v>168955</v>
      </c>
      <c r="K2068">
        <v>204375000</v>
      </c>
      <c r="L2068">
        <v>178785000</v>
      </c>
      <c r="M2068">
        <v>147846500</v>
      </c>
      <c r="O2068">
        <f t="shared" si="169"/>
        <v>828785.6669999999</v>
      </c>
      <c r="P2068">
        <f t="shared" si="169"/>
        <v>487735.6669999999</v>
      </c>
      <c r="Q2068">
        <f t="shared" si="169"/>
        <v>782435.6669999999</v>
      </c>
      <c r="R2068">
        <f t="shared" si="170"/>
        <v>-2537034</v>
      </c>
      <c r="S2068">
        <f t="shared" si="171"/>
        <v>168955</v>
      </c>
      <c r="T2068">
        <f t="shared" si="172"/>
        <v>-25590000</v>
      </c>
      <c r="U2068">
        <f t="shared" si="173"/>
        <v>-56528500</v>
      </c>
    </row>
    <row r="2069" spans="1:21" hidden="1" x14ac:dyDescent="0.25">
      <c r="A2069" t="s">
        <v>6278</v>
      </c>
      <c r="B2069" t="s">
        <v>1264</v>
      </c>
      <c r="C2069">
        <v>0</v>
      </c>
      <c r="D2069">
        <v>0</v>
      </c>
      <c r="E2069">
        <v>0</v>
      </c>
      <c r="F2069">
        <v>0</v>
      </c>
      <c r="G2069">
        <v>13755</v>
      </c>
      <c r="H2069">
        <v>0</v>
      </c>
      <c r="I2069">
        <v>0</v>
      </c>
      <c r="J2069">
        <v>0</v>
      </c>
      <c r="K2069">
        <v>10965600</v>
      </c>
      <c r="L2069">
        <v>8480350</v>
      </c>
      <c r="M2069">
        <v>6127500</v>
      </c>
      <c r="O2069">
        <f t="shared" si="169"/>
        <v>0</v>
      </c>
      <c r="P2069">
        <f t="shared" si="169"/>
        <v>0</v>
      </c>
      <c r="Q2069">
        <f t="shared" si="169"/>
        <v>0</v>
      </c>
      <c r="R2069">
        <f t="shared" si="170"/>
        <v>-13755</v>
      </c>
      <c r="S2069">
        <f t="shared" si="171"/>
        <v>0</v>
      </c>
      <c r="T2069">
        <f t="shared" si="172"/>
        <v>-2485250</v>
      </c>
      <c r="U2069">
        <f t="shared" si="173"/>
        <v>-4838100</v>
      </c>
    </row>
    <row r="2070" spans="1:21" hidden="1" x14ac:dyDescent="0.25">
      <c r="A2070" t="s">
        <v>6279</v>
      </c>
      <c r="B2070" t="s">
        <v>3085</v>
      </c>
      <c r="C2070">
        <v>0</v>
      </c>
      <c r="D2070">
        <v>0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28529500</v>
      </c>
      <c r="K2070">
        <v>2288600</v>
      </c>
      <c r="L2070">
        <v>166340</v>
      </c>
      <c r="M2070">
        <v>303645</v>
      </c>
      <c r="O2070">
        <f t="shared" si="169"/>
        <v>0</v>
      </c>
      <c r="P2070">
        <f t="shared" si="169"/>
        <v>0</v>
      </c>
      <c r="Q2070">
        <f t="shared" si="169"/>
        <v>0</v>
      </c>
      <c r="R2070">
        <f t="shared" si="170"/>
        <v>0</v>
      </c>
      <c r="S2070">
        <f t="shared" si="171"/>
        <v>28529500</v>
      </c>
      <c r="T2070">
        <f t="shared" si="172"/>
        <v>-2122260</v>
      </c>
      <c r="U2070">
        <f t="shared" si="173"/>
        <v>-1984955</v>
      </c>
    </row>
    <row r="2071" spans="1:21" hidden="1" x14ac:dyDescent="0.25">
      <c r="A2071" t="s">
        <v>6280</v>
      </c>
      <c r="B2071" t="s">
        <v>1265</v>
      </c>
      <c r="C2071">
        <v>905314.66669999994</v>
      </c>
      <c r="D2071">
        <v>53314500</v>
      </c>
      <c r="E2071">
        <v>45507000</v>
      </c>
      <c r="F2071">
        <v>35149500</v>
      </c>
      <c r="G2071">
        <v>10900000</v>
      </c>
      <c r="H2071">
        <v>1255330</v>
      </c>
      <c r="I2071">
        <v>759320</v>
      </c>
      <c r="J2071">
        <v>4490650</v>
      </c>
      <c r="K2071">
        <v>2776200000</v>
      </c>
      <c r="L2071">
        <v>1960750000</v>
      </c>
      <c r="M2071">
        <v>1574720000</v>
      </c>
      <c r="O2071">
        <f t="shared" si="169"/>
        <v>52409185.333300002</v>
      </c>
      <c r="P2071">
        <f t="shared" si="169"/>
        <v>44601685.333300002</v>
      </c>
      <c r="Q2071">
        <f t="shared" si="169"/>
        <v>34244185.333300002</v>
      </c>
      <c r="R2071">
        <f t="shared" si="170"/>
        <v>-9644670</v>
      </c>
      <c r="S2071">
        <f t="shared" si="171"/>
        <v>3731330</v>
      </c>
      <c r="T2071">
        <f t="shared" si="172"/>
        <v>-815450000</v>
      </c>
      <c r="U2071">
        <f t="shared" si="173"/>
        <v>-1201480000</v>
      </c>
    </row>
    <row r="2072" spans="1:21" hidden="1" x14ac:dyDescent="0.25">
      <c r="A2072" t="s">
        <v>6281</v>
      </c>
      <c r="B2072" t="s">
        <v>1266</v>
      </c>
      <c r="C2072">
        <v>2535390.6669999999</v>
      </c>
      <c r="D2072">
        <v>5362900</v>
      </c>
      <c r="E2072">
        <v>11598150</v>
      </c>
      <c r="F2072">
        <v>11054300</v>
      </c>
      <c r="G2072">
        <v>1902400</v>
      </c>
      <c r="H2072">
        <v>395985</v>
      </c>
      <c r="I2072">
        <v>93379</v>
      </c>
      <c r="J2072">
        <v>271935</v>
      </c>
      <c r="K2072">
        <v>521355000</v>
      </c>
      <c r="L2072">
        <v>304400000</v>
      </c>
      <c r="M2072">
        <v>271245000</v>
      </c>
      <c r="O2072">
        <f t="shared" si="169"/>
        <v>2827509.3330000001</v>
      </c>
      <c r="P2072">
        <f t="shared" si="169"/>
        <v>9062759.3330000006</v>
      </c>
      <c r="Q2072">
        <f t="shared" si="169"/>
        <v>8518909.3330000006</v>
      </c>
      <c r="R2072">
        <f t="shared" si="170"/>
        <v>-1506415</v>
      </c>
      <c r="S2072">
        <f t="shared" si="171"/>
        <v>178556</v>
      </c>
      <c r="T2072">
        <f t="shared" si="172"/>
        <v>-216955000</v>
      </c>
      <c r="U2072">
        <f t="shared" si="173"/>
        <v>-250110000</v>
      </c>
    </row>
    <row r="2073" spans="1:21" hidden="1" x14ac:dyDescent="0.25">
      <c r="A2073" t="s">
        <v>6282</v>
      </c>
      <c r="B2073" t="s">
        <v>1267</v>
      </c>
      <c r="C2073">
        <v>0</v>
      </c>
      <c r="D2073">
        <v>1285400</v>
      </c>
      <c r="E2073">
        <v>22701000</v>
      </c>
      <c r="F2073">
        <v>5909750</v>
      </c>
      <c r="G2073">
        <v>2439300</v>
      </c>
      <c r="H2073">
        <v>197910</v>
      </c>
      <c r="I2073">
        <v>0</v>
      </c>
      <c r="J2073">
        <v>60174500</v>
      </c>
      <c r="K2073">
        <v>103889500</v>
      </c>
      <c r="L2073">
        <v>68196500</v>
      </c>
      <c r="M2073">
        <v>40281500</v>
      </c>
      <c r="O2073">
        <f t="shared" si="169"/>
        <v>1285400</v>
      </c>
      <c r="P2073">
        <f t="shared" si="169"/>
        <v>22701000</v>
      </c>
      <c r="Q2073">
        <f t="shared" si="169"/>
        <v>5909750</v>
      </c>
      <c r="R2073">
        <f t="shared" si="170"/>
        <v>-2241390</v>
      </c>
      <c r="S2073">
        <f t="shared" si="171"/>
        <v>60174500</v>
      </c>
      <c r="T2073">
        <f t="shared" si="172"/>
        <v>-35693000</v>
      </c>
      <c r="U2073">
        <f t="shared" si="173"/>
        <v>-63608000</v>
      </c>
    </row>
    <row r="2074" spans="1:21" hidden="1" x14ac:dyDescent="0.25">
      <c r="A2074" t="s">
        <v>6283</v>
      </c>
      <c r="B2074" t="s">
        <v>1268</v>
      </c>
      <c r="C2074">
        <v>16973</v>
      </c>
      <c r="D2074">
        <v>0</v>
      </c>
      <c r="E2074">
        <v>837150</v>
      </c>
      <c r="F2074">
        <v>131785</v>
      </c>
      <c r="G2074">
        <v>1367800</v>
      </c>
      <c r="H2074">
        <v>86413</v>
      </c>
      <c r="I2074">
        <v>16973</v>
      </c>
      <c r="J2074">
        <v>33890000</v>
      </c>
      <c r="K2074">
        <v>20675500</v>
      </c>
      <c r="L2074">
        <v>14454500</v>
      </c>
      <c r="M2074">
        <v>12462500</v>
      </c>
      <c r="O2074">
        <f t="shared" si="169"/>
        <v>-16973</v>
      </c>
      <c r="P2074">
        <f t="shared" si="169"/>
        <v>820177</v>
      </c>
      <c r="Q2074">
        <f t="shared" si="169"/>
        <v>114812</v>
      </c>
      <c r="R2074">
        <f t="shared" si="170"/>
        <v>-1281387</v>
      </c>
      <c r="S2074">
        <f t="shared" si="171"/>
        <v>33873027</v>
      </c>
      <c r="T2074">
        <f t="shared" si="172"/>
        <v>-6221000</v>
      </c>
      <c r="U2074">
        <f t="shared" si="173"/>
        <v>-8213000</v>
      </c>
    </row>
    <row r="2075" spans="1:21" hidden="1" x14ac:dyDescent="0.25">
      <c r="A2075" t="s">
        <v>6284</v>
      </c>
      <c r="B2075" t="s">
        <v>1269</v>
      </c>
      <c r="C2075">
        <v>1191930</v>
      </c>
      <c r="D2075">
        <v>0</v>
      </c>
      <c r="E2075">
        <v>0</v>
      </c>
      <c r="F2075">
        <v>0</v>
      </c>
      <c r="G2075">
        <v>219480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O2075">
        <f t="shared" si="169"/>
        <v>-1191930</v>
      </c>
      <c r="P2075">
        <f t="shared" si="169"/>
        <v>-1191930</v>
      </c>
      <c r="Q2075">
        <f t="shared" si="169"/>
        <v>-1191930</v>
      </c>
      <c r="R2075">
        <f t="shared" si="170"/>
        <v>-219480</v>
      </c>
      <c r="S2075">
        <f t="shared" si="171"/>
        <v>0</v>
      </c>
      <c r="T2075">
        <f t="shared" si="172"/>
        <v>0</v>
      </c>
      <c r="U2075">
        <f t="shared" si="173"/>
        <v>0</v>
      </c>
    </row>
    <row r="2076" spans="1:21" hidden="1" x14ac:dyDescent="0.25">
      <c r="A2076" t="s">
        <v>6285</v>
      </c>
      <c r="B2076" t="s">
        <v>1270</v>
      </c>
      <c r="C2076">
        <v>246710</v>
      </c>
      <c r="D2076">
        <v>0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O2076">
        <f t="shared" si="169"/>
        <v>-246710</v>
      </c>
      <c r="P2076">
        <f t="shared" si="169"/>
        <v>-246710</v>
      </c>
      <c r="Q2076">
        <f t="shared" si="169"/>
        <v>-246710</v>
      </c>
      <c r="R2076">
        <f t="shared" si="170"/>
        <v>0</v>
      </c>
      <c r="S2076">
        <f t="shared" si="171"/>
        <v>0</v>
      </c>
      <c r="T2076">
        <f t="shared" si="172"/>
        <v>0</v>
      </c>
      <c r="U2076">
        <f t="shared" si="173"/>
        <v>0</v>
      </c>
    </row>
    <row r="2077" spans="1:21" hidden="1" x14ac:dyDescent="0.25">
      <c r="A2077" t="s">
        <v>6286</v>
      </c>
      <c r="B2077" t="s">
        <v>1271</v>
      </c>
      <c r="C2077">
        <v>12999713.33</v>
      </c>
      <c r="D2077">
        <v>35977000</v>
      </c>
      <c r="E2077">
        <v>19277000</v>
      </c>
      <c r="F2077">
        <v>19946000</v>
      </c>
      <c r="G2077">
        <v>2248100</v>
      </c>
      <c r="H2077">
        <v>186703</v>
      </c>
      <c r="I2077">
        <v>983590</v>
      </c>
      <c r="J2077">
        <v>3343800</v>
      </c>
      <c r="K2077">
        <v>22305000</v>
      </c>
      <c r="L2077">
        <v>17112000</v>
      </c>
      <c r="M2077">
        <v>11952100</v>
      </c>
      <c r="O2077">
        <f t="shared" si="169"/>
        <v>22977286.670000002</v>
      </c>
      <c r="P2077">
        <f t="shared" si="169"/>
        <v>6277286.6699999999</v>
      </c>
      <c r="Q2077">
        <f t="shared" si="169"/>
        <v>6946286.6699999999</v>
      </c>
      <c r="R2077">
        <f t="shared" si="170"/>
        <v>-2061397</v>
      </c>
      <c r="S2077">
        <f t="shared" si="171"/>
        <v>2360210</v>
      </c>
      <c r="T2077">
        <f t="shared" si="172"/>
        <v>-5193000</v>
      </c>
      <c r="U2077">
        <f t="shared" si="173"/>
        <v>-10352900</v>
      </c>
    </row>
    <row r="2078" spans="1:21" hidden="1" x14ac:dyDescent="0.25">
      <c r="A2078" t="s">
        <v>6287</v>
      </c>
      <c r="B2078" t="s">
        <v>1272</v>
      </c>
      <c r="C2078">
        <v>0</v>
      </c>
      <c r="D2078">
        <v>0</v>
      </c>
      <c r="E2078">
        <v>0</v>
      </c>
      <c r="F2078">
        <v>0</v>
      </c>
      <c r="G2078">
        <v>100350</v>
      </c>
      <c r="H2078">
        <v>10898</v>
      </c>
      <c r="I2078">
        <v>0</v>
      </c>
      <c r="J2078">
        <v>0</v>
      </c>
      <c r="K2078">
        <v>1824300</v>
      </c>
      <c r="L2078">
        <v>992895</v>
      </c>
      <c r="M2078">
        <v>977875</v>
      </c>
      <c r="O2078">
        <f t="shared" si="169"/>
        <v>0</v>
      </c>
      <c r="P2078">
        <f t="shared" si="169"/>
        <v>0</v>
      </c>
      <c r="Q2078">
        <f t="shared" si="169"/>
        <v>0</v>
      </c>
      <c r="R2078">
        <f t="shared" si="170"/>
        <v>-89452</v>
      </c>
      <c r="S2078">
        <f t="shared" si="171"/>
        <v>0</v>
      </c>
      <c r="T2078">
        <f t="shared" si="172"/>
        <v>-831405</v>
      </c>
      <c r="U2078">
        <f t="shared" si="173"/>
        <v>-846425</v>
      </c>
    </row>
    <row r="2079" spans="1:21" hidden="1" x14ac:dyDescent="0.25">
      <c r="A2079" t="s">
        <v>6288</v>
      </c>
      <c r="B2079" t="s">
        <v>3086</v>
      </c>
      <c r="C2079">
        <v>0</v>
      </c>
      <c r="D2079">
        <v>0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39689500</v>
      </c>
      <c r="L2079">
        <v>28855500</v>
      </c>
      <c r="M2079">
        <v>27522500</v>
      </c>
      <c r="O2079">
        <f t="shared" si="169"/>
        <v>0</v>
      </c>
      <c r="P2079">
        <f t="shared" si="169"/>
        <v>0</v>
      </c>
      <c r="Q2079">
        <f t="shared" si="169"/>
        <v>0</v>
      </c>
      <c r="R2079">
        <f t="shared" si="170"/>
        <v>0</v>
      </c>
      <c r="S2079">
        <f t="shared" si="171"/>
        <v>0</v>
      </c>
      <c r="T2079">
        <f t="shared" si="172"/>
        <v>-10834000</v>
      </c>
      <c r="U2079">
        <f t="shared" si="173"/>
        <v>-12167000</v>
      </c>
    </row>
    <row r="2080" spans="1:21" hidden="1" x14ac:dyDescent="0.25">
      <c r="A2080" t="s">
        <v>6289</v>
      </c>
      <c r="B2080" t="s">
        <v>3087</v>
      </c>
      <c r="C2080">
        <v>0</v>
      </c>
      <c r="D2080">
        <v>0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22011000</v>
      </c>
      <c r="L2080">
        <v>13673500</v>
      </c>
      <c r="M2080">
        <v>11582750</v>
      </c>
      <c r="O2080">
        <f t="shared" si="169"/>
        <v>0</v>
      </c>
      <c r="P2080">
        <f t="shared" si="169"/>
        <v>0</v>
      </c>
      <c r="Q2080">
        <f t="shared" si="169"/>
        <v>0</v>
      </c>
      <c r="R2080">
        <f t="shared" si="170"/>
        <v>0</v>
      </c>
      <c r="S2080">
        <f t="shared" si="171"/>
        <v>0</v>
      </c>
      <c r="T2080">
        <f t="shared" si="172"/>
        <v>-8337500</v>
      </c>
      <c r="U2080">
        <f t="shared" si="173"/>
        <v>-10428250</v>
      </c>
    </row>
    <row r="2081" spans="1:21" hidden="1" x14ac:dyDescent="0.25">
      <c r="A2081" t="s">
        <v>6290</v>
      </c>
      <c r="B2081" t="s">
        <v>3088</v>
      </c>
      <c r="C2081">
        <v>0</v>
      </c>
      <c r="D2081">
        <v>0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10053450</v>
      </c>
      <c r="L2081">
        <v>7528300</v>
      </c>
      <c r="M2081">
        <v>5382350</v>
      </c>
      <c r="O2081">
        <f t="shared" si="169"/>
        <v>0</v>
      </c>
      <c r="P2081">
        <f t="shared" si="169"/>
        <v>0</v>
      </c>
      <c r="Q2081">
        <f t="shared" si="169"/>
        <v>0</v>
      </c>
      <c r="R2081">
        <f t="shared" si="170"/>
        <v>0</v>
      </c>
      <c r="S2081">
        <f t="shared" si="171"/>
        <v>0</v>
      </c>
      <c r="T2081">
        <f t="shared" si="172"/>
        <v>-2525150</v>
      </c>
      <c r="U2081">
        <f t="shared" si="173"/>
        <v>-4671100</v>
      </c>
    </row>
    <row r="2082" spans="1:21" hidden="1" x14ac:dyDescent="0.25">
      <c r="A2082" t="s">
        <v>6291</v>
      </c>
      <c r="B2082" t="s">
        <v>1273</v>
      </c>
      <c r="C2082">
        <v>169390</v>
      </c>
      <c r="D2082">
        <v>3579350</v>
      </c>
      <c r="E2082">
        <v>4593800</v>
      </c>
      <c r="F2082">
        <v>1512595</v>
      </c>
      <c r="G2082">
        <v>495530</v>
      </c>
      <c r="H2082">
        <v>35563.5</v>
      </c>
      <c r="I2082">
        <v>169390</v>
      </c>
      <c r="J2082">
        <v>1095245</v>
      </c>
      <c r="K2082">
        <v>98883000</v>
      </c>
      <c r="L2082">
        <v>82669500</v>
      </c>
      <c r="M2082">
        <v>74590000</v>
      </c>
      <c r="O2082">
        <f t="shared" si="169"/>
        <v>3409960</v>
      </c>
      <c r="P2082">
        <f t="shared" si="169"/>
        <v>4424410</v>
      </c>
      <c r="Q2082">
        <f t="shared" si="169"/>
        <v>1343205</v>
      </c>
      <c r="R2082">
        <f t="shared" si="170"/>
        <v>-459966.5</v>
      </c>
      <c r="S2082">
        <f t="shared" si="171"/>
        <v>925855</v>
      </c>
      <c r="T2082">
        <f t="shared" si="172"/>
        <v>-16213500</v>
      </c>
      <c r="U2082">
        <f t="shared" si="173"/>
        <v>-24293000</v>
      </c>
    </row>
    <row r="2083" spans="1:21" hidden="1" x14ac:dyDescent="0.25">
      <c r="A2083" t="s">
        <v>6292</v>
      </c>
      <c r="B2083" t="s">
        <v>1274</v>
      </c>
      <c r="C2083">
        <v>210036.6667</v>
      </c>
      <c r="D2083">
        <v>5702350</v>
      </c>
      <c r="E2083">
        <v>2614750</v>
      </c>
      <c r="F2083">
        <v>3712900</v>
      </c>
      <c r="G2083">
        <v>396980</v>
      </c>
      <c r="H2083">
        <v>21805</v>
      </c>
      <c r="I2083">
        <v>0</v>
      </c>
      <c r="J2083">
        <v>0</v>
      </c>
      <c r="K2083">
        <v>59083000</v>
      </c>
      <c r="L2083">
        <v>42384000</v>
      </c>
      <c r="M2083">
        <v>26166500</v>
      </c>
      <c r="O2083">
        <f t="shared" si="169"/>
        <v>5492313.3333000001</v>
      </c>
      <c r="P2083">
        <f t="shared" si="169"/>
        <v>2404713.3333000001</v>
      </c>
      <c r="Q2083">
        <f t="shared" si="169"/>
        <v>3502863.3333000001</v>
      </c>
      <c r="R2083">
        <f t="shared" si="170"/>
        <v>-375175</v>
      </c>
      <c r="S2083">
        <f t="shared" si="171"/>
        <v>0</v>
      </c>
      <c r="T2083">
        <f t="shared" si="172"/>
        <v>-16699000</v>
      </c>
      <c r="U2083">
        <f t="shared" si="173"/>
        <v>-32916500</v>
      </c>
    </row>
    <row r="2084" spans="1:21" hidden="1" x14ac:dyDescent="0.25">
      <c r="A2084" t="s">
        <v>6293</v>
      </c>
      <c r="B2084" t="s">
        <v>1275</v>
      </c>
      <c r="C2084">
        <v>200910</v>
      </c>
      <c r="D2084">
        <v>13302550</v>
      </c>
      <c r="E2084">
        <v>5610100</v>
      </c>
      <c r="F2084">
        <v>4584450</v>
      </c>
      <c r="G2084">
        <v>1382700</v>
      </c>
      <c r="H2084">
        <v>215885</v>
      </c>
      <c r="I2084">
        <v>200910</v>
      </c>
      <c r="J2084">
        <v>947305</v>
      </c>
      <c r="K2084">
        <v>8884800</v>
      </c>
      <c r="L2084">
        <v>5874700</v>
      </c>
      <c r="M2084">
        <v>4724600</v>
      </c>
      <c r="O2084">
        <f t="shared" si="169"/>
        <v>13101640</v>
      </c>
      <c r="P2084">
        <f t="shared" si="169"/>
        <v>5409190</v>
      </c>
      <c r="Q2084">
        <f t="shared" si="169"/>
        <v>4383540</v>
      </c>
      <c r="R2084">
        <f t="shared" si="170"/>
        <v>-1166815</v>
      </c>
      <c r="S2084">
        <f t="shared" si="171"/>
        <v>746395</v>
      </c>
      <c r="T2084">
        <f t="shared" si="172"/>
        <v>-3010100</v>
      </c>
      <c r="U2084">
        <f t="shared" si="173"/>
        <v>-4160200</v>
      </c>
    </row>
    <row r="2085" spans="1:21" hidden="1" x14ac:dyDescent="0.25">
      <c r="A2085" t="s">
        <v>6294</v>
      </c>
      <c r="B2085" t="s">
        <v>1276</v>
      </c>
      <c r="C2085">
        <v>0</v>
      </c>
      <c r="D2085">
        <v>0</v>
      </c>
      <c r="E2085">
        <v>0</v>
      </c>
      <c r="F2085">
        <v>0</v>
      </c>
      <c r="G2085">
        <v>47440</v>
      </c>
      <c r="H2085">
        <v>0</v>
      </c>
      <c r="I2085">
        <v>0</v>
      </c>
      <c r="J2085">
        <v>0</v>
      </c>
      <c r="K2085">
        <v>1232035</v>
      </c>
      <c r="L2085">
        <v>845300</v>
      </c>
      <c r="M2085">
        <v>573860</v>
      </c>
      <c r="O2085">
        <f t="shared" si="169"/>
        <v>0</v>
      </c>
      <c r="P2085">
        <f t="shared" si="169"/>
        <v>0</v>
      </c>
      <c r="Q2085">
        <f t="shared" si="169"/>
        <v>0</v>
      </c>
      <c r="R2085">
        <f t="shared" si="170"/>
        <v>-47440</v>
      </c>
      <c r="S2085">
        <f t="shared" si="171"/>
        <v>0</v>
      </c>
      <c r="T2085">
        <f t="shared" si="172"/>
        <v>-386735</v>
      </c>
      <c r="U2085">
        <f t="shared" si="173"/>
        <v>-658175</v>
      </c>
    </row>
    <row r="2086" spans="1:21" hidden="1" x14ac:dyDescent="0.25">
      <c r="A2086" t="s">
        <v>6295</v>
      </c>
      <c r="B2086" t="s">
        <v>1277</v>
      </c>
      <c r="C2086">
        <v>2353207</v>
      </c>
      <c r="D2086">
        <v>389850.5</v>
      </c>
      <c r="E2086">
        <v>546950</v>
      </c>
      <c r="F2086">
        <v>163065</v>
      </c>
      <c r="G2086">
        <v>729300</v>
      </c>
      <c r="H2086">
        <v>115205.5</v>
      </c>
      <c r="I2086">
        <v>3257</v>
      </c>
      <c r="J2086">
        <v>42972.5</v>
      </c>
      <c r="K2086">
        <v>65604500</v>
      </c>
      <c r="L2086">
        <v>47146500</v>
      </c>
      <c r="M2086">
        <v>36952500</v>
      </c>
      <c r="O2086">
        <f t="shared" si="169"/>
        <v>-1963356.5</v>
      </c>
      <c r="P2086">
        <f t="shared" si="169"/>
        <v>-1806257</v>
      </c>
      <c r="Q2086">
        <f t="shared" si="169"/>
        <v>-2190142</v>
      </c>
      <c r="R2086">
        <f t="shared" si="170"/>
        <v>-614094.5</v>
      </c>
      <c r="S2086">
        <f t="shared" si="171"/>
        <v>39715.5</v>
      </c>
      <c r="T2086">
        <f t="shared" si="172"/>
        <v>-18458000</v>
      </c>
      <c r="U2086">
        <f t="shared" si="173"/>
        <v>-28652000</v>
      </c>
    </row>
    <row r="2087" spans="1:21" hidden="1" x14ac:dyDescent="0.25">
      <c r="A2087" t="s">
        <v>6296</v>
      </c>
      <c r="B2087" t="s">
        <v>1278</v>
      </c>
      <c r="C2087">
        <v>508160</v>
      </c>
      <c r="D2087">
        <v>53095</v>
      </c>
      <c r="E2087">
        <v>0</v>
      </c>
      <c r="F2087">
        <v>0</v>
      </c>
      <c r="G2087">
        <v>82748</v>
      </c>
      <c r="H2087">
        <v>26992</v>
      </c>
      <c r="I2087">
        <v>0</v>
      </c>
      <c r="J2087">
        <v>0</v>
      </c>
      <c r="K2087">
        <v>61524000</v>
      </c>
      <c r="L2087">
        <v>47800500</v>
      </c>
      <c r="M2087">
        <v>35103000</v>
      </c>
      <c r="O2087">
        <f t="shared" si="169"/>
        <v>-455065</v>
      </c>
      <c r="P2087">
        <f t="shared" si="169"/>
        <v>-508160</v>
      </c>
      <c r="Q2087">
        <f t="shared" si="169"/>
        <v>-508160</v>
      </c>
      <c r="R2087">
        <f t="shared" si="170"/>
        <v>-55756</v>
      </c>
      <c r="S2087">
        <f t="shared" si="171"/>
        <v>0</v>
      </c>
      <c r="T2087">
        <f t="shared" si="172"/>
        <v>-13723500</v>
      </c>
      <c r="U2087">
        <f t="shared" si="173"/>
        <v>-26421000</v>
      </c>
    </row>
    <row r="2088" spans="1:21" hidden="1" x14ac:dyDescent="0.25">
      <c r="A2088" t="s">
        <v>6297</v>
      </c>
      <c r="B2088" t="s">
        <v>1279</v>
      </c>
      <c r="C2088">
        <v>838832.66669999994</v>
      </c>
      <c r="D2088">
        <v>23818500</v>
      </c>
      <c r="E2088">
        <v>6867800</v>
      </c>
      <c r="F2088">
        <v>6374650</v>
      </c>
      <c r="G2088">
        <v>3536500</v>
      </c>
      <c r="H2088">
        <v>206965</v>
      </c>
      <c r="I2088">
        <v>737110</v>
      </c>
      <c r="J2088">
        <v>3785100</v>
      </c>
      <c r="K2088">
        <v>4627200</v>
      </c>
      <c r="L2088">
        <v>4331100</v>
      </c>
      <c r="M2088">
        <v>4382350</v>
      </c>
      <c r="O2088">
        <f t="shared" si="169"/>
        <v>22979667.333300002</v>
      </c>
      <c r="P2088">
        <f t="shared" si="169"/>
        <v>6028967.3333000001</v>
      </c>
      <c r="Q2088">
        <f t="shared" si="169"/>
        <v>5535817.3333000001</v>
      </c>
      <c r="R2088">
        <f t="shared" si="170"/>
        <v>-3329535</v>
      </c>
      <c r="S2088">
        <f t="shared" si="171"/>
        <v>3047990</v>
      </c>
      <c r="T2088">
        <f t="shared" si="172"/>
        <v>-296100</v>
      </c>
      <c r="U2088">
        <f t="shared" si="173"/>
        <v>-244850</v>
      </c>
    </row>
    <row r="2089" spans="1:21" hidden="1" x14ac:dyDescent="0.25">
      <c r="A2089" t="s">
        <v>6298</v>
      </c>
      <c r="B2089" t="s">
        <v>1280</v>
      </c>
      <c r="C2089">
        <v>472170</v>
      </c>
      <c r="D2089">
        <v>0</v>
      </c>
      <c r="E2089">
        <v>0</v>
      </c>
      <c r="F2089">
        <v>0</v>
      </c>
      <c r="G2089">
        <v>120780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O2089">
        <f t="shared" si="169"/>
        <v>-472170</v>
      </c>
      <c r="P2089">
        <f t="shared" si="169"/>
        <v>-472170</v>
      </c>
      <c r="Q2089">
        <f t="shared" si="169"/>
        <v>-472170</v>
      </c>
      <c r="R2089">
        <f t="shared" si="170"/>
        <v>-120780</v>
      </c>
      <c r="S2089">
        <f t="shared" si="171"/>
        <v>0</v>
      </c>
      <c r="T2089">
        <f t="shared" si="172"/>
        <v>0</v>
      </c>
      <c r="U2089">
        <f t="shared" si="173"/>
        <v>0</v>
      </c>
    </row>
    <row r="2090" spans="1:21" hidden="1" x14ac:dyDescent="0.25">
      <c r="A2090" t="s">
        <v>6299</v>
      </c>
      <c r="B2090" t="s">
        <v>1281</v>
      </c>
      <c r="C2090">
        <v>1902481</v>
      </c>
      <c r="D2090">
        <v>63875</v>
      </c>
      <c r="E2090">
        <v>0</v>
      </c>
      <c r="F2090">
        <v>646000</v>
      </c>
      <c r="G2090">
        <v>1157000</v>
      </c>
      <c r="H2090">
        <v>21963</v>
      </c>
      <c r="I2090">
        <v>0</v>
      </c>
      <c r="J2090">
        <v>0</v>
      </c>
      <c r="K2090">
        <v>0</v>
      </c>
      <c r="L2090">
        <v>0</v>
      </c>
      <c r="M2090">
        <v>0</v>
      </c>
      <c r="O2090">
        <f t="shared" si="169"/>
        <v>-1838606</v>
      </c>
      <c r="P2090">
        <f t="shared" si="169"/>
        <v>-1902481</v>
      </c>
      <c r="Q2090">
        <f t="shared" si="169"/>
        <v>-1256481</v>
      </c>
      <c r="R2090">
        <f t="shared" si="170"/>
        <v>-1135037</v>
      </c>
      <c r="S2090">
        <f t="shared" si="171"/>
        <v>0</v>
      </c>
      <c r="T2090">
        <f t="shared" si="172"/>
        <v>0</v>
      </c>
      <c r="U2090">
        <f t="shared" si="173"/>
        <v>0</v>
      </c>
    </row>
    <row r="2091" spans="1:21" hidden="1" x14ac:dyDescent="0.25">
      <c r="A2091" t="s">
        <v>6300</v>
      </c>
      <c r="B2091" t="s">
        <v>3089</v>
      </c>
      <c r="C2091">
        <v>0</v>
      </c>
      <c r="D2091">
        <v>0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28974500</v>
      </c>
      <c r="L2091">
        <v>19751500</v>
      </c>
      <c r="M2091">
        <v>15666000</v>
      </c>
      <c r="O2091">
        <f t="shared" si="169"/>
        <v>0</v>
      </c>
      <c r="P2091">
        <f t="shared" si="169"/>
        <v>0</v>
      </c>
      <c r="Q2091">
        <f t="shared" si="169"/>
        <v>0</v>
      </c>
      <c r="R2091">
        <f t="shared" si="170"/>
        <v>0</v>
      </c>
      <c r="S2091">
        <f t="shared" si="171"/>
        <v>0</v>
      </c>
      <c r="T2091">
        <f t="shared" si="172"/>
        <v>-9223000</v>
      </c>
      <c r="U2091">
        <f t="shared" si="173"/>
        <v>-13308500</v>
      </c>
    </row>
    <row r="2092" spans="1:21" hidden="1" x14ac:dyDescent="0.25">
      <c r="A2092" t="s">
        <v>6069</v>
      </c>
      <c r="B2092" t="s">
        <v>3090</v>
      </c>
      <c r="C2092">
        <v>0</v>
      </c>
      <c r="D2092">
        <v>0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5440050</v>
      </c>
      <c r="L2092">
        <v>5695350</v>
      </c>
      <c r="M2092">
        <v>6618700</v>
      </c>
      <c r="O2092">
        <f t="shared" si="169"/>
        <v>0</v>
      </c>
      <c r="P2092">
        <f t="shared" si="169"/>
        <v>0</v>
      </c>
      <c r="Q2092">
        <f t="shared" si="169"/>
        <v>0</v>
      </c>
      <c r="R2092">
        <f t="shared" si="170"/>
        <v>0</v>
      </c>
      <c r="S2092">
        <f t="shared" si="171"/>
        <v>0</v>
      </c>
      <c r="T2092">
        <f t="shared" si="172"/>
        <v>255300</v>
      </c>
      <c r="U2092">
        <f t="shared" si="173"/>
        <v>1178650</v>
      </c>
    </row>
    <row r="2093" spans="1:21" hidden="1" x14ac:dyDescent="0.25">
      <c r="A2093" t="s">
        <v>8032</v>
      </c>
      <c r="B2093" t="s">
        <v>3091</v>
      </c>
      <c r="C2093">
        <v>0</v>
      </c>
      <c r="D2093">
        <v>0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23437</v>
      </c>
      <c r="K2093">
        <v>7805</v>
      </c>
      <c r="L2093">
        <v>26316</v>
      </c>
      <c r="M2093">
        <v>0</v>
      </c>
      <c r="O2093">
        <f t="shared" si="169"/>
        <v>0</v>
      </c>
      <c r="P2093">
        <f t="shared" si="169"/>
        <v>0</v>
      </c>
      <c r="Q2093">
        <f t="shared" si="169"/>
        <v>0</v>
      </c>
      <c r="R2093">
        <f t="shared" si="170"/>
        <v>0</v>
      </c>
      <c r="S2093">
        <f t="shared" si="171"/>
        <v>23437</v>
      </c>
      <c r="T2093">
        <f t="shared" si="172"/>
        <v>18511</v>
      </c>
      <c r="U2093">
        <f t="shared" si="173"/>
        <v>-7805</v>
      </c>
    </row>
    <row r="2094" spans="1:21" hidden="1" x14ac:dyDescent="0.25">
      <c r="A2094" t="s">
        <v>6303</v>
      </c>
      <c r="B2094" t="s">
        <v>3092</v>
      </c>
      <c r="C2094">
        <v>0</v>
      </c>
      <c r="D2094">
        <v>0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1082865</v>
      </c>
      <c r="L2094">
        <v>552190</v>
      </c>
      <c r="M2094">
        <v>422190</v>
      </c>
      <c r="O2094">
        <f t="shared" si="169"/>
        <v>0</v>
      </c>
      <c r="P2094">
        <f t="shared" si="169"/>
        <v>0</v>
      </c>
      <c r="Q2094">
        <f t="shared" si="169"/>
        <v>0</v>
      </c>
      <c r="R2094">
        <f t="shared" si="170"/>
        <v>0</v>
      </c>
      <c r="S2094">
        <f t="shared" si="171"/>
        <v>0</v>
      </c>
      <c r="T2094">
        <f t="shared" si="172"/>
        <v>-530675</v>
      </c>
      <c r="U2094">
        <f t="shared" si="173"/>
        <v>-660675</v>
      </c>
    </row>
    <row r="2095" spans="1:21" hidden="1" x14ac:dyDescent="0.25">
      <c r="A2095" t="s">
        <v>6304</v>
      </c>
      <c r="B2095" t="s">
        <v>1282</v>
      </c>
      <c r="C2095">
        <v>18238</v>
      </c>
      <c r="D2095">
        <v>193990</v>
      </c>
      <c r="E2095">
        <v>124745</v>
      </c>
      <c r="F2095">
        <v>243090</v>
      </c>
      <c r="G2095">
        <v>41875</v>
      </c>
      <c r="H2095">
        <v>0</v>
      </c>
      <c r="I2095">
        <v>18238</v>
      </c>
      <c r="J2095">
        <v>618095</v>
      </c>
      <c r="K2095">
        <v>614775</v>
      </c>
      <c r="L2095">
        <v>277760</v>
      </c>
      <c r="M2095">
        <v>94660</v>
      </c>
      <c r="O2095">
        <f t="shared" si="169"/>
        <v>175752</v>
      </c>
      <c r="P2095">
        <f t="shared" si="169"/>
        <v>106507</v>
      </c>
      <c r="Q2095">
        <f t="shared" si="169"/>
        <v>224852</v>
      </c>
      <c r="R2095">
        <f t="shared" si="170"/>
        <v>-41875</v>
      </c>
      <c r="S2095">
        <f t="shared" si="171"/>
        <v>599857</v>
      </c>
      <c r="T2095">
        <f t="shared" si="172"/>
        <v>-337015</v>
      </c>
      <c r="U2095">
        <f t="shared" si="173"/>
        <v>-520115</v>
      </c>
    </row>
    <row r="2096" spans="1:21" hidden="1" x14ac:dyDescent="0.25">
      <c r="A2096" t="s">
        <v>6305</v>
      </c>
      <c r="B2096" t="s">
        <v>3093</v>
      </c>
      <c r="C2096">
        <v>0</v>
      </c>
      <c r="D2096">
        <v>0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51073500</v>
      </c>
      <c r="L2096">
        <v>39924000</v>
      </c>
      <c r="M2096">
        <v>28217000</v>
      </c>
      <c r="O2096">
        <f t="shared" si="169"/>
        <v>0</v>
      </c>
      <c r="P2096">
        <f t="shared" si="169"/>
        <v>0</v>
      </c>
      <c r="Q2096">
        <f t="shared" si="169"/>
        <v>0</v>
      </c>
      <c r="R2096">
        <f t="shared" si="170"/>
        <v>0</v>
      </c>
      <c r="S2096">
        <f t="shared" si="171"/>
        <v>0</v>
      </c>
      <c r="T2096">
        <f t="shared" si="172"/>
        <v>-11149500</v>
      </c>
      <c r="U2096">
        <f t="shared" si="173"/>
        <v>-22856500</v>
      </c>
    </row>
    <row r="2097" spans="1:21" hidden="1" x14ac:dyDescent="0.25">
      <c r="A2097" t="s">
        <v>6306</v>
      </c>
      <c r="B2097" t="s">
        <v>3094</v>
      </c>
      <c r="C2097">
        <v>0</v>
      </c>
      <c r="D2097">
        <v>0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3784300</v>
      </c>
      <c r="L2097">
        <v>2685620</v>
      </c>
      <c r="M2097">
        <v>2131035</v>
      </c>
      <c r="O2097">
        <f t="shared" si="169"/>
        <v>0</v>
      </c>
      <c r="P2097">
        <f t="shared" si="169"/>
        <v>0</v>
      </c>
      <c r="Q2097">
        <f t="shared" si="169"/>
        <v>0</v>
      </c>
      <c r="R2097">
        <f t="shared" si="170"/>
        <v>0</v>
      </c>
      <c r="S2097">
        <f t="shared" si="171"/>
        <v>0</v>
      </c>
      <c r="T2097">
        <f t="shared" si="172"/>
        <v>-1098680</v>
      </c>
      <c r="U2097">
        <f t="shared" si="173"/>
        <v>-1653265</v>
      </c>
    </row>
    <row r="2098" spans="1:21" hidden="1" x14ac:dyDescent="0.25">
      <c r="A2098" t="s">
        <v>6307</v>
      </c>
      <c r="B2098" t="s">
        <v>3095</v>
      </c>
      <c r="C2098">
        <v>0</v>
      </c>
      <c r="D2098">
        <v>0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896965</v>
      </c>
      <c r="L2098">
        <v>646645</v>
      </c>
      <c r="M2098">
        <v>402646.5</v>
      </c>
      <c r="O2098">
        <f t="shared" si="169"/>
        <v>0</v>
      </c>
      <c r="P2098">
        <f t="shared" si="169"/>
        <v>0</v>
      </c>
      <c r="Q2098">
        <f t="shared" si="169"/>
        <v>0</v>
      </c>
      <c r="R2098">
        <f t="shared" si="170"/>
        <v>0</v>
      </c>
      <c r="S2098">
        <f t="shared" si="171"/>
        <v>0</v>
      </c>
      <c r="T2098">
        <f t="shared" si="172"/>
        <v>-250320</v>
      </c>
      <c r="U2098">
        <f t="shared" si="173"/>
        <v>-494318.5</v>
      </c>
    </row>
    <row r="2099" spans="1:21" hidden="1" x14ac:dyDescent="0.25">
      <c r="A2099" t="s">
        <v>6308</v>
      </c>
      <c r="B2099" t="s">
        <v>3096</v>
      </c>
      <c r="C2099">
        <v>0</v>
      </c>
      <c r="D2099">
        <v>0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21478500</v>
      </c>
      <c r="L2099">
        <v>15279500</v>
      </c>
      <c r="M2099">
        <v>9644600</v>
      </c>
      <c r="O2099">
        <f t="shared" si="169"/>
        <v>0</v>
      </c>
      <c r="P2099">
        <f t="shared" si="169"/>
        <v>0</v>
      </c>
      <c r="Q2099">
        <f t="shared" si="169"/>
        <v>0</v>
      </c>
      <c r="R2099">
        <f t="shared" si="170"/>
        <v>0</v>
      </c>
      <c r="S2099">
        <f t="shared" si="171"/>
        <v>0</v>
      </c>
      <c r="T2099">
        <f t="shared" si="172"/>
        <v>-6199000</v>
      </c>
      <c r="U2099">
        <f t="shared" si="173"/>
        <v>-11833900</v>
      </c>
    </row>
    <row r="2100" spans="1:21" hidden="1" x14ac:dyDescent="0.25">
      <c r="A2100" t="s">
        <v>6309</v>
      </c>
      <c r="B2100" t="s">
        <v>3097</v>
      </c>
      <c r="C2100">
        <v>0</v>
      </c>
      <c r="D2100">
        <v>0</v>
      </c>
      <c r="E2100">
        <v>0</v>
      </c>
      <c r="F2100">
        <v>0</v>
      </c>
      <c r="G2100">
        <v>0</v>
      </c>
      <c r="H2100">
        <v>0</v>
      </c>
      <c r="I2100">
        <v>0</v>
      </c>
      <c r="J2100">
        <v>0</v>
      </c>
      <c r="K2100">
        <v>4024650</v>
      </c>
      <c r="L2100">
        <v>3161800</v>
      </c>
      <c r="M2100">
        <v>3561050</v>
      </c>
      <c r="O2100">
        <f t="shared" si="169"/>
        <v>0</v>
      </c>
      <c r="P2100">
        <f t="shared" si="169"/>
        <v>0</v>
      </c>
      <c r="Q2100">
        <f t="shared" si="169"/>
        <v>0</v>
      </c>
      <c r="R2100">
        <f t="shared" si="170"/>
        <v>0</v>
      </c>
      <c r="S2100">
        <f t="shared" si="171"/>
        <v>0</v>
      </c>
      <c r="T2100">
        <f t="shared" si="172"/>
        <v>-862850</v>
      </c>
      <c r="U2100">
        <f t="shared" si="173"/>
        <v>-463600</v>
      </c>
    </row>
    <row r="2101" spans="1:21" hidden="1" x14ac:dyDescent="0.25">
      <c r="A2101" t="s">
        <v>6310</v>
      </c>
      <c r="B2101" t="s">
        <v>1283</v>
      </c>
      <c r="C2101">
        <v>125330</v>
      </c>
      <c r="D2101">
        <v>3315800</v>
      </c>
      <c r="E2101">
        <v>17147750</v>
      </c>
      <c r="F2101">
        <v>1933550</v>
      </c>
      <c r="G2101">
        <v>4135300</v>
      </c>
      <c r="H2101">
        <v>308635</v>
      </c>
      <c r="I2101">
        <v>125330</v>
      </c>
      <c r="J2101">
        <v>112567.5</v>
      </c>
      <c r="K2101">
        <v>683585000</v>
      </c>
      <c r="L2101">
        <v>599525000</v>
      </c>
      <c r="M2101">
        <v>461825000</v>
      </c>
      <c r="O2101">
        <f t="shared" si="169"/>
        <v>3190470</v>
      </c>
      <c r="P2101">
        <f t="shared" si="169"/>
        <v>17022420</v>
      </c>
      <c r="Q2101">
        <f t="shared" si="169"/>
        <v>1808220</v>
      </c>
      <c r="R2101">
        <f t="shared" si="170"/>
        <v>-3826665</v>
      </c>
      <c r="S2101">
        <f t="shared" si="171"/>
        <v>-12762.5</v>
      </c>
      <c r="T2101">
        <f t="shared" si="172"/>
        <v>-84060000</v>
      </c>
      <c r="U2101">
        <f t="shared" si="173"/>
        <v>-221760000</v>
      </c>
    </row>
    <row r="2102" spans="1:21" hidden="1" x14ac:dyDescent="0.25">
      <c r="A2102" t="s">
        <v>6311</v>
      </c>
      <c r="B2102" t="s">
        <v>1284</v>
      </c>
      <c r="C2102">
        <v>3317520</v>
      </c>
      <c r="D2102">
        <v>219095</v>
      </c>
      <c r="E2102">
        <v>0</v>
      </c>
      <c r="F2102">
        <v>0</v>
      </c>
      <c r="G2102" t="e">
        <v>#DIV/0!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O2102">
        <f t="shared" si="169"/>
        <v>-3098425</v>
      </c>
      <c r="P2102">
        <f t="shared" si="169"/>
        <v>-3317520</v>
      </c>
      <c r="Q2102">
        <f t="shared" si="169"/>
        <v>-3317520</v>
      </c>
      <c r="R2102" t="e">
        <f t="shared" si="170"/>
        <v>#DIV/0!</v>
      </c>
      <c r="S2102">
        <f t="shared" si="171"/>
        <v>0</v>
      </c>
      <c r="T2102">
        <f t="shared" si="172"/>
        <v>0</v>
      </c>
      <c r="U2102">
        <f t="shared" si="173"/>
        <v>0</v>
      </c>
    </row>
    <row r="2103" spans="1:21" hidden="1" x14ac:dyDescent="0.25">
      <c r="A2103" t="s">
        <v>6312</v>
      </c>
      <c r="B2103" t="s">
        <v>3098</v>
      </c>
      <c r="C2103">
        <v>0</v>
      </c>
      <c r="D2103">
        <v>0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83818.5</v>
      </c>
      <c r="K2103">
        <v>2658800</v>
      </c>
      <c r="L2103">
        <v>2456600</v>
      </c>
      <c r="M2103">
        <v>1592600</v>
      </c>
      <c r="O2103">
        <f t="shared" si="169"/>
        <v>0</v>
      </c>
      <c r="P2103">
        <f t="shared" si="169"/>
        <v>0</v>
      </c>
      <c r="Q2103">
        <f t="shared" si="169"/>
        <v>0</v>
      </c>
      <c r="R2103">
        <f t="shared" si="170"/>
        <v>0</v>
      </c>
      <c r="S2103">
        <f t="shared" si="171"/>
        <v>83818.5</v>
      </c>
      <c r="T2103">
        <f t="shared" si="172"/>
        <v>-202200</v>
      </c>
      <c r="U2103">
        <f t="shared" si="173"/>
        <v>-1066200</v>
      </c>
    </row>
    <row r="2104" spans="1:21" hidden="1" x14ac:dyDescent="0.25">
      <c r="A2104" t="s">
        <v>6111</v>
      </c>
      <c r="B2104" t="s">
        <v>1285</v>
      </c>
      <c r="C2104">
        <v>3287545</v>
      </c>
      <c r="D2104">
        <v>345530</v>
      </c>
      <c r="E2104">
        <v>100635</v>
      </c>
      <c r="F2104">
        <v>48156.5</v>
      </c>
      <c r="G2104">
        <v>330120</v>
      </c>
      <c r="H2104">
        <v>5628.5</v>
      </c>
      <c r="I2104">
        <v>0</v>
      </c>
      <c r="J2104">
        <v>29627.5</v>
      </c>
      <c r="K2104">
        <v>0</v>
      </c>
      <c r="L2104">
        <v>250515</v>
      </c>
      <c r="M2104">
        <v>174155</v>
      </c>
      <c r="O2104">
        <f t="shared" si="169"/>
        <v>-2942015</v>
      </c>
      <c r="P2104">
        <f t="shared" si="169"/>
        <v>-3186910</v>
      </c>
      <c r="Q2104">
        <f t="shared" si="169"/>
        <v>-3239388.5</v>
      </c>
      <c r="R2104">
        <f t="shared" si="170"/>
        <v>-324491.5</v>
      </c>
      <c r="S2104">
        <f t="shared" si="171"/>
        <v>29627.5</v>
      </c>
      <c r="T2104">
        <f t="shared" si="172"/>
        <v>250515</v>
      </c>
      <c r="U2104">
        <f t="shared" si="173"/>
        <v>174155</v>
      </c>
    </row>
    <row r="2105" spans="1:21" hidden="1" x14ac:dyDescent="0.25">
      <c r="A2105" t="s">
        <v>6313</v>
      </c>
      <c r="B2105" t="s">
        <v>1286</v>
      </c>
      <c r="C2105">
        <v>155795</v>
      </c>
      <c r="D2105">
        <v>238260</v>
      </c>
      <c r="E2105">
        <v>243770</v>
      </c>
      <c r="F2105">
        <v>197978</v>
      </c>
      <c r="G2105">
        <v>27893</v>
      </c>
      <c r="H2105">
        <v>0</v>
      </c>
      <c r="I2105">
        <v>0</v>
      </c>
      <c r="J2105">
        <v>0</v>
      </c>
      <c r="K2105">
        <v>158905</v>
      </c>
      <c r="L2105">
        <v>101860</v>
      </c>
      <c r="M2105">
        <v>104685</v>
      </c>
      <c r="O2105">
        <f t="shared" si="169"/>
        <v>82465</v>
      </c>
      <c r="P2105">
        <f t="shared" si="169"/>
        <v>87975</v>
      </c>
      <c r="Q2105">
        <f t="shared" si="169"/>
        <v>42183</v>
      </c>
      <c r="R2105">
        <f t="shared" si="170"/>
        <v>-27893</v>
      </c>
      <c r="S2105">
        <f t="shared" si="171"/>
        <v>0</v>
      </c>
      <c r="T2105">
        <f t="shared" si="172"/>
        <v>-57045</v>
      </c>
      <c r="U2105">
        <f t="shared" si="173"/>
        <v>-54220</v>
      </c>
    </row>
    <row r="2106" spans="1:21" hidden="1" x14ac:dyDescent="0.25">
      <c r="A2106" t="s">
        <v>6314</v>
      </c>
      <c r="B2106" t="s">
        <v>1287</v>
      </c>
      <c r="C2106">
        <v>954881</v>
      </c>
      <c r="D2106">
        <v>2393300</v>
      </c>
      <c r="E2106">
        <v>0</v>
      </c>
      <c r="F2106">
        <v>1006000</v>
      </c>
      <c r="G2106">
        <v>7211400</v>
      </c>
      <c r="H2106">
        <v>412310</v>
      </c>
      <c r="I2106">
        <v>0</v>
      </c>
      <c r="J2106">
        <v>0</v>
      </c>
      <c r="K2106">
        <v>0</v>
      </c>
      <c r="L2106">
        <v>0</v>
      </c>
      <c r="M2106">
        <v>0</v>
      </c>
      <c r="O2106">
        <f t="shared" si="169"/>
        <v>1438419</v>
      </c>
      <c r="P2106">
        <f t="shared" si="169"/>
        <v>-954881</v>
      </c>
      <c r="Q2106">
        <f t="shared" si="169"/>
        <v>51119</v>
      </c>
      <c r="R2106">
        <f t="shared" si="170"/>
        <v>-6799090</v>
      </c>
      <c r="S2106">
        <f t="shared" si="171"/>
        <v>0</v>
      </c>
      <c r="T2106">
        <f t="shared" si="172"/>
        <v>0</v>
      </c>
      <c r="U2106">
        <f t="shared" si="173"/>
        <v>0</v>
      </c>
    </row>
    <row r="2107" spans="1:21" hidden="1" x14ac:dyDescent="0.25">
      <c r="A2107" t="s">
        <v>6315</v>
      </c>
      <c r="B2107" t="s">
        <v>1288</v>
      </c>
      <c r="C2107">
        <v>109810966.7</v>
      </c>
      <c r="D2107" t="e">
        <v>#DIV/0!</v>
      </c>
      <c r="E2107">
        <v>24724.5</v>
      </c>
      <c r="F2107">
        <v>9889.5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O2107" t="e">
        <f t="shared" si="169"/>
        <v>#DIV/0!</v>
      </c>
      <c r="P2107">
        <f t="shared" si="169"/>
        <v>-109786242.2</v>
      </c>
      <c r="Q2107">
        <f t="shared" si="169"/>
        <v>-109801077.2</v>
      </c>
      <c r="R2107">
        <f t="shared" si="170"/>
        <v>0</v>
      </c>
      <c r="S2107">
        <f t="shared" si="171"/>
        <v>0</v>
      </c>
      <c r="T2107">
        <f t="shared" si="172"/>
        <v>0</v>
      </c>
      <c r="U2107">
        <f t="shared" si="173"/>
        <v>0</v>
      </c>
    </row>
    <row r="2108" spans="1:21" hidden="1" x14ac:dyDescent="0.25">
      <c r="A2108" t="s">
        <v>6316</v>
      </c>
      <c r="B2108" t="s">
        <v>1289</v>
      </c>
      <c r="C2108">
        <v>226525310</v>
      </c>
      <c r="D2108">
        <v>155910</v>
      </c>
      <c r="E2108">
        <v>68505</v>
      </c>
      <c r="F2108">
        <v>105930</v>
      </c>
      <c r="G2108">
        <v>380950</v>
      </c>
      <c r="H2108">
        <v>27959</v>
      </c>
      <c r="I2108">
        <v>0</v>
      </c>
      <c r="J2108">
        <v>0</v>
      </c>
      <c r="K2108">
        <v>161570000</v>
      </c>
      <c r="L2108">
        <v>125575000</v>
      </c>
      <c r="M2108">
        <v>87161000</v>
      </c>
      <c r="O2108">
        <f t="shared" si="169"/>
        <v>-226369400</v>
      </c>
      <c r="P2108">
        <f t="shared" si="169"/>
        <v>-226456805</v>
      </c>
      <c r="Q2108">
        <f t="shared" si="169"/>
        <v>-226419380</v>
      </c>
      <c r="R2108">
        <f t="shared" si="170"/>
        <v>-352991</v>
      </c>
      <c r="S2108">
        <f t="shared" si="171"/>
        <v>0</v>
      </c>
      <c r="T2108">
        <f t="shared" si="172"/>
        <v>-35995000</v>
      </c>
      <c r="U2108">
        <f t="shared" si="173"/>
        <v>-74409000</v>
      </c>
    </row>
    <row r="2109" spans="1:21" hidden="1" x14ac:dyDescent="0.25">
      <c r="A2109" t="s">
        <v>6317</v>
      </c>
      <c r="B2109" t="s">
        <v>1290</v>
      </c>
      <c r="C2109">
        <v>2063575</v>
      </c>
      <c r="D2109">
        <v>1697800</v>
      </c>
      <c r="E2109">
        <v>394640</v>
      </c>
      <c r="F2109">
        <v>875215</v>
      </c>
      <c r="G2109">
        <v>2152600</v>
      </c>
      <c r="H2109">
        <v>257890</v>
      </c>
      <c r="I2109">
        <v>14295</v>
      </c>
      <c r="J2109">
        <v>56656.5</v>
      </c>
      <c r="K2109">
        <v>16266500</v>
      </c>
      <c r="L2109">
        <v>10017950</v>
      </c>
      <c r="M2109">
        <v>6528300</v>
      </c>
      <c r="O2109">
        <f t="shared" si="169"/>
        <v>-365775</v>
      </c>
      <c r="P2109">
        <f t="shared" si="169"/>
        <v>-1668935</v>
      </c>
      <c r="Q2109">
        <f t="shared" si="169"/>
        <v>-1188360</v>
      </c>
      <c r="R2109">
        <f t="shared" si="170"/>
        <v>-1894710</v>
      </c>
      <c r="S2109">
        <f t="shared" si="171"/>
        <v>42361.5</v>
      </c>
      <c r="T2109">
        <f t="shared" si="172"/>
        <v>-6248550</v>
      </c>
      <c r="U2109">
        <f t="shared" si="173"/>
        <v>-9738200</v>
      </c>
    </row>
    <row r="2110" spans="1:21" hidden="1" x14ac:dyDescent="0.25">
      <c r="A2110" t="s">
        <v>6318</v>
      </c>
      <c r="B2110" t="s">
        <v>2499</v>
      </c>
      <c r="C2110">
        <v>1169100</v>
      </c>
      <c r="D2110">
        <v>5457650</v>
      </c>
      <c r="E2110">
        <v>5306300</v>
      </c>
      <c r="F2110">
        <v>4999750</v>
      </c>
      <c r="G2110">
        <v>2652100</v>
      </c>
      <c r="H2110">
        <v>206975</v>
      </c>
      <c r="I2110">
        <v>1169100</v>
      </c>
      <c r="J2110">
        <v>826075</v>
      </c>
      <c r="K2110">
        <v>859050000</v>
      </c>
      <c r="L2110">
        <v>667025000</v>
      </c>
      <c r="M2110">
        <v>580755000</v>
      </c>
      <c r="O2110">
        <f t="shared" si="169"/>
        <v>4288550</v>
      </c>
      <c r="P2110">
        <f t="shared" si="169"/>
        <v>4137200</v>
      </c>
      <c r="Q2110">
        <f t="shared" si="169"/>
        <v>3830650</v>
      </c>
      <c r="R2110">
        <f t="shared" si="170"/>
        <v>-2445125</v>
      </c>
      <c r="S2110">
        <f t="shared" si="171"/>
        <v>-343025</v>
      </c>
      <c r="T2110">
        <f t="shared" si="172"/>
        <v>-192025000</v>
      </c>
      <c r="U2110">
        <f t="shared" si="173"/>
        <v>-278295000</v>
      </c>
    </row>
    <row r="2111" spans="1:21" hidden="1" x14ac:dyDescent="0.25">
      <c r="A2111" t="s">
        <v>6319</v>
      </c>
      <c r="B2111" t="s">
        <v>1291</v>
      </c>
      <c r="C2111">
        <v>0</v>
      </c>
      <c r="D2111">
        <v>3499900</v>
      </c>
      <c r="E2111">
        <v>1108425</v>
      </c>
      <c r="F2111">
        <v>2319750</v>
      </c>
      <c r="G2111">
        <v>25194</v>
      </c>
      <c r="H2111">
        <v>0</v>
      </c>
      <c r="I2111">
        <v>0</v>
      </c>
      <c r="J2111">
        <v>0</v>
      </c>
      <c r="K2111">
        <v>577030</v>
      </c>
      <c r="L2111">
        <v>421790</v>
      </c>
      <c r="M2111">
        <v>608660</v>
      </c>
      <c r="O2111">
        <f t="shared" si="169"/>
        <v>3499900</v>
      </c>
      <c r="P2111">
        <f t="shared" si="169"/>
        <v>1108425</v>
      </c>
      <c r="Q2111">
        <f t="shared" si="169"/>
        <v>2319750</v>
      </c>
      <c r="R2111">
        <f t="shared" si="170"/>
        <v>-25194</v>
      </c>
      <c r="S2111">
        <f t="shared" si="171"/>
        <v>0</v>
      </c>
      <c r="T2111">
        <f t="shared" si="172"/>
        <v>-155240</v>
      </c>
      <c r="U2111">
        <f t="shared" si="173"/>
        <v>31630</v>
      </c>
    </row>
    <row r="2112" spans="1:21" hidden="1" x14ac:dyDescent="0.25">
      <c r="A2112" t="s">
        <v>6320</v>
      </c>
      <c r="B2112" t="s">
        <v>1292</v>
      </c>
      <c r="C2112">
        <v>2216490.3330000001</v>
      </c>
      <c r="D2112">
        <v>0</v>
      </c>
      <c r="E2112">
        <v>0</v>
      </c>
      <c r="F2112">
        <v>0</v>
      </c>
      <c r="G2112">
        <v>40501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O2112">
        <f t="shared" si="169"/>
        <v>-2216490.3330000001</v>
      </c>
      <c r="P2112">
        <f t="shared" si="169"/>
        <v>-2216490.3330000001</v>
      </c>
      <c r="Q2112">
        <f t="shared" si="169"/>
        <v>-2216490.3330000001</v>
      </c>
      <c r="R2112">
        <f t="shared" si="170"/>
        <v>-40501</v>
      </c>
      <c r="S2112">
        <f t="shared" si="171"/>
        <v>0</v>
      </c>
      <c r="T2112">
        <f t="shared" si="172"/>
        <v>0</v>
      </c>
      <c r="U2112">
        <f t="shared" si="173"/>
        <v>0</v>
      </c>
    </row>
    <row r="2113" spans="1:21" hidden="1" x14ac:dyDescent="0.25">
      <c r="A2113" t="s">
        <v>7809</v>
      </c>
      <c r="B2113" t="s">
        <v>3099</v>
      </c>
      <c r="C2113">
        <v>0</v>
      </c>
      <c r="D2113">
        <v>0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273855</v>
      </c>
      <c r="L2113">
        <v>300420</v>
      </c>
      <c r="M2113">
        <v>331940</v>
      </c>
      <c r="O2113">
        <f t="shared" si="169"/>
        <v>0</v>
      </c>
      <c r="P2113">
        <f t="shared" si="169"/>
        <v>0</v>
      </c>
      <c r="Q2113">
        <f t="shared" si="169"/>
        <v>0</v>
      </c>
      <c r="R2113">
        <f t="shared" si="170"/>
        <v>0</v>
      </c>
      <c r="S2113">
        <f t="shared" si="171"/>
        <v>0</v>
      </c>
      <c r="T2113">
        <f t="shared" si="172"/>
        <v>26565</v>
      </c>
      <c r="U2113">
        <f t="shared" si="173"/>
        <v>58085</v>
      </c>
    </row>
    <row r="2114" spans="1:21" hidden="1" x14ac:dyDescent="0.25">
      <c r="A2114" t="s">
        <v>6322</v>
      </c>
      <c r="B2114" t="s">
        <v>3100</v>
      </c>
      <c r="C2114">
        <v>0</v>
      </c>
      <c r="D2114">
        <v>0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526355</v>
      </c>
      <c r="L2114">
        <v>333640</v>
      </c>
      <c r="M2114">
        <v>268660</v>
      </c>
      <c r="O2114">
        <f t="shared" si="169"/>
        <v>0</v>
      </c>
      <c r="P2114">
        <f t="shared" si="169"/>
        <v>0</v>
      </c>
      <c r="Q2114">
        <f t="shared" si="169"/>
        <v>0</v>
      </c>
      <c r="R2114">
        <f t="shared" si="170"/>
        <v>0</v>
      </c>
      <c r="S2114">
        <f t="shared" si="171"/>
        <v>0</v>
      </c>
      <c r="T2114">
        <f t="shared" si="172"/>
        <v>-192715</v>
      </c>
      <c r="U2114">
        <f t="shared" si="173"/>
        <v>-257695</v>
      </c>
    </row>
    <row r="2115" spans="1:21" hidden="1" x14ac:dyDescent="0.25">
      <c r="A2115" t="s">
        <v>6323</v>
      </c>
      <c r="B2115" t="s">
        <v>1293</v>
      </c>
      <c r="C2115">
        <v>0</v>
      </c>
      <c r="D2115">
        <v>152200</v>
      </c>
      <c r="E2115">
        <v>0</v>
      </c>
      <c r="F2115">
        <v>85560</v>
      </c>
      <c r="G2115">
        <v>75110</v>
      </c>
      <c r="H2115" t="e">
        <v>#DIV/0!</v>
      </c>
      <c r="I2115">
        <v>0</v>
      </c>
      <c r="J2115">
        <v>32443</v>
      </c>
      <c r="K2115">
        <v>266805</v>
      </c>
      <c r="L2115">
        <v>260625</v>
      </c>
      <c r="M2115">
        <v>397070</v>
      </c>
      <c r="O2115">
        <f t="shared" ref="O2115:Q2178" si="174">D2115-$C2115</f>
        <v>152200</v>
      </c>
      <c r="P2115">
        <f t="shared" si="174"/>
        <v>0</v>
      </c>
      <c r="Q2115">
        <f t="shared" si="174"/>
        <v>85560</v>
      </c>
      <c r="R2115" t="e">
        <f t="shared" ref="R2115:R2178" si="175">H2115-G2115</f>
        <v>#DIV/0!</v>
      </c>
      <c r="S2115">
        <f t="shared" ref="S2115:S2178" si="176">J2115-I2115</f>
        <v>32443</v>
      </c>
      <c r="T2115">
        <f t="shared" ref="T2115:T2178" si="177">L2115-K2115</f>
        <v>-6180</v>
      </c>
      <c r="U2115">
        <f t="shared" ref="U2115:U2178" si="178">M2115-K2115</f>
        <v>130265</v>
      </c>
    </row>
    <row r="2116" spans="1:21" hidden="1" x14ac:dyDescent="0.25">
      <c r="A2116" t="s">
        <v>6324</v>
      </c>
      <c r="B2116" t="s">
        <v>1294</v>
      </c>
      <c r="C2116">
        <v>1306376</v>
      </c>
      <c r="D2116">
        <v>0</v>
      </c>
      <c r="E2116">
        <v>0</v>
      </c>
      <c r="F2116">
        <v>0</v>
      </c>
      <c r="G2116">
        <v>46020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O2116">
        <f t="shared" si="174"/>
        <v>-1306376</v>
      </c>
      <c r="P2116">
        <f t="shared" si="174"/>
        <v>-1306376</v>
      </c>
      <c r="Q2116">
        <f t="shared" si="174"/>
        <v>-1306376</v>
      </c>
      <c r="R2116">
        <f t="shared" si="175"/>
        <v>-46020</v>
      </c>
      <c r="S2116">
        <f t="shared" si="176"/>
        <v>0</v>
      </c>
      <c r="T2116">
        <f t="shared" si="177"/>
        <v>0</v>
      </c>
      <c r="U2116">
        <f t="shared" si="178"/>
        <v>0</v>
      </c>
    </row>
    <row r="2117" spans="1:21" hidden="1" x14ac:dyDescent="0.25">
      <c r="A2117" t="s">
        <v>6325</v>
      </c>
      <c r="B2117" t="s">
        <v>1295</v>
      </c>
      <c r="C2117">
        <v>0</v>
      </c>
      <c r="D2117">
        <v>0</v>
      </c>
      <c r="E2117">
        <v>1355450</v>
      </c>
      <c r="F2117">
        <v>1097850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O2117">
        <f t="shared" si="174"/>
        <v>0</v>
      </c>
      <c r="P2117">
        <f t="shared" si="174"/>
        <v>1355450</v>
      </c>
      <c r="Q2117">
        <f t="shared" si="174"/>
        <v>1097850</v>
      </c>
      <c r="R2117">
        <f t="shared" si="175"/>
        <v>0</v>
      </c>
      <c r="S2117">
        <f t="shared" si="176"/>
        <v>0</v>
      </c>
      <c r="T2117">
        <f t="shared" si="177"/>
        <v>0</v>
      </c>
      <c r="U2117">
        <f t="shared" si="178"/>
        <v>0</v>
      </c>
    </row>
    <row r="2118" spans="1:21" hidden="1" x14ac:dyDescent="0.25">
      <c r="A2118" t="s">
        <v>6326</v>
      </c>
      <c r="B2118" t="s">
        <v>3101</v>
      </c>
      <c r="C2118">
        <v>15576</v>
      </c>
      <c r="D2118">
        <v>0</v>
      </c>
      <c r="E2118">
        <v>0</v>
      </c>
      <c r="F2118">
        <v>0</v>
      </c>
      <c r="G2118">
        <v>0</v>
      </c>
      <c r="H2118">
        <v>0</v>
      </c>
      <c r="I2118">
        <v>15576</v>
      </c>
      <c r="J2118">
        <v>70290.5</v>
      </c>
      <c r="K2118">
        <v>647030</v>
      </c>
      <c r="L2118">
        <v>542470</v>
      </c>
      <c r="M2118">
        <v>565615</v>
      </c>
      <c r="O2118">
        <f t="shared" si="174"/>
        <v>-15576</v>
      </c>
      <c r="P2118">
        <f t="shared" si="174"/>
        <v>-15576</v>
      </c>
      <c r="Q2118">
        <f t="shared" si="174"/>
        <v>-15576</v>
      </c>
      <c r="R2118">
        <f t="shared" si="175"/>
        <v>0</v>
      </c>
      <c r="S2118">
        <f t="shared" si="176"/>
        <v>54714.5</v>
      </c>
      <c r="T2118">
        <f t="shared" si="177"/>
        <v>-104560</v>
      </c>
      <c r="U2118">
        <f t="shared" si="178"/>
        <v>-81415</v>
      </c>
    </row>
    <row r="2119" spans="1:21" hidden="1" x14ac:dyDescent="0.25">
      <c r="A2119" t="s">
        <v>6327</v>
      </c>
      <c r="B2119" t="s">
        <v>1296</v>
      </c>
      <c r="C2119">
        <v>13134070</v>
      </c>
      <c r="D2119">
        <v>0</v>
      </c>
      <c r="E2119">
        <v>0</v>
      </c>
      <c r="F2119">
        <v>0</v>
      </c>
      <c r="G2119">
        <v>31540</v>
      </c>
      <c r="H2119">
        <v>0</v>
      </c>
      <c r="I2119">
        <v>0</v>
      </c>
      <c r="J2119">
        <v>0</v>
      </c>
      <c r="K2119">
        <v>1315350</v>
      </c>
      <c r="L2119">
        <v>440660</v>
      </c>
      <c r="M2119">
        <v>386580</v>
      </c>
      <c r="O2119">
        <f t="shared" si="174"/>
        <v>-13134070</v>
      </c>
      <c r="P2119">
        <f t="shared" si="174"/>
        <v>-13134070</v>
      </c>
      <c r="Q2119">
        <f t="shared" si="174"/>
        <v>-13134070</v>
      </c>
      <c r="R2119">
        <f t="shared" si="175"/>
        <v>-31540</v>
      </c>
      <c r="S2119">
        <f t="shared" si="176"/>
        <v>0</v>
      </c>
      <c r="T2119">
        <f t="shared" si="177"/>
        <v>-874690</v>
      </c>
      <c r="U2119">
        <f t="shared" si="178"/>
        <v>-928770</v>
      </c>
    </row>
    <row r="2120" spans="1:21" hidden="1" x14ac:dyDescent="0.25">
      <c r="A2120" t="s">
        <v>6328</v>
      </c>
      <c r="B2120" t="s">
        <v>1297</v>
      </c>
      <c r="C2120">
        <v>2024089.6669999999</v>
      </c>
      <c r="D2120">
        <v>215700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O2120">
        <f t="shared" si="174"/>
        <v>-1808389.6669999999</v>
      </c>
      <c r="P2120">
        <f t="shared" si="174"/>
        <v>-2024089.6669999999</v>
      </c>
      <c r="Q2120">
        <f t="shared" si="174"/>
        <v>-2024089.6669999999</v>
      </c>
      <c r="R2120">
        <f t="shared" si="175"/>
        <v>0</v>
      </c>
      <c r="S2120">
        <f t="shared" si="176"/>
        <v>0</v>
      </c>
      <c r="T2120">
        <f t="shared" si="177"/>
        <v>0</v>
      </c>
      <c r="U2120">
        <f t="shared" si="178"/>
        <v>0</v>
      </c>
    </row>
    <row r="2121" spans="1:21" hidden="1" x14ac:dyDescent="0.25">
      <c r="A2121" t="s">
        <v>6329</v>
      </c>
      <c r="B2121" t="s">
        <v>1298</v>
      </c>
      <c r="C2121">
        <v>1406000</v>
      </c>
      <c r="D2121">
        <v>0</v>
      </c>
      <c r="E2121">
        <v>0</v>
      </c>
      <c r="F2121">
        <v>0</v>
      </c>
      <c r="G2121">
        <v>151090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O2121">
        <f t="shared" si="174"/>
        <v>-1406000</v>
      </c>
      <c r="P2121">
        <f t="shared" si="174"/>
        <v>-1406000</v>
      </c>
      <c r="Q2121">
        <f t="shared" si="174"/>
        <v>-1406000</v>
      </c>
      <c r="R2121">
        <f t="shared" si="175"/>
        <v>-151090</v>
      </c>
      <c r="S2121">
        <f t="shared" si="176"/>
        <v>0</v>
      </c>
      <c r="T2121">
        <f t="shared" si="177"/>
        <v>0</v>
      </c>
      <c r="U2121">
        <f t="shared" si="178"/>
        <v>0</v>
      </c>
    </row>
    <row r="2122" spans="1:21" hidden="1" x14ac:dyDescent="0.25">
      <c r="A2122" t="s">
        <v>6330</v>
      </c>
      <c r="B2122" t="s">
        <v>1299</v>
      </c>
      <c r="C2122">
        <v>0</v>
      </c>
      <c r="D2122">
        <v>0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O2122">
        <f t="shared" si="174"/>
        <v>0</v>
      </c>
      <c r="P2122">
        <f t="shared" si="174"/>
        <v>0</v>
      </c>
      <c r="Q2122">
        <f t="shared" si="174"/>
        <v>0</v>
      </c>
      <c r="R2122">
        <f t="shared" si="175"/>
        <v>0</v>
      </c>
      <c r="S2122">
        <f t="shared" si="176"/>
        <v>0</v>
      </c>
      <c r="T2122">
        <f t="shared" si="177"/>
        <v>0</v>
      </c>
      <c r="U2122">
        <f t="shared" si="178"/>
        <v>0</v>
      </c>
    </row>
    <row r="2123" spans="1:21" hidden="1" x14ac:dyDescent="0.25">
      <c r="A2123" t="s">
        <v>6331</v>
      </c>
      <c r="B2123" t="s">
        <v>1300</v>
      </c>
      <c r="C2123">
        <v>0</v>
      </c>
      <c r="D2123">
        <v>0</v>
      </c>
      <c r="E2123">
        <v>6408000</v>
      </c>
      <c r="F2123">
        <v>1074050</v>
      </c>
      <c r="G2123">
        <v>8623800</v>
      </c>
      <c r="H2123">
        <v>788005</v>
      </c>
      <c r="I2123">
        <v>0</v>
      </c>
      <c r="J2123">
        <v>0</v>
      </c>
      <c r="K2123">
        <v>0</v>
      </c>
      <c r="L2123">
        <v>0</v>
      </c>
      <c r="M2123">
        <v>0</v>
      </c>
      <c r="O2123">
        <f t="shared" si="174"/>
        <v>0</v>
      </c>
      <c r="P2123">
        <f t="shared" si="174"/>
        <v>6408000</v>
      </c>
      <c r="Q2123">
        <f t="shared" si="174"/>
        <v>1074050</v>
      </c>
      <c r="R2123">
        <f t="shared" si="175"/>
        <v>-7835795</v>
      </c>
      <c r="S2123">
        <f t="shared" si="176"/>
        <v>0</v>
      </c>
      <c r="T2123">
        <f t="shared" si="177"/>
        <v>0</v>
      </c>
      <c r="U2123">
        <f t="shared" si="178"/>
        <v>0</v>
      </c>
    </row>
    <row r="2124" spans="1:21" hidden="1" x14ac:dyDescent="0.25">
      <c r="A2124" t="s">
        <v>6332</v>
      </c>
      <c r="B2124" t="s">
        <v>1301</v>
      </c>
      <c r="C2124">
        <v>0</v>
      </c>
      <c r="D2124">
        <v>6792600</v>
      </c>
      <c r="E2124">
        <v>0</v>
      </c>
      <c r="F2124">
        <v>0</v>
      </c>
      <c r="G2124">
        <v>2097800</v>
      </c>
      <c r="H2124">
        <v>312280</v>
      </c>
      <c r="I2124">
        <v>0</v>
      </c>
      <c r="J2124">
        <v>0</v>
      </c>
      <c r="K2124">
        <v>0</v>
      </c>
      <c r="L2124">
        <v>0</v>
      </c>
      <c r="M2124">
        <v>0</v>
      </c>
      <c r="O2124">
        <f t="shared" si="174"/>
        <v>6792600</v>
      </c>
      <c r="P2124">
        <f t="shared" si="174"/>
        <v>0</v>
      </c>
      <c r="Q2124">
        <f t="shared" si="174"/>
        <v>0</v>
      </c>
      <c r="R2124">
        <f t="shared" si="175"/>
        <v>-1785520</v>
      </c>
      <c r="S2124">
        <f t="shared" si="176"/>
        <v>0</v>
      </c>
      <c r="T2124">
        <f t="shared" si="177"/>
        <v>0</v>
      </c>
      <c r="U2124">
        <f t="shared" si="178"/>
        <v>0</v>
      </c>
    </row>
    <row r="2125" spans="1:21" hidden="1" x14ac:dyDescent="0.25">
      <c r="A2125" t="s">
        <v>6333</v>
      </c>
      <c r="B2125" t="s">
        <v>3102</v>
      </c>
      <c r="C2125">
        <v>29014</v>
      </c>
      <c r="D2125">
        <v>0</v>
      </c>
      <c r="E2125">
        <v>0</v>
      </c>
      <c r="F2125">
        <v>0</v>
      </c>
      <c r="G2125">
        <v>0</v>
      </c>
      <c r="H2125">
        <v>0</v>
      </c>
      <c r="I2125">
        <v>29014</v>
      </c>
      <c r="J2125">
        <v>0</v>
      </c>
      <c r="K2125">
        <v>134225000</v>
      </c>
      <c r="L2125">
        <v>101058500</v>
      </c>
      <c r="M2125">
        <v>162680000</v>
      </c>
      <c r="O2125">
        <f t="shared" si="174"/>
        <v>-29014</v>
      </c>
      <c r="P2125">
        <f t="shared" si="174"/>
        <v>-29014</v>
      </c>
      <c r="Q2125">
        <f t="shared" si="174"/>
        <v>-29014</v>
      </c>
      <c r="R2125">
        <f t="shared" si="175"/>
        <v>0</v>
      </c>
      <c r="S2125">
        <f t="shared" si="176"/>
        <v>-29014</v>
      </c>
      <c r="T2125">
        <f t="shared" si="177"/>
        <v>-33166500</v>
      </c>
      <c r="U2125">
        <f t="shared" si="178"/>
        <v>28455000</v>
      </c>
    </row>
    <row r="2126" spans="1:21" hidden="1" x14ac:dyDescent="0.25">
      <c r="A2126" t="s">
        <v>6334</v>
      </c>
      <c r="B2126" t="s">
        <v>3103</v>
      </c>
      <c r="C2126">
        <v>0</v>
      </c>
      <c r="D2126">
        <v>0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47902000</v>
      </c>
      <c r="L2126">
        <v>30049500</v>
      </c>
      <c r="M2126">
        <v>21500500</v>
      </c>
      <c r="O2126">
        <f t="shared" si="174"/>
        <v>0</v>
      </c>
      <c r="P2126">
        <f t="shared" si="174"/>
        <v>0</v>
      </c>
      <c r="Q2126">
        <f t="shared" si="174"/>
        <v>0</v>
      </c>
      <c r="R2126">
        <f t="shared" si="175"/>
        <v>0</v>
      </c>
      <c r="S2126">
        <f t="shared" si="176"/>
        <v>0</v>
      </c>
      <c r="T2126">
        <f t="shared" si="177"/>
        <v>-17852500</v>
      </c>
      <c r="U2126">
        <f t="shared" si="178"/>
        <v>-26401500</v>
      </c>
    </row>
    <row r="2127" spans="1:21" hidden="1" x14ac:dyDescent="0.25">
      <c r="A2127" t="s">
        <v>6335</v>
      </c>
      <c r="B2127" t="s">
        <v>3104</v>
      </c>
      <c r="C2127">
        <v>0</v>
      </c>
      <c r="D2127">
        <v>0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78447.5</v>
      </c>
      <c r="L2127">
        <v>52879.5</v>
      </c>
      <c r="M2127">
        <v>39223.5</v>
      </c>
      <c r="O2127">
        <f t="shared" si="174"/>
        <v>0</v>
      </c>
      <c r="P2127">
        <f t="shared" si="174"/>
        <v>0</v>
      </c>
      <c r="Q2127">
        <f t="shared" si="174"/>
        <v>0</v>
      </c>
      <c r="R2127">
        <f t="shared" si="175"/>
        <v>0</v>
      </c>
      <c r="S2127">
        <f t="shared" si="176"/>
        <v>0</v>
      </c>
      <c r="T2127">
        <f t="shared" si="177"/>
        <v>-25568</v>
      </c>
      <c r="U2127">
        <f t="shared" si="178"/>
        <v>-39224</v>
      </c>
    </row>
    <row r="2128" spans="1:21" hidden="1" x14ac:dyDescent="0.25">
      <c r="A2128" t="s">
        <v>6336</v>
      </c>
      <c r="B2128" t="s">
        <v>3105</v>
      </c>
      <c r="C2128">
        <v>0</v>
      </c>
      <c r="D2128">
        <v>0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50781500</v>
      </c>
      <c r="L2128">
        <v>36117500</v>
      </c>
      <c r="M2128">
        <v>30735000</v>
      </c>
      <c r="O2128">
        <f t="shared" si="174"/>
        <v>0</v>
      </c>
      <c r="P2128">
        <f t="shared" si="174"/>
        <v>0</v>
      </c>
      <c r="Q2128">
        <f t="shared" si="174"/>
        <v>0</v>
      </c>
      <c r="R2128">
        <f t="shared" si="175"/>
        <v>0</v>
      </c>
      <c r="S2128">
        <f t="shared" si="176"/>
        <v>0</v>
      </c>
      <c r="T2128">
        <f t="shared" si="177"/>
        <v>-14664000</v>
      </c>
      <c r="U2128">
        <f t="shared" si="178"/>
        <v>-20046500</v>
      </c>
    </row>
    <row r="2129" spans="1:21" hidden="1" x14ac:dyDescent="0.25">
      <c r="A2129" t="s">
        <v>6337</v>
      </c>
      <c r="B2129" t="s">
        <v>3106</v>
      </c>
      <c r="C2129">
        <v>0</v>
      </c>
      <c r="D2129">
        <v>0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17376500</v>
      </c>
      <c r="L2129">
        <v>13742500</v>
      </c>
      <c r="M2129">
        <v>8939850</v>
      </c>
      <c r="O2129">
        <f t="shared" si="174"/>
        <v>0</v>
      </c>
      <c r="P2129">
        <f t="shared" si="174"/>
        <v>0</v>
      </c>
      <c r="Q2129">
        <f t="shared" si="174"/>
        <v>0</v>
      </c>
      <c r="R2129">
        <f t="shared" si="175"/>
        <v>0</v>
      </c>
      <c r="S2129">
        <f t="shared" si="176"/>
        <v>0</v>
      </c>
      <c r="T2129">
        <f t="shared" si="177"/>
        <v>-3634000</v>
      </c>
      <c r="U2129">
        <f t="shared" si="178"/>
        <v>-8436650</v>
      </c>
    </row>
    <row r="2130" spans="1:21" hidden="1" x14ac:dyDescent="0.25">
      <c r="A2130" t="s">
        <v>6338</v>
      </c>
      <c r="B2130" t="s">
        <v>1302</v>
      </c>
      <c r="C2130">
        <v>13630024.67</v>
      </c>
      <c r="D2130">
        <v>407340</v>
      </c>
      <c r="E2130">
        <v>0</v>
      </c>
      <c r="F2130">
        <v>0</v>
      </c>
      <c r="G2130">
        <v>0</v>
      </c>
      <c r="H2130">
        <v>0</v>
      </c>
      <c r="I2130">
        <v>18258</v>
      </c>
      <c r="J2130">
        <v>0</v>
      </c>
      <c r="K2130">
        <v>14082000</v>
      </c>
      <c r="L2130">
        <v>8600400</v>
      </c>
      <c r="M2130">
        <v>6930450</v>
      </c>
      <c r="O2130">
        <f t="shared" si="174"/>
        <v>-13222684.67</v>
      </c>
      <c r="P2130">
        <f t="shared" si="174"/>
        <v>-13630024.67</v>
      </c>
      <c r="Q2130">
        <f t="shared" si="174"/>
        <v>-13630024.67</v>
      </c>
      <c r="R2130">
        <f t="shared" si="175"/>
        <v>0</v>
      </c>
      <c r="S2130">
        <f t="shared" si="176"/>
        <v>-18258</v>
      </c>
      <c r="T2130">
        <f t="shared" si="177"/>
        <v>-5481600</v>
      </c>
      <c r="U2130">
        <f t="shared" si="178"/>
        <v>-7151550</v>
      </c>
    </row>
    <row r="2131" spans="1:21" hidden="1" x14ac:dyDescent="0.25">
      <c r="A2131" t="s">
        <v>6339</v>
      </c>
      <c r="B2131" t="s">
        <v>1303</v>
      </c>
      <c r="C2131">
        <v>0</v>
      </c>
      <c r="D2131">
        <v>1410450</v>
      </c>
      <c r="E2131">
        <v>0</v>
      </c>
      <c r="F2131">
        <v>75235</v>
      </c>
      <c r="G2131">
        <v>1264800</v>
      </c>
      <c r="H2131">
        <v>40742.5</v>
      </c>
      <c r="I2131">
        <v>0</v>
      </c>
      <c r="J2131">
        <v>81220</v>
      </c>
      <c r="K2131">
        <v>59564500</v>
      </c>
      <c r="L2131">
        <v>49976000</v>
      </c>
      <c r="M2131">
        <v>41057500</v>
      </c>
      <c r="O2131">
        <f t="shared" si="174"/>
        <v>1410450</v>
      </c>
      <c r="P2131">
        <f t="shared" si="174"/>
        <v>0</v>
      </c>
      <c r="Q2131">
        <f t="shared" si="174"/>
        <v>75235</v>
      </c>
      <c r="R2131">
        <f t="shared" si="175"/>
        <v>-1224057.5</v>
      </c>
      <c r="S2131">
        <f t="shared" si="176"/>
        <v>81220</v>
      </c>
      <c r="T2131">
        <f t="shared" si="177"/>
        <v>-9588500</v>
      </c>
      <c r="U2131">
        <f t="shared" si="178"/>
        <v>-18507000</v>
      </c>
    </row>
    <row r="2132" spans="1:21" hidden="1" x14ac:dyDescent="0.25">
      <c r="A2132" t="s">
        <v>6340</v>
      </c>
      <c r="B2132" t="s">
        <v>2500</v>
      </c>
      <c r="C2132">
        <v>3268855</v>
      </c>
      <c r="D2132">
        <v>5482200</v>
      </c>
      <c r="E2132">
        <v>3100300</v>
      </c>
      <c r="F2132">
        <v>3405700</v>
      </c>
      <c r="G2132">
        <v>3738100</v>
      </c>
      <c r="H2132">
        <v>431730</v>
      </c>
      <c r="I2132">
        <v>0</v>
      </c>
      <c r="J2132">
        <v>83570</v>
      </c>
      <c r="K2132">
        <v>5992050</v>
      </c>
      <c r="L2132">
        <v>4152250</v>
      </c>
      <c r="M2132">
        <v>3813400</v>
      </c>
      <c r="O2132">
        <f t="shared" si="174"/>
        <v>2213345</v>
      </c>
      <c r="P2132">
        <f t="shared" si="174"/>
        <v>-168555</v>
      </c>
      <c r="Q2132">
        <f t="shared" si="174"/>
        <v>136845</v>
      </c>
      <c r="R2132">
        <f t="shared" si="175"/>
        <v>-3306370</v>
      </c>
      <c r="S2132">
        <f t="shared" si="176"/>
        <v>83570</v>
      </c>
      <c r="T2132">
        <f t="shared" si="177"/>
        <v>-1839800</v>
      </c>
      <c r="U2132">
        <f t="shared" si="178"/>
        <v>-2178650</v>
      </c>
    </row>
    <row r="2133" spans="1:21" hidden="1" x14ac:dyDescent="0.25">
      <c r="A2133" t="s">
        <v>6341</v>
      </c>
      <c r="B2133" t="s">
        <v>1304</v>
      </c>
      <c r="C2133">
        <v>2340161.6669999999</v>
      </c>
      <c r="D2133">
        <v>70250</v>
      </c>
      <c r="E2133">
        <v>0</v>
      </c>
      <c r="F2133">
        <v>0</v>
      </c>
      <c r="G2133">
        <v>248880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O2133">
        <f t="shared" si="174"/>
        <v>-2269911.6669999999</v>
      </c>
      <c r="P2133">
        <f t="shared" si="174"/>
        <v>-2340161.6669999999</v>
      </c>
      <c r="Q2133">
        <f t="shared" si="174"/>
        <v>-2340161.6669999999</v>
      </c>
      <c r="R2133">
        <f t="shared" si="175"/>
        <v>-248880</v>
      </c>
      <c r="S2133">
        <f t="shared" si="176"/>
        <v>0</v>
      </c>
      <c r="T2133">
        <f t="shared" si="177"/>
        <v>0</v>
      </c>
      <c r="U2133">
        <f t="shared" si="178"/>
        <v>0</v>
      </c>
    </row>
    <row r="2134" spans="1:21" hidden="1" x14ac:dyDescent="0.25">
      <c r="A2134" t="s">
        <v>6342</v>
      </c>
      <c r="B2134" t="s">
        <v>1305</v>
      </c>
      <c r="C2134">
        <v>5140310</v>
      </c>
      <c r="D2134">
        <v>0</v>
      </c>
      <c r="E2134">
        <v>0</v>
      </c>
      <c r="F2134">
        <v>0</v>
      </c>
      <c r="G2134">
        <v>94616</v>
      </c>
      <c r="H2134">
        <v>0</v>
      </c>
      <c r="I2134">
        <v>0</v>
      </c>
      <c r="J2134">
        <v>0</v>
      </c>
      <c r="K2134">
        <v>14301000</v>
      </c>
      <c r="L2134">
        <v>10935500</v>
      </c>
      <c r="M2134">
        <v>7583700</v>
      </c>
      <c r="O2134">
        <f t="shared" si="174"/>
        <v>-5140310</v>
      </c>
      <c r="P2134">
        <f t="shared" si="174"/>
        <v>-5140310</v>
      </c>
      <c r="Q2134">
        <f t="shared" si="174"/>
        <v>-5140310</v>
      </c>
      <c r="R2134">
        <f t="shared" si="175"/>
        <v>-94616</v>
      </c>
      <c r="S2134">
        <f t="shared" si="176"/>
        <v>0</v>
      </c>
      <c r="T2134">
        <f t="shared" si="177"/>
        <v>-3365500</v>
      </c>
      <c r="U2134">
        <f t="shared" si="178"/>
        <v>-6717300</v>
      </c>
    </row>
    <row r="2135" spans="1:21" hidden="1" x14ac:dyDescent="0.25">
      <c r="A2135" t="s">
        <v>6343</v>
      </c>
      <c r="B2135" t="s">
        <v>1306</v>
      </c>
      <c r="C2135">
        <v>0</v>
      </c>
      <c r="D2135">
        <v>0</v>
      </c>
      <c r="E2135">
        <v>0</v>
      </c>
      <c r="F2135">
        <v>0</v>
      </c>
      <c r="G2135">
        <v>41710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O2135">
        <f t="shared" si="174"/>
        <v>0</v>
      </c>
      <c r="P2135">
        <f t="shared" si="174"/>
        <v>0</v>
      </c>
      <c r="Q2135">
        <f t="shared" si="174"/>
        <v>0</v>
      </c>
      <c r="R2135">
        <f t="shared" si="175"/>
        <v>-41710</v>
      </c>
      <c r="S2135">
        <f t="shared" si="176"/>
        <v>0</v>
      </c>
      <c r="T2135">
        <f t="shared" si="177"/>
        <v>0</v>
      </c>
      <c r="U2135">
        <f t="shared" si="178"/>
        <v>0</v>
      </c>
    </row>
    <row r="2136" spans="1:21" hidden="1" x14ac:dyDescent="0.25">
      <c r="A2136" t="s">
        <v>8249</v>
      </c>
      <c r="B2136" t="s">
        <v>3107</v>
      </c>
      <c r="C2136">
        <v>0</v>
      </c>
      <c r="D2136">
        <v>0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573250</v>
      </c>
      <c r="L2136">
        <v>581790</v>
      </c>
      <c r="M2136">
        <v>508185</v>
      </c>
      <c r="O2136">
        <f t="shared" si="174"/>
        <v>0</v>
      </c>
      <c r="P2136">
        <f t="shared" si="174"/>
        <v>0</v>
      </c>
      <c r="Q2136">
        <f t="shared" si="174"/>
        <v>0</v>
      </c>
      <c r="R2136">
        <f t="shared" si="175"/>
        <v>0</v>
      </c>
      <c r="S2136">
        <f t="shared" si="176"/>
        <v>0</v>
      </c>
      <c r="T2136">
        <f t="shared" si="177"/>
        <v>8540</v>
      </c>
      <c r="U2136">
        <f t="shared" si="178"/>
        <v>-65065</v>
      </c>
    </row>
    <row r="2137" spans="1:21" hidden="1" x14ac:dyDescent="0.25">
      <c r="A2137" t="s">
        <v>6345</v>
      </c>
      <c r="B2137" t="s">
        <v>3108</v>
      </c>
      <c r="C2137">
        <v>0</v>
      </c>
      <c r="D2137">
        <v>0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652635</v>
      </c>
      <c r="L2137">
        <v>258710</v>
      </c>
      <c r="M2137">
        <v>273700</v>
      </c>
      <c r="O2137">
        <f t="shared" si="174"/>
        <v>0</v>
      </c>
      <c r="P2137">
        <f t="shared" si="174"/>
        <v>0</v>
      </c>
      <c r="Q2137">
        <f t="shared" si="174"/>
        <v>0</v>
      </c>
      <c r="R2137">
        <f t="shared" si="175"/>
        <v>0</v>
      </c>
      <c r="S2137">
        <f t="shared" si="176"/>
        <v>0</v>
      </c>
      <c r="T2137">
        <f t="shared" si="177"/>
        <v>-393925</v>
      </c>
      <c r="U2137">
        <f t="shared" si="178"/>
        <v>-378935</v>
      </c>
    </row>
    <row r="2138" spans="1:21" hidden="1" x14ac:dyDescent="0.25">
      <c r="A2138" t="s">
        <v>6346</v>
      </c>
      <c r="B2138" t="s">
        <v>3109</v>
      </c>
      <c r="C2138">
        <v>0</v>
      </c>
      <c r="D2138">
        <v>0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3918750</v>
      </c>
      <c r="L2138">
        <v>2160150</v>
      </c>
      <c r="M2138">
        <v>1676500</v>
      </c>
      <c r="O2138">
        <f t="shared" si="174"/>
        <v>0</v>
      </c>
      <c r="P2138">
        <f t="shared" si="174"/>
        <v>0</v>
      </c>
      <c r="Q2138">
        <f t="shared" si="174"/>
        <v>0</v>
      </c>
      <c r="R2138">
        <f t="shared" si="175"/>
        <v>0</v>
      </c>
      <c r="S2138">
        <f t="shared" si="176"/>
        <v>0</v>
      </c>
      <c r="T2138">
        <f t="shared" si="177"/>
        <v>-1758600</v>
      </c>
      <c r="U2138">
        <f t="shared" si="178"/>
        <v>-2242250</v>
      </c>
    </row>
    <row r="2139" spans="1:21" hidden="1" x14ac:dyDescent="0.25">
      <c r="A2139" t="s">
        <v>7329</v>
      </c>
      <c r="B2139" t="s">
        <v>3110</v>
      </c>
      <c r="C2139">
        <v>0</v>
      </c>
      <c r="D2139">
        <v>0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5288</v>
      </c>
      <c r="L2139">
        <v>65215.5</v>
      </c>
      <c r="M2139">
        <v>21890</v>
      </c>
      <c r="O2139">
        <f t="shared" si="174"/>
        <v>0</v>
      </c>
      <c r="P2139">
        <f t="shared" si="174"/>
        <v>0</v>
      </c>
      <c r="Q2139">
        <f t="shared" si="174"/>
        <v>0</v>
      </c>
      <c r="R2139">
        <f t="shared" si="175"/>
        <v>0</v>
      </c>
      <c r="S2139">
        <f t="shared" si="176"/>
        <v>0</v>
      </c>
      <c r="T2139">
        <f t="shared" si="177"/>
        <v>59927.5</v>
      </c>
      <c r="U2139">
        <f t="shared" si="178"/>
        <v>16602</v>
      </c>
    </row>
    <row r="2140" spans="1:21" hidden="1" x14ac:dyDescent="0.25">
      <c r="A2140" t="s">
        <v>6348</v>
      </c>
      <c r="B2140" t="s">
        <v>1307</v>
      </c>
      <c r="C2140">
        <v>120231</v>
      </c>
      <c r="D2140">
        <v>124295</v>
      </c>
      <c r="E2140">
        <v>0</v>
      </c>
      <c r="F2140">
        <v>0</v>
      </c>
      <c r="G2140">
        <v>112720</v>
      </c>
      <c r="H2140">
        <v>0</v>
      </c>
      <c r="I2140">
        <v>0</v>
      </c>
      <c r="J2140">
        <v>0</v>
      </c>
      <c r="K2140">
        <v>1161150</v>
      </c>
      <c r="L2140">
        <v>861385</v>
      </c>
      <c r="M2140">
        <v>815220</v>
      </c>
      <c r="O2140">
        <f t="shared" si="174"/>
        <v>4064</v>
      </c>
      <c r="P2140">
        <f t="shared" si="174"/>
        <v>-120231</v>
      </c>
      <c r="Q2140">
        <f t="shared" si="174"/>
        <v>-120231</v>
      </c>
      <c r="R2140">
        <f t="shared" si="175"/>
        <v>-112720</v>
      </c>
      <c r="S2140">
        <f t="shared" si="176"/>
        <v>0</v>
      </c>
      <c r="T2140">
        <f t="shared" si="177"/>
        <v>-299765</v>
      </c>
      <c r="U2140">
        <f t="shared" si="178"/>
        <v>-345930</v>
      </c>
    </row>
    <row r="2141" spans="1:21" hidden="1" x14ac:dyDescent="0.25">
      <c r="A2141" t="s">
        <v>6349</v>
      </c>
      <c r="B2141" t="s">
        <v>1308</v>
      </c>
      <c r="C2141">
        <v>0</v>
      </c>
      <c r="D2141">
        <v>494755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O2141">
        <f t="shared" si="174"/>
        <v>494755</v>
      </c>
      <c r="P2141">
        <f t="shared" si="174"/>
        <v>0</v>
      </c>
      <c r="Q2141">
        <f t="shared" si="174"/>
        <v>0</v>
      </c>
      <c r="R2141">
        <f t="shared" si="175"/>
        <v>0</v>
      </c>
      <c r="S2141">
        <f t="shared" si="176"/>
        <v>0</v>
      </c>
      <c r="T2141">
        <f t="shared" si="177"/>
        <v>0</v>
      </c>
      <c r="U2141">
        <f t="shared" si="178"/>
        <v>0</v>
      </c>
    </row>
    <row r="2142" spans="1:21" hidden="1" x14ac:dyDescent="0.25">
      <c r="A2142" t="s">
        <v>6350</v>
      </c>
      <c r="B2142" t="s">
        <v>3111</v>
      </c>
      <c r="C2142">
        <v>0</v>
      </c>
      <c r="D2142">
        <v>0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150150000</v>
      </c>
      <c r="L2142">
        <v>113735000</v>
      </c>
      <c r="M2142">
        <v>75297500</v>
      </c>
      <c r="O2142">
        <f t="shared" si="174"/>
        <v>0</v>
      </c>
      <c r="P2142">
        <f t="shared" si="174"/>
        <v>0</v>
      </c>
      <c r="Q2142">
        <f t="shared" si="174"/>
        <v>0</v>
      </c>
      <c r="R2142">
        <f t="shared" si="175"/>
        <v>0</v>
      </c>
      <c r="S2142">
        <f t="shared" si="176"/>
        <v>0</v>
      </c>
      <c r="T2142">
        <f t="shared" si="177"/>
        <v>-36415000</v>
      </c>
      <c r="U2142">
        <f t="shared" si="178"/>
        <v>-74852500</v>
      </c>
    </row>
    <row r="2143" spans="1:21" hidden="1" x14ac:dyDescent="0.25">
      <c r="A2143" t="s">
        <v>6351</v>
      </c>
      <c r="B2143" t="s">
        <v>1309</v>
      </c>
      <c r="C2143">
        <v>13446050.33</v>
      </c>
      <c r="D2143">
        <v>1059040</v>
      </c>
      <c r="E2143">
        <v>1818050</v>
      </c>
      <c r="F2143">
        <v>1337150</v>
      </c>
      <c r="G2143">
        <v>1252500</v>
      </c>
      <c r="H2143">
        <v>141999.5</v>
      </c>
      <c r="I2143">
        <v>85587</v>
      </c>
      <c r="J2143">
        <v>91229</v>
      </c>
      <c r="K2143">
        <v>26564000</v>
      </c>
      <c r="L2143">
        <v>20305000</v>
      </c>
      <c r="M2143">
        <v>16163500</v>
      </c>
      <c r="O2143">
        <f t="shared" si="174"/>
        <v>-12387010.33</v>
      </c>
      <c r="P2143">
        <f t="shared" si="174"/>
        <v>-11628000.33</v>
      </c>
      <c r="Q2143">
        <f t="shared" si="174"/>
        <v>-12108900.33</v>
      </c>
      <c r="R2143">
        <f t="shared" si="175"/>
        <v>-1110500.5</v>
      </c>
      <c r="S2143">
        <f t="shared" si="176"/>
        <v>5642</v>
      </c>
      <c r="T2143">
        <f t="shared" si="177"/>
        <v>-6259000</v>
      </c>
      <c r="U2143">
        <f t="shared" si="178"/>
        <v>-10400500</v>
      </c>
    </row>
    <row r="2144" spans="1:21" hidden="1" x14ac:dyDescent="0.25">
      <c r="A2144" t="s">
        <v>6352</v>
      </c>
      <c r="B2144" t="s">
        <v>3112</v>
      </c>
      <c r="C2144">
        <v>0</v>
      </c>
      <c r="D2144">
        <v>0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56914500</v>
      </c>
      <c r="L2144">
        <v>36380500</v>
      </c>
      <c r="M2144">
        <v>33925500</v>
      </c>
      <c r="O2144">
        <f t="shared" si="174"/>
        <v>0</v>
      </c>
      <c r="P2144">
        <f t="shared" si="174"/>
        <v>0</v>
      </c>
      <c r="Q2144">
        <f t="shared" si="174"/>
        <v>0</v>
      </c>
      <c r="R2144">
        <f t="shared" si="175"/>
        <v>0</v>
      </c>
      <c r="S2144">
        <f t="shared" si="176"/>
        <v>0</v>
      </c>
      <c r="T2144">
        <f t="shared" si="177"/>
        <v>-20534000</v>
      </c>
      <c r="U2144">
        <f t="shared" si="178"/>
        <v>-22989000</v>
      </c>
    </row>
    <row r="2145" spans="1:21" hidden="1" x14ac:dyDescent="0.25">
      <c r="A2145" t="s">
        <v>6353</v>
      </c>
      <c r="B2145" t="s">
        <v>1310</v>
      </c>
      <c r="C2145">
        <v>450344</v>
      </c>
      <c r="D2145">
        <v>424475</v>
      </c>
      <c r="E2145">
        <v>304510</v>
      </c>
      <c r="F2145">
        <v>214750</v>
      </c>
      <c r="G2145">
        <v>565200</v>
      </c>
      <c r="H2145">
        <v>49855</v>
      </c>
      <c r="I2145">
        <v>12399</v>
      </c>
      <c r="J2145">
        <v>19800.5</v>
      </c>
      <c r="K2145">
        <v>18502000</v>
      </c>
      <c r="L2145">
        <v>9633250</v>
      </c>
      <c r="M2145">
        <v>8151550</v>
      </c>
      <c r="O2145">
        <f t="shared" si="174"/>
        <v>-25869</v>
      </c>
      <c r="P2145">
        <f t="shared" si="174"/>
        <v>-145834</v>
      </c>
      <c r="Q2145">
        <f t="shared" si="174"/>
        <v>-235594</v>
      </c>
      <c r="R2145">
        <f t="shared" si="175"/>
        <v>-515345</v>
      </c>
      <c r="S2145">
        <f t="shared" si="176"/>
        <v>7401.5</v>
      </c>
      <c r="T2145">
        <f t="shared" si="177"/>
        <v>-8868750</v>
      </c>
      <c r="U2145">
        <f t="shared" si="178"/>
        <v>-10350450</v>
      </c>
    </row>
    <row r="2146" spans="1:21" hidden="1" x14ac:dyDescent="0.25">
      <c r="A2146" t="s">
        <v>6354</v>
      </c>
      <c r="B2146" t="s">
        <v>1311</v>
      </c>
      <c r="C2146">
        <v>471930</v>
      </c>
      <c r="D2146">
        <v>0</v>
      </c>
      <c r="E2146">
        <v>0</v>
      </c>
      <c r="F2146">
        <v>0</v>
      </c>
      <c r="G2146">
        <v>120720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O2146">
        <f t="shared" si="174"/>
        <v>-471930</v>
      </c>
      <c r="P2146">
        <f t="shared" si="174"/>
        <v>-471930</v>
      </c>
      <c r="Q2146">
        <f t="shared" si="174"/>
        <v>-471930</v>
      </c>
      <c r="R2146">
        <f t="shared" si="175"/>
        <v>-120720</v>
      </c>
      <c r="S2146">
        <f t="shared" si="176"/>
        <v>0</v>
      </c>
      <c r="T2146">
        <f t="shared" si="177"/>
        <v>0</v>
      </c>
      <c r="U2146">
        <f t="shared" si="178"/>
        <v>0</v>
      </c>
    </row>
    <row r="2147" spans="1:21" hidden="1" x14ac:dyDescent="0.25">
      <c r="A2147" t="s">
        <v>6355</v>
      </c>
      <c r="B2147" t="s">
        <v>3113</v>
      </c>
      <c r="C2147">
        <v>0</v>
      </c>
      <c r="D2147">
        <v>0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240350</v>
      </c>
      <c r="L2147">
        <v>0</v>
      </c>
      <c r="M2147">
        <v>64965</v>
      </c>
      <c r="O2147">
        <f t="shared" si="174"/>
        <v>0</v>
      </c>
      <c r="P2147">
        <f t="shared" si="174"/>
        <v>0</v>
      </c>
      <c r="Q2147">
        <f t="shared" si="174"/>
        <v>0</v>
      </c>
      <c r="R2147">
        <f t="shared" si="175"/>
        <v>0</v>
      </c>
      <c r="S2147">
        <f t="shared" si="176"/>
        <v>0</v>
      </c>
      <c r="T2147">
        <f t="shared" si="177"/>
        <v>-240350</v>
      </c>
      <c r="U2147">
        <f t="shared" si="178"/>
        <v>-175385</v>
      </c>
    </row>
    <row r="2148" spans="1:21" hidden="1" x14ac:dyDescent="0.25">
      <c r="A2148" t="s">
        <v>6356</v>
      </c>
      <c r="B2148" t="s">
        <v>1312</v>
      </c>
      <c r="C2148">
        <v>1807775</v>
      </c>
      <c r="D2148">
        <v>32701000</v>
      </c>
      <c r="E2148">
        <v>34336500</v>
      </c>
      <c r="F2148">
        <v>21456000</v>
      </c>
      <c r="G2148">
        <v>10446000</v>
      </c>
      <c r="H2148">
        <v>915655</v>
      </c>
      <c r="I2148">
        <v>1127400</v>
      </c>
      <c r="J2148">
        <v>4508050</v>
      </c>
      <c r="K2148">
        <v>15883000</v>
      </c>
      <c r="L2148">
        <v>10902350</v>
      </c>
      <c r="M2148">
        <v>7819650</v>
      </c>
      <c r="O2148">
        <f t="shared" si="174"/>
        <v>30893225</v>
      </c>
      <c r="P2148">
        <f t="shared" si="174"/>
        <v>32528725</v>
      </c>
      <c r="Q2148">
        <f t="shared" si="174"/>
        <v>19648225</v>
      </c>
      <c r="R2148">
        <f t="shared" si="175"/>
        <v>-9530345</v>
      </c>
      <c r="S2148">
        <f t="shared" si="176"/>
        <v>3380650</v>
      </c>
      <c r="T2148">
        <f t="shared" si="177"/>
        <v>-4980650</v>
      </c>
      <c r="U2148">
        <f t="shared" si="178"/>
        <v>-8063350</v>
      </c>
    </row>
    <row r="2149" spans="1:21" hidden="1" x14ac:dyDescent="0.25">
      <c r="A2149" t="s">
        <v>6357</v>
      </c>
      <c r="B2149" t="s">
        <v>2501</v>
      </c>
      <c r="C2149">
        <v>3456100</v>
      </c>
      <c r="D2149">
        <v>260760</v>
      </c>
      <c r="E2149">
        <v>0</v>
      </c>
      <c r="F2149">
        <v>104960</v>
      </c>
      <c r="G2149">
        <v>24831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O2149">
        <f t="shared" si="174"/>
        <v>-3195340</v>
      </c>
      <c r="P2149">
        <f t="shared" si="174"/>
        <v>-3456100</v>
      </c>
      <c r="Q2149">
        <f t="shared" si="174"/>
        <v>-3351140</v>
      </c>
      <c r="R2149">
        <f t="shared" si="175"/>
        <v>-24831</v>
      </c>
      <c r="S2149">
        <f t="shared" si="176"/>
        <v>0</v>
      </c>
      <c r="T2149">
        <f t="shared" si="177"/>
        <v>0</v>
      </c>
      <c r="U2149">
        <f t="shared" si="178"/>
        <v>0</v>
      </c>
    </row>
    <row r="2150" spans="1:21" hidden="1" x14ac:dyDescent="0.25">
      <c r="A2150" t="s">
        <v>7314</v>
      </c>
      <c r="B2150" t="s">
        <v>3114</v>
      </c>
      <c r="C2150">
        <v>0</v>
      </c>
      <c r="D2150">
        <v>0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66765</v>
      </c>
      <c r="M2150">
        <v>88440</v>
      </c>
      <c r="O2150">
        <f t="shared" si="174"/>
        <v>0</v>
      </c>
      <c r="P2150">
        <f t="shared" si="174"/>
        <v>0</v>
      </c>
      <c r="Q2150">
        <f t="shared" si="174"/>
        <v>0</v>
      </c>
      <c r="R2150">
        <f t="shared" si="175"/>
        <v>0</v>
      </c>
      <c r="S2150">
        <f t="shared" si="176"/>
        <v>0</v>
      </c>
      <c r="T2150">
        <f t="shared" si="177"/>
        <v>66765</v>
      </c>
      <c r="U2150">
        <f t="shared" si="178"/>
        <v>88440</v>
      </c>
    </row>
    <row r="2151" spans="1:21" hidden="1" x14ac:dyDescent="0.25">
      <c r="A2151" t="s">
        <v>6359</v>
      </c>
      <c r="B2151" t="s">
        <v>3115</v>
      </c>
      <c r="C2151">
        <v>0</v>
      </c>
      <c r="D2151">
        <v>0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127557</v>
      </c>
      <c r="K2151">
        <v>55495</v>
      </c>
      <c r="L2151">
        <v>0</v>
      </c>
      <c r="M2151">
        <v>0</v>
      </c>
      <c r="O2151">
        <f t="shared" si="174"/>
        <v>0</v>
      </c>
      <c r="P2151">
        <f t="shared" si="174"/>
        <v>0</v>
      </c>
      <c r="Q2151">
        <f t="shared" si="174"/>
        <v>0</v>
      </c>
      <c r="R2151">
        <f t="shared" si="175"/>
        <v>0</v>
      </c>
      <c r="S2151">
        <f t="shared" si="176"/>
        <v>127557</v>
      </c>
      <c r="T2151">
        <f t="shared" si="177"/>
        <v>-55495</v>
      </c>
      <c r="U2151">
        <f t="shared" si="178"/>
        <v>-55495</v>
      </c>
    </row>
    <row r="2152" spans="1:21" hidden="1" x14ac:dyDescent="0.25">
      <c r="A2152" t="s">
        <v>6360</v>
      </c>
      <c r="B2152" t="s">
        <v>1313</v>
      </c>
      <c r="C2152">
        <v>40846.5</v>
      </c>
      <c r="D2152">
        <v>0</v>
      </c>
      <c r="E2152">
        <v>0</v>
      </c>
      <c r="F2152">
        <v>0</v>
      </c>
      <c r="G2152">
        <v>68912</v>
      </c>
      <c r="H2152">
        <v>0</v>
      </c>
      <c r="I2152">
        <v>0</v>
      </c>
      <c r="J2152">
        <v>0</v>
      </c>
      <c r="K2152">
        <v>10885500</v>
      </c>
      <c r="L2152">
        <v>5940950</v>
      </c>
      <c r="M2152">
        <v>3670500</v>
      </c>
      <c r="O2152">
        <f t="shared" si="174"/>
        <v>-40846.5</v>
      </c>
      <c r="P2152">
        <f t="shared" si="174"/>
        <v>-40846.5</v>
      </c>
      <c r="Q2152">
        <f t="shared" si="174"/>
        <v>-40846.5</v>
      </c>
      <c r="R2152">
        <f t="shared" si="175"/>
        <v>-68912</v>
      </c>
      <c r="S2152">
        <f t="shared" si="176"/>
        <v>0</v>
      </c>
      <c r="T2152">
        <f t="shared" si="177"/>
        <v>-4944550</v>
      </c>
      <c r="U2152">
        <f t="shared" si="178"/>
        <v>-7215000</v>
      </c>
    </row>
    <row r="2153" spans="1:21" hidden="1" x14ac:dyDescent="0.25">
      <c r="A2153" t="s">
        <v>6361</v>
      </c>
      <c r="B2153" t="s">
        <v>1314</v>
      </c>
      <c r="C2153">
        <v>2562787.3330000001</v>
      </c>
      <c r="D2153">
        <v>134790000</v>
      </c>
      <c r="E2153">
        <v>104167000</v>
      </c>
      <c r="F2153">
        <v>145131500</v>
      </c>
      <c r="G2153">
        <v>4941300</v>
      </c>
      <c r="H2153">
        <v>4249400</v>
      </c>
      <c r="I2153">
        <v>2553300</v>
      </c>
      <c r="J2153">
        <v>9733000</v>
      </c>
      <c r="K2153">
        <v>2629700</v>
      </c>
      <c r="L2153">
        <v>1570760</v>
      </c>
      <c r="M2153">
        <v>1264300</v>
      </c>
      <c r="O2153">
        <f t="shared" si="174"/>
        <v>132227212.667</v>
      </c>
      <c r="P2153">
        <f t="shared" si="174"/>
        <v>101604212.667</v>
      </c>
      <c r="Q2153">
        <f t="shared" si="174"/>
        <v>142568712.667</v>
      </c>
      <c r="R2153">
        <f t="shared" si="175"/>
        <v>-691900</v>
      </c>
      <c r="S2153">
        <f t="shared" si="176"/>
        <v>7179700</v>
      </c>
      <c r="T2153">
        <f t="shared" si="177"/>
        <v>-1058940</v>
      </c>
      <c r="U2153">
        <f t="shared" si="178"/>
        <v>-1365400</v>
      </c>
    </row>
    <row r="2154" spans="1:21" hidden="1" x14ac:dyDescent="0.25">
      <c r="A2154" t="s">
        <v>6362</v>
      </c>
      <c r="B2154" t="s">
        <v>1315</v>
      </c>
      <c r="C2154">
        <v>360675</v>
      </c>
      <c r="D2154">
        <v>42968000</v>
      </c>
      <c r="E2154">
        <v>47059250</v>
      </c>
      <c r="F2154">
        <v>61909200</v>
      </c>
      <c r="G2154">
        <v>5052200</v>
      </c>
      <c r="H2154">
        <v>2094200000</v>
      </c>
      <c r="I2154">
        <v>61040</v>
      </c>
      <c r="J2154">
        <v>442190</v>
      </c>
      <c r="K2154">
        <v>232535000</v>
      </c>
      <c r="L2154">
        <v>170155000</v>
      </c>
      <c r="M2154">
        <v>135265000</v>
      </c>
      <c r="O2154">
        <f t="shared" si="174"/>
        <v>42607325</v>
      </c>
      <c r="P2154">
        <f t="shared" si="174"/>
        <v>46698575</v>
      </c>
      <c r="Q2154">
        <f t="shared" si="174"/>
        <v>61548525</v>
      </c>
      <c r="R2154">
        <f t="shared" si="175"/>
        <v>2089147800</v>
      </c>
      <c r="S2154">
        <f t="shared" si="176"/>
        <v>381150</v>
      </c>
      <c r="T2154">
        <f t="shared" si="177"/>
        <v>-62380000</v>
      </c>
      <c r="U2154">
        <f t="shared" si="178"/>
        <v>-97270000</v>
      </c>
    </row>
    <row r="2155" spans="1:21" hidden="1" x14ac:dyDescent="0.25">
      <c r="A2155" t="s">
        <v>6363</v>
      </c>
      <c r="B2155" t="s">
        <v>1316</v>
      </c>
      <c r="C2155">
        <v>0</v>
      </c>
      <c r="D2155">
        <v>2326050</v>
      </c>
      <c r="E2155">
        <v>107345</v>
      </c>
      <c r="F2155">
        <v>402675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O2155">
        <f t="shared" si="174"/>
        <v>2326050</v>
      </c>
      <c r="P2155">
        <f t="shared" si="174"/>
        <v>107345</v>
      </c>
      <c r="Q2155">
        <f t="shared" si="174"/>
        <v>402675</v>
      </c>
      <c r="R2155">
        <f t="shared" si="175"/>
        <v>0</v>
      </c>
      <c r="S2155">
        <f t="shared" si="176"/>
        <v>0</v>
      </c>
      <c r="T2155">
        <f t="shared" si="177"/>
        <v>0</v>
      </c>
      <c r="U2155">
        <f t="shared" si="178"/>
        <v>0</v>
      </c>
    </row>
    <row r="2156" spans="1:21" hidden="1" x14ac:dyDescent="0.25">
      <c r="A2156" t="s">
        <v>6364</v>
      </c>
      <c r="B2156" t="s">
        <v>1317</v>
      </c>
      <c r="C2156">
        <v>729090</v>
      </c>
      <c r="D2156">
        <v>7804300</v>
      </c>
      <c r="E2156">
        <v>1174780</v>
      </c>
      <c r="F2156">
        <v>30269950</v>
      </c>
      <c r="G2156">
        <v>2150900</v>
      </c>
      <c r="H2156">
        <v>0</v>
      </c>
      <c r="I2156">
        <v>729090</v>
      </c>
      <c r="J2156">
        <v>1588585</v>
      </c>
      <c r="K2156">
        <v>1769150</v>
      </c>
      <c r="L2156">
        <v>421715</v>
      </c>
      <c r="M2156">
        <v>272550</v>
      </c>
      <c r="O2156">
        <f t="shared" si="174"/>
        <v>7075210</v>
      </c>
      <c r="P2156">
        <f t="shared" si="174"/>
        <v>445690</v>
      </c>
      <c r="Q2156">
        <f t="shared" si="174"/>
        <v>29540860</v>
      </c>
      <c r="R2156">
        <f t="shared" si="175"/>
        <v>-2150900</v>
      </c>
      <c r="S2156">
        <f t="shared" si="176"/>
        <v>859495</v>
      </c>
      <c r="T2156">
        <f t="shared" si="177"/>
        <v>-1347435</v>
      </c>
      <c r="U2156">
        <f t="shared" si="178"/>
        <v>-1496600</v>
      </c>
    </row>
    <row r="2157" spans="1:21" hidden="1" x14ac:dyDescent="0.25">
      <c r="A2157" t="s">
        <v>6365</v>
      </c>
      <c r="B2157" t="s">
        <v>3116</v>
      </c>
      <c r="C2157">
        <v>0</v>
      </c>
      <c r="D2157">
        <v>0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584475</v>
      </c>
      <c r="L2157">
        <v>436695</v>
      </c>
      <c r="M2157">
        <v>241821.5</v>
      </c>
      <c r="O2157">
        <f t="shared" si="174"/>
        <v>0</v>
      </c>
      <c r="P2157">
        <f t="shared" si="174"/>
        <v>0</v>
      </c>
      <c r="Q2157">
        <f t="shared" si="174"/>
        <v>0</v>
      </c>
      <c r="R2157">
        <f t="shared" si="175"/>
        <v>0</v>
      </c>
      <c r="S2157">
        <f t="shared" si="176"/>
        <v>0</v>
      </c>
      <c r="T2157">
        <f t="shared" si="177"/>
        <v>-147780</v>
      </c>
      <c r="U2157">
        <f t="shared" si="178"/>
        <v>-342653.5</v>
      </c>
    </row>
    <row r="2158" spans="1:21" hidden="1" x14ac:dyDescent="0.25">
      <c r="A2158" t="s">
        <v>6366</v>
      </c>
      <c r="B2158" t="s">
        <v>3117</v>
      </c>
      <c r="C2158">
        <v>0</v>
      </c>
      <c r="D2158">
        <v>0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8853800</v>
      </c>
      <c r="L2158">
        <v>4599000</v>
      </c>
      <c r="M2158">
        <v>4166450</v>
      </c>
      <c r="O2158">
        <f t="shared" si="174"/>
        <v>0</v>
      </c>
      <c r="P2158">
        <f t="shared" si="174"/>
        <v>0</v>
      </c>
      <c r="Q2158">
        <f t="shared" si="174"/>
        <v>0</v>
      </c>
      <c r="R2158">
        <f t="shared" si="175"/>
        <v>0</v>
      </c>
      <c r="S2158">
        <f t="shared" si="176"/>
        <v>0</v>
      </c>
      <c r="T2158">
        <f t="shared" si="177"/>
        <v>-4254800</v>
      </c>
      <c r="U2158">
        <f t="shared" si="178"/>
        <v>-4687350</v>
      </c>
    </row>
    <row r="2159" spans="1:21" hidden="1" x14ac:dyDescent="0.25">
      <c r="A2159" t="s">
        <v>6367</v>
      </c>
      <c r="B2159" t="s">
        <v>1318</v>
      </c>
      <c r="C2159">
        <v>349165.6667</v>
      </c>
      <c r="D2159">
        <v>3793850</v>
      </c>
      <c r="E2159">
        <v>123110</v>
      </c>
      <c r="F2159">
        <v>680150</v>
      </c>
      <c r="G2159">
        <v>3571200</v>
      </c>
      <c r="H2159">
        <v>371770</v>
      </c>
      <c r="I2159">
        <v>32519</v>
      </c>
      <c r="J2159">
        <v>145826</v>
      </c>
      <c r="K2159">
        <v>234770000</v>
      </c>
      <c r="L2159">
        <v>168065000</v>
      </c>
      <c r="M2159">
        <v>149552500</v>
      </c>
      <c r="O2159">
        <f t="shared" si="174"/>
        <v>3444684.3333000001</v>
      </c>
      <c r="P2159">
        <f t="shared" si="174"/>
        <v>-226055.6667</v>
      </c>
      <c r="Q2159">
        <f t="shared" si="174"/>
        <v>330984.3333</v>
      </c>
      <c r="R2159">
        <f t="shared" si="175"/>
        <v>-3199430</v>
      </c>
      <c r="S2159">
        <f t="shared" si="176"/>
        <v>113307</v>
      </c>
      <c r="T2159">
        <f t="shared" si="177"/>
        <v>-66705000</v>
      </c>
      <c r="U2159">
        <f t="shared" si="178"/>
        <v>-85217500</v>
      </c>
    </row>
    <row r="2160" spans="1:21" hidden="1" x14ac:dyDescent="0.25">
      <c r="A2160" t="s">
        <v>6368</v>
      </c>
      <c r="B2160" t="s">
        <v>2502</v>
      </c>
      <c r="C2160">
        <v>580272.33330000006</v>
      </c>
      <c r="D2160">
        <v>4912750</v>
      </c>
      <c r="E2160">
        <v>3244100</v>
      </c>
      <c r="F2160">
        <v>1784200</v>
      </c>
      <c r="G2160">
        <v>282320</v>
      </c>
      <c r="H2160">
        <v>48070.5</v>
      </c>
      <c r="I2160">
        <v>12789</v>
      </c>
      <c r="J2160">
        <v>0</v>
      </c>
      <c r="K2160">
        <v>99655500</v>
      </c>
      <c r="L2160">
        <v>81433500</v>
      </c>
      <c r="M2160">
        <v>68277500</v>
      </c>
      <c r="O2160">
        <f t="shared" si="174"/>
        <v>4332477.6666999999</v>
      </c>
      <c r="P2160">
        <f t="shared" si="174"/>
        <v>2663827.6666999999</v>
      </c>
      <c r="Q2160">
        <f t="shared" si="174"/>
        <v>1203927.6666999999</v>
      </c>
      <c r="R2160">
        <f t="shared" si="175"/>
        <v>-234249.5</v>
      </c>
      <c r="S2160">
        <f t="shared" si="176"/>
        <v>-12789</v>
      </c>
      <c r="T2160">
        <f t="shared" si="177"/>
        <v>-18222000</v>
      </c>
      <c r="U2160">
        <f t="shared" si="178"/>
        <v>-31378000</v>
      </c>
    </row>
    <row r="2161" spans="1:21" hidden="1" x14ac:dyDescent="0.25">
      <c r="A2161" t="s">
        <v>6369</v>
      </c>
      <c r="B2161" t="s">
        <v>3118</v>
      </c>
      <c r="C2161">
        <v>44603</v>
      </c>
      <c r="D2161">
        <v>0</v>
      </c>
      <c r="E2161">
        <v>0</v>
      </c>
      <c r="F2161">
        <v>0</v>
      </c>
      <c r="G2161">
        <v>0</v>
      </c>
      <c r="H2161">
        <v>0</v>
      </c>
      <c r="I2161">
        <v>44603</v>
      </c>
      <c r="J2161">
        <v>119505</v>
      </c>
      <c r="K2161">
        <v>6031850</v>
      </c>
      <c r="L2161">
        <v>5034200</v>
      </c>
      <c r="M2161">
        <v>3530950</v>
      </c>
      <c r="O2161">
        <f t="shared" si="174"/>
        <v>-44603</v>
      </c>
      <c r="P2161">
        <f t="shared" si="174"/>
        <v>-44603</v>
      </c>
      <c r="Q2161">
        <f t="shared" si="174"/>
        <v>-44603</v>
      </c>
      <c r="R2161">
        <f t="shared" si="175"/>
        <v>0</v>
      </c>
      <c r="S2161">
        <f t="shared" si="176"/>
        <v>74902</v>
      </c>
      <c r="T2161">
        <f t="shared" si="177"/>
        <v>-997650</v>
      </c>
      <c r="U2161">
        <f t="shared" si="178"/>
        <v>-2500900</v>
      </c>
    </row>
    <row r="2162" spans="1:21" hidden="1" x14ac:dyDescent="0.25">
      <c r="A2162" t="s">
        <v>6370</v>
      </c>
      <c r="B2162" t="s">
        <v>1319</v>
      </c>
      <c r="C2162">
        <v>1173664.6669999999</v>
      </c>
      <c r="D2162">
        <v>98460</v>
      </c>
      <c r="E2162">
        <v>0</v>
      </c>
      <c r="F2162">
        <v>0</v>
      </c>
      <c r="G2162">
        <v>552280</v>
      </c>
      <c r="H2162">
        <v>38852</v>
      </c>
      <c r="I2162">
        <v>36172</v>
      </c>
      <c r="J2162">
        <v>48492.5</v>
      </c>
      <c r="K2162">
        <v>64327000</v>
      </c>
      <c r="L2162">
        <v>40403500</v>
      </c>
      <c r="M2162">
        <v>27544000</v>
      </c>
      <c r="O2162">
        <f t="shared" si="174"/>
        <v>-1075204.6669999999</v>
      </c>
      <c r="P2162">
        <f t="shared" si="174"/>
        <v>-1173664.6669999999</v>
      </c>
      <c r="Q2162">
        <f t="shared" si="174"/>
        <v>-1173664.6669999999</v>
      </c>
      <c r="R2162">
        <f t="shared" si="175"/>
        <v>-513428</v>
      </c>
      <c r="S2162">
        <f t="shared" si="176"/>
        <v>12320.5</v>
      </c>
      <c r="T2162">
        <f t="shared" si="177"/>
        <v>-23923500</v>
      </c>
      <c r="U2162">
        <f t="shared" si="178"/>
        <v>-36783000</v>
      </c>
    </row>
    <row r="2163" spans="1:21" hidden="1" x14ac:dyDescent="0.25">
      <c r="A2163" t="s">
        <v>6371</v>
      </c>
      <c r="B2163" t="s">
        <v>1320</v>
      </c>
      <c r="C2163">
        <v>0</v>
      </c>
      <c r="D2163">
        <v>0</v>
      </c>
      <c r="E2163">
        <v>0</v>
      </c>
      <c r="F2163">
        <v>0</v>
      </c>
      <c r="G2163">
        <v>296960</v>
      </c>
      <c r="H2163">
        <v>10462.5</v>
      </c>
      <c r="I2163">
        <v>0</v>
      </c>
      <c r="J2163">
        <v>0</v>
      </c>
      <c r="K2163">
        <v>0</v>
      </c>
      <c r="L2163">
        <v>0</v>
      </c>
      <c r="M2163">
        <v>0</v>
      </c>
      <c r="O2163">
        <f t="shared" si="174"/>
        <v>0</v>
      </c>
      <c r="P2163">
        <f t="shared" si="174"/>
        <v>0</v>
      </c>
      <c r="Q2163">
        <f t="shared" si="174"/>
        <v>0</v>
      </c>
      <c r="R2163">
        <f t="shared" si="175"/>
        <v>-286497.5</v>
      </c>
      <c r="S2163">
        <f t="shared" si="176"/>
        <v>0</v>
      </c>
      <c r="T2163">
        <f t="shared" si="177"/>
        <v>0</v>
      </c>
      <c r="U2163">
        <f t="shared" si="178"/>
        <v>0</v>
      </c>
    </row>
    <row r="2164" spans="1:21" hidden="1" x14ac:dyDescent="0.25">
      <c r="A2164" t="s">
        <v>6372</v>
      </c>
      <c r="B2164" t="s">
        <v>1321</v>
      </c>
      <c r="C2164">
        <v>168530</v>
      </c>
      <c r="D2164">
        <v>0</v>
      </c>
      <c r="E2164">
        <v>0</v>
      </c>
      <c r="F2164">
        <v>0</v>
      </c>
      <c r="G2164">
        <v>105810</v>
      </c>
      <c r="H2164">
        <v>12979.5</v>
      </c>
      <c r="I2164">
        <v>0</v>
      </c>
      <c r="J2164">
        <v>0</v>
      </c>
      <c r="K2164">
        <v>0</v>
      </c>
      <c r="L2164">
        <v>0</v>
      </c>
      <c r="M2164">
        <v>0</v>
      </c>
      <c r="O2164">
        <f t="shared" si="174"/>
        <v>-168530</v>
      </c>
      <c r="P2164">
        <f t="shared" si="174"/>
        <v>-168530</v>
      </c>
      <c r="Q2164">
        <f t="shared" si="174"/>
        <v>-168530</v>
      </c>
      <c r="R2164">
        <f t="shared" si="175"/>
        <v>-92830.5</v>
      </c>
      <c r="S2164">
        <f t="shared" si="176"/>
        <v>0</v>
      </c>
      <c r="T2164">
        <f t="shared" si="177"/>
        <v>0</v>
      </c>
      <c r="U2164">
        <f t="shared" si="178"/>
        <v>0</v>
      </c>
    </row>
    <row r="2165" spans="1:21" hidden="1" x14ac:dyDescent="0.25">
      <c r="A2165" t="s">
        <v>6373</v>
      </c>
      <c r="B2165" t="s">
        <v>3119</v>
      </c>
      <c r="C2165">
        <v>0</v>
      </c>
      <c r="D2165">
        <v>0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143450</v>
      </c>
      <c r="L2165">
        <v>75528</v>
      </c>
      <c r="M2165">
        <v>114212.5</v>
      </c>
      <c r="O2165">
        <f t="shared" si="174"/>
        <v>0</v>
      </c>
      <c r="P2165">
        <f t="shared" si="174"/>
        <v>0</v>
      </c>
      <c r="Q2165">
        <f t="shared" si="174"/>
        <v>0</v>
      </c>
      <c r="R2165">
        <f t="shared" si="175"/>
        <v>0</v>
      </c>
      <c r="S2165">
        <f t="shared" si="176"/>
        <v>0</v>
      </c>
      <c r="T2165">
        <f t="shared" si="177"/>
        <v>-67922</v>
      </c>
      <c r="U2165">
        <f t="shared" si="178"/>
        <v>-29237.5</v>
      </c>
    </row>
    <row r="2166" spans="1:21" hidden="1" x14ac:dyDescent="0.25">
      <c r="A2166" t="s">
        <v>6374</v>
      </c>
      <c r="B2166" t="s">
        <v>3120</v>
      </c>
      <c r="C2166">
        <v>0</v>
      </c>
      <c r="D2166">
        <v>0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1103470</v>
      </c>
      <c r="L2166">
        <v>884845</v>
      </c>
      <c r="M2166">
        <v>512345</v>
      </c>
      <c r="O2166">
        <f t="shared" si="174"/>
        <v>0</v>
      </c>
      <c r="P2166">
        <f t="shared" si="174"/>
        <v>0</v>
      </c>
      <c r="Q2166">
        <f t="shared" si="174"/>
        <v>0</v>
      </c>
      <c r="R2166">
        <f t="shared" si="175"/>
        <v>0</v>
      </c>
      <c r="S2166">
        <f t="shared" si="176"/>
        <v>0</v>
      </c>
      <c r="T2166">
        <f t="shared" si="177"/>
        <v>-218625</v>
      </c>
      <c r="U2166">
        <f t="shared" si="178"/>
        <v>-591125</v>
      </c>
    </row>
    <row r="2167" spans="1:21" hidden="1" x14ac:dyDescent="0.25">
      <c r="A2167" t="s">
        <v>6375</v>
      </c>
      <c r="B2167" t="s">
        <v>3121</v>
      </c>
      <c r="C2167">
        <v>0</v>
      </c>
      <c r="D2167">
        <v>0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616030</v>
      </c>
      <c r="L2167">
        <v>194065</v>
      </c>
      <c r="M2167">
        <v>150027.5</v>
      </c>
      <c r="O2167">
        <f t="shared" si="174"/>
        <v>0</v>
      </c>
      <c r="P2167">
        <f t="shared" si="174"/>
        <v>0</v>
      </c>
      <c r="Q2167">
        <f t="shared" si="174"/>
        <v>0</v>
      </c>
      <c r="R2167">
        <f t="shared" si="175"/>
        <v>0</v>
      </c>
      <c r="S2167">
        <f t="shared" si="176"/>
        <v>0</v>
      </c>
      <c r="T2167">
        <f t="shared" si="177"/>
        <v>-421965</v>
      </c>
      <c r="U2167">
        <f t="shared" si="178"/>
        <v>-466002.5</v>
      </c>
    </row>
    <row r="2168" spans="1:21" hidden="1" x14ac:dyDescent="0.25">
      <c r="A2168" t="s">
        <v>6376</v>
      </c>
      <c r="B2168" t="s">
        <v>1322</v>
      </c>
      <c r="C2168">
        <v>73882</v>
      </c>
      <c r="D2168">
        <v>0</v>
      </c>
      <c r="E2168">
        <v>0</v>
      </c>
      <c r="F2168">
        <v>128505.5</v>
      </c>
      <c r="G2168">
        <v>460600</v>
      </c>
      <c r="H2168">
        <v>52890</v>
      </c>
      <c r="I2168">
        <v>73882</v>
      </c>
      <c r="J2168">
        <v>0</v>
      </c>
      <c r="K2168">
        <v>17571500</v>
      </c>
      <c r="L2168">
        <v>14422500</v>
      </c>
      <c r="M2168">
        <v>10948600</v>
      </c>
      <c r="O2168">
        <f t="shared" si="174"/>
        <v>-73882</v>
      </c>
      <c r="P2168">
        <f t="shared" si="174"/>
        <v>-73882</v>
      </c>
      <c r="Q2168">
        <f t="shared" si="174"/>
        <v>54623.5</v>
      </c>
      <c r="R2168">
        <f t="shared" si="175"/>
        <v>-407710</v>
      </c>
      <c r="S2168">
        <f t="shared" si="176"/>
        <v>-73882</v>
      </c>
      <c r="T2168">
        <f t="shared" si="177"/>
        <v>-3149000</v>
      </c>
      <c r="U2168">
        <f t="shared" si="178"/>
        <v>-6622900</v>
      </c>
    </row>
    <row r="2169" spans="1:21" hidden="1" x14ac:dyDescent="0.25">
      <c r="A2169" t="s">
        <v>6377</v>
      </c>
      <c r="B2169" t="s">
        <v>3122</v>
      </c>
      <c r="C2169">
        <v>0</v>
      </c>
      <c r="D2169">
        <v>0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1053100</v>
      </c>
      <c r="L2169">
        <v>535700</v>
      </c>
      <c r="M2169">
        <v>315120</v>
      </c>
      <c r="O2169">
        <f t="shared" si="174"/>
        <v>0</v>
      </c>
      <c r="P2169">
        <f t="shared" si="174"/>
        <v>0</v>
      </c>
      <c r="Q2169">
        <f t="shared" si="174"/>
        <v>0</v>
      </c>
      <c r="R2169">
        <f t="shared" si="175"/>
        <v>0</v>
      </c>
      <c r="S2169">
        <f t="shared" si="176"/>
        <v>0</v>
      </c>
      <c r="T2169">
        <f t="shared" si="177"/>
        <v>-517400</v>
      </c>
      <c r="U2169">
        <f t="shared" si="178"/>
        <v>-737980</v>
      </c>
    </row>
    <row r="2170" spans="1:21" hidden="1" x14ac:dyDescent="0.25">
      <c r="A2170" t="s">
        <v>6378</v>
      </c>
      <c r="B2170" t="s">
        <v>4120</v>
      </c>
      <c r="C2170">
        <v>0</v>
      </c>
      <c r="D2170">
        <v>0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200140</v>
      </c>
      <c r="L2170">
        <v>179395</v>
      </c>
      <c r="M2170">
        <v>230195</v>
      </c>
      <c r="O2170">
        <f t="shared" si="174"/>
        <v>0</v>
      </c>
      <c r="P2170">
        <f t="shared" si="174"/>
        <v>0</v>
      </c>
      <c r="Q2170">
        <f t="shared" si="174"/>
        <v>0</v>
      </c>
      <c r="R2170">
        <f t="shared" si="175"/>
        <v>0</v>
      </c>
      <c r="S2170">
        <f t="shared" si="176"/>
        <v>0</v>
      </c>
      <c r="T2170">
        <f t="shared" si="177"/>
        <v>-20745</v>
      </c>
      <c r="U2170">
        <f t="shared" si="178"/>
        <v>30055</v>
      </c>
    </row>
    <row r="2171" spans="1:21" hidden="1" x14ac:dyDescent="0.25">
      <c r="A2171" t="s">
        <v>6379</v>
      </c>
      <c r="B2171" t="s">
        <v>2503</v>
      </c>
      <c r="C2171">
        <v>0</v>
      </c>
      <c r="D2171">
        <v>456025</v>
      </c>
      <c r="E2171">
        <v>113785</v>
      </c>
      <c r="F2171">
        <v>0</v>
      </c>
      <c r="G2171">
        <v>375850</v>
      </c>
      <c r="H2171">
        <v>22649</v>
      </c>
      <c r="I2171">
        <v>0</v>
      </c>
      <c r="J2171">
        <v>3289.5</v>
      </c>
      <c r="K2171">
        <v>139941</v>
      </c>
      <c r="L2171">
        <v>23706.5</v>
      </c>
      <c r="M2171">
        <v>81041</v>
      </c>
      <c r="O2171">
        <f t="shared" si="174"/>
        <v>456025</v>
      </c>
      <c r="P2171">
        <f t="shared" si="174"/>
        <v>113785</v>
      </c>
      <c r="Q2171">
        <f t="shared" si="174"/>
        <v>0</v>
      </c>
      <c r="R2171">
        <f t="shared" si="175"/>
        <v>-353201</v>
      </c>
      <c r="S2171">
        <f t="shared" si="176"/>
        <v>3289.5</v>
      </c>
      <c r="T2171">
        <f t="shared" si="177"/>
        <v>-116234.5</v>
      </c>
      <c r="U2171">
        <f t="shared" si="178"/>
        <v>-58900</v>
      </c>
    </row>
    <row r="2172" spans="1:21" hidden="1" x14ac:dyDescent="0.25">
      <c r="A2172" t="s">
        <v>6380</v>
      </c>
      <c r="B2172" t="s">
        <v>1323</v>
      </c>
      <c r="C2172">
        <v>0</v>
      </c>
      <c r="D2172">
        <v>0</v>
      </c>
      <c r="E2172">
        <v>0</v>
      </c>
      <c r="F2172">
        <v>0</v>
      </c>
      <c r="G2172">
        <v>187790</v>
      </c>
      <c r="H2172">
        <v>17132.5</v>
      </c>
      <c r="I2172">
        <v>0</v>
      </c>
      <c r="J2172">
        <v>0</v>
      </c>
      <c r="K2172">
        <v>0</v>
      </c>
      <c r="L2172">
        <v>0</v>
      </c>
      <c r="M2172">
        <v>0</v>
      </c>
      <c r="O2172">
        <f t="shared" si="174"/>
        <v>0</v>
      </c>
      <c r="P2172">
        <f t="shared" si="174"/>
        <v>0</v>
      </c>
      <c r="Q2172">
        <f t="shared" si="174"/>
        <v>0</v>
      </c>
      <c r="R2172">
        <f t="shared" si="175"/>
        <v>-170657.5</v>
      </c>
      <c r="S2172">
        <f t="shared" si="176"/>
        <v>0</v>
      </c>
      <c r="T2172">
        <f t="shared" si="177"/>
        <v>0</v>
      </c>
      <c r="U2172">
        <f t="shared" si="178"/>
        <v>0</v>
      </c>
    </row>
    <row r="2173" spans="1:21" hidden="1" x14ac:dyDescent="0.25">
      <c r="A2173" t="s">
        <v>6381</v>
      </c>
      <c r="B2173" t="s">
        <v>3123</v>
      </c>
      <c r="C2173">
        <v>0</v>
      </c>
      <c r="D2173">
        <v>0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6848200</v>
      </c>
      <c r="L2173">
        <v>4172400</v>
      </c>
      <c r="M2173">
        <v>3035100</v>
      </c>
      <c r="O2173">
        <f t="shared" si="174"/>
        <v>0</v>
      </c>
      <c r="P2173">
        <f t="shared" si="174"/>
        <v>0</v>
      </c>
      <c r="Q2173">
        <f t="shared" si="174"/>
        <v>0</v>
      </c>
      <c r="R2173">
        <f t="shared" si="175"/>
        <v>0</v>
      </c>
      <c r="S2173">
        <f t="shared" si="176"/>
        <v>0</v>
      </c>
      <c r="T2173">
        <f t="shared" si="177"/>
        <v>-2675800</v>
      </c>
      <c r="U2173">
        <f t="shared" si="178"/>
        <v>-3813100</v>
      </c>
    </row>
    <row r="2174" spans="1:21" hidden="1" x14ac:dyDescent="0.25">
      <c r="A2174" t="s">
        <v>6382</v>
      </c>
      <c r="B2174" t="s">
        <v>3124</v>
      </c>
      <c r="C2174">
        <v>44492</v>
      </c>
      <c r="D2174">
        <v>0</v>
      </c>
      <c r="E2174">
        <v>0</v>
      </c>
      <c r="F2174">
        <v>0</v>
      </c>
      <c r="G2174">
        <v>0</v>
      </c>
      <c r="H2174">
        <v>0</v>
      </c>
      <c r="I2174">
        <v>44492</v>
      </c>
      <c r="J2174">
        <v>129695.5</v>
      </c>
      <c r="K2174">
        <v>0</v>
      </c>
      <c r="L2174">
        <v>0</v>
      </c>
      <c r="M2174">
        <v>0</v>
      </c>
      <c r="O2174">
        <f t="shared" si="174"/>
        <v>-44492</v>
      </c>
      <c r="P2174">
        <f t="shared" si="174"/>
        <v>-44492</v>
      </c>
      <c r="Q2174">
        <f t="shared" si="174"/>
        <v>-44492</v>
      </c>
      <c r="R2174">
        <f t="shared" si="175"/>
        <v>0</v>
      </c>
      <c r="S2174">
        <f t="shared" si="176"/>
        <v>85203.5</v>
      </c>
      <c r="T2174">
        <f t="shared" si="177"/>
        <v>0</v>
      </c>
      <c r="U2174">
        <f t="shared" si="178"/>
        <v>0</v>
      </c>
    </row>
    <row r="2175" spans="1:21" hidden="1" x14ac:dyDescent="0.25">
      <c r="A2175" t="s">
        <v>6383</v>
      </c>
      <c r="B2175" t="s">
        <v>3125</v>
      </c>
      <c r="C2175">
        <v>0</v>
      </c>
      <c r="D2175">
        <v>0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635.5</v>
      </c>
      <c r="K2175">
        <v>0</v>
      </c>
      <c r="L2175">
        <v>0</v>
      </c>
      <c r="M2175">
        <v>0</v>
      </c>
      <c r="O2175">
        <f t="shared" si="174"/>
        <v>0</v>
      </c>
      <c r="P2175">
        <f t="shared" si="174"/>
        <v>0</v>
      </c>
      <c r="Q2175">
        <f t="shared" si="174"/>
        <v>0</v>
      </c>
      <c r="R2175">
        <f t="shared" si="175"/>
        <v>0</v>
      </c>
      <c r="S2175">
        <f t="shared" si="176"/>
        <v>635.5</v>
      </c>
      <c r="T2175">
        <f t="shared" si="177"/>
        <v>0</v>
      </c>
      <c r="U2175">
        <f t="shared" si="178"/>
        <v>0</v>
      </c>
    </row>
    <row r="2176" spans="1:21" hidden="1" x14ac:dyDescent="0.25">
      <c r="A2176" t="s">
        <v>6384</v>
      </c>
      <c r="B2176" t="s">
        <v>4121</v>
      </c>
      <c r="C2176">
        <v>0</v>
      </c>
      <c r="D2176">
        <v>0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1892400</v>
      </c>
      <c r="L2176">
        <v>1713050</v>
      </c>
      <c r="M2176">
        <v>1053845</v>
      </c>
      <c r="O2176">
        <f t="shared" si="174"/>
        <v>0</v>
      </c>
      <c r="P2176">
        <f t="shared" si="174"/>
        <v>0</v>
      </c>
      <c r="Q2176">
        <f t="shared" si="174"/>
        <v>0</v>
      </c>
      <c r="R2176">
        <f t="shared" si="175"/>
        <v>0</v>
      </c>
      <c r="S2176">
        <f t="shared" si="176"/>
        <v>0</v>
      </c>
      <c r="T2176">
        <f t="shared" si="177"/>
        <v>-179350</v>
      </c>
      <c r="U2176">
        <f t="shared" si="178"/>
        <v>-838555</v>
      </c>
    </row>
    <row r="2177" spans="1:21" hidden="1" x14ac:dyDescent="0.25">
      <c r="A2177" t="s">
        <v>6385</v>
      </c>
      <c r="B2177" t="s">
        <v>1324</v>
      </c>
      <c r="C2177">
        <v>17925</v>
      </c>
      <c r="D2177">
        <v>107926.5</v>
      </c>
      <c r="E2177">
        <v>12948.5</v>
      </c>
      <c r="F2177">
        <v>46719.5</v>
      </c>
      <c r="G2177">
        <v>0</v>
      </c>
      <c r="H2177">
        <v>0</v>
      </c>
      <c r="I2177">
        <v>17925</v>
      </c>
      <c r="J2177">
        <v>12721</v>
      </c>
      <c r="K2177">
        <v>39019000</v>
      </c>
      <c r="L2177">
        <v>35358000</v>
      </c>
      <c r="M2177">
        <v>25277500</v>
      </c>
      <c r="O2177">
        <f t="shared" si="174"/>
        <v>90001.5</v>
      </c>
      <c r="P2177">
        <f t="shared" si="174"/>
        <v>-4976.5</v>
      </c>
      <c r="Q2177">
        <f t="shared" si="174"/>
        <v>28794.5</v>
      </c>
      <c r="R2177">
        <f t="shared" si="175"/>
        <v>0</v>
      </c>
      <c r="S2177">
        <f t="shared" si="176"/>
        <v>-5204</v>
      </c>
      <c r="T2177">
        <f t="shared" si="177"/>
        <v>-3661000</v>
      </c>
      <c r="U2177">
        <f t="shared" si="178"/>
        <v>-13741500</v>
      </c>
    </row>
    <row r="2178" spans="1:21" hidden="1" x14ac:dyDescent="0.25">
      <c r="A2178" t="s">
        <v>6386</v>
      </c>
      <c r="B2178" t="s">
        <v>1325</v>
      </c>
      <c r="C2178">
        <v>51965</v>
      </c>
      <c r="D2178">
        <v>3305350</v>
      </c>
      <c r="E2178">
        <v>10879750</v>
      </c>
      <c r="F2178">
        <v>3355500</v>
      </c>
      <c r="G2178">
        <v>271170</v>
      </c>
      <c r="H2178">
        <v>12588</v>
      </c>
      <c r="I2178">
        <v>51965</v>
      </c>
      <c r="J2178">
        <v>110119</v>
      </c>
      <c r="K2178">
        <v>1300900</v>
      </c>
      <c r="L2178">
        <v>672745</v>
      </c>
      <c r="M2178">
        <v>506509</v>
      </c>
      <c r="O2178">
        <f t="shared" si="174"/>
        <v>3253385</v>
      </c>
      <c r="P2178">
        <f t="shared" si="174"/>
        <v>10827785</v>
      </c>
      <c r="Q2178">
        <f t="shared" si="174"/>
        <v>3303535</v>
      </c>
      <c r="R2178">
        <f t="shared" si="175"/>
        <v>-258582</v>
      </c>
      <c r="S2178">
        <f t="shared" si="176"/>
        <v>58154</v>
      </c>
      <c r="T2178">
        <f t="shared" si="177"/>
        <v>-628155</v>
      </c>
      <c r="U2178">
        <f t="shared" si="178"/>
        <v>-794391</v>
      </c>
    </row>
    <row r="2179" spans="1:21" hidden="1" x14ac:dyDescent="0.25">
      <c r="A2179" t="s">
        <v>6387</v>
      </c>
      <c r="B2179" t="s">
        <v>3126</v>
      </c>
      <c r="C2179">
        <v>0</v>
      </c>
      <c r="D2179">
        <v>0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67938</v>
      </c>
      <c r="L2179">
        <v>39024.5</v>
      </c>
      <c r="M2179">
        <v>8369</v>
      </c>
      <c r="O2179">
        <f t="shared" ref="O2179:Q2242" si="179">D2179-$C2179</f>
        <v>0</v>
      </c>
      <c r="P2179">
        <f t="shared" si="179"/>
        <v>0</v>
      </c>
      <c r="Q2179">
        <f t="shared" si="179"/>
        <v>0</v>
      </c>
      <c r="R2179">
        <f t="shared" ref="R2179:R2242" si="180">H2179-G2179</f>
        <v>0</v>
      </c>
      <c r="S2179">
        <f t="shared" ref="S2179:S2242" si="181">J2179-I2179</f>
        <v>0</v>
      </c>
      <c r="T2179">
        <f t="shared" ref="T2179:T2242" si="182">L2179-K2179</f>
        <v>-28913.5</v>
      </c>
      <c r="U2179">
        <f t="shared" ref="U2179:U2242" si="183">M2179-K2179</f>
        <v>-59569</v>
      </c>
    </row>
    <row r="2180" spans="1:21" hidden="1" x14ac:dyDescent="0.25">
      <c r="A2180" t="s">
        <v>7757</v>
      </c>
      <c r="B2180" t="s">
        <v>1326</v>
      </c>
      <c r="C2180">
        <v>0</v>
      </c>
      <c r="D2180">
        <v>172065</v>
      </c>
      <c r="E2180">
        <v>0</v>
      </c>
      <c r="F2180">
        <v>161185</v>
      </c>
      <c r="G2180">
        <v>58211</v>
      </c>
      <c r="H2180">
        <v>0</v>
      </c>
      <c r="I2180">
        <v>0</v>
      </c>
      <c r="J2180">
        <v>0</v>
      </c>
      <c r="K2180">
        <v>395295</v>
      </c>
      <c r="L2180">
        <v>424145</v>
      </c>
      <c r="M2180">
        <v>486140</v>
      </c>
      <c r="O2180">
        <f t="shared" si="179"/>
        <v>172065</v>
      </c>
      <c r="P2180">
        <f t="shared" si="179"/>
        <v>0</v>
      </c>
      <c r="Q2180">
        <f t="shared" si="179"/>
        <v>161185</v>
      </c>
      <c r="R2180">
        <f t="shared" si="180"/>
        <v>-58211</v>
      </c>
      <c r="S2180">
        <f t="shared" si="181"/>
        <v>0</v>
      </c>
      <c r="T2180">
        <f t="shared" si="182"/>
        <v>28850</v>
      </c>
      <c r="U2180">
        <f t="shared" si="183"/>
        <v>90845</v>
      </c>
    </row>
    <row r="2181" spans="1:21" hidden="1" x14ac:dyDescent="0.25">
      <c r="A2181" t="s">
        <v>6389</v>
      </c>
      <c r="B2181" t="s">
        <v>1327</v>
      </c>
      <c r="C2181">
        <v>29722</v>
      </c>
      <c r="D2181">
        <v>500985</v>
      </c>
      <c r="E2181">
        <v>256670</v>
      </c>
      <c r="F2181">
        <v>588040</v>
      </c>
      <c r="G2181">
        <v>186220</v>
      </c>
      <c r="H2181">
        <v>0</v>
      </c>
      <c r="I2181">
        <v>29722</v>
      </c>
      <c r="J2181">
        <v>20173.5</v>
      </c>
      <c r="K2181">
        <v>4127100</v>
      </c>
      <c r="L2181">
        <v>3044850</v>
      </c>
      <c r="M2181">
        <v>2377000</v>
      </c>
      <c r="O2181">
        <f t="shared" si="179"/>
        <v>471263</v>
      </c>
      <c r="P2181">
        <f t="shared" si="179"/>
        <v>226948</v>
      </c>
      <c r="Q2181">
        <f t="shared" si="179"/>
        <v>558318</v>
      </c>
      <c r="R2181">
        <f t="shared" si="180"/>
        <v>-186220</v>
      </c>
      <c r="S2181">
        <f t="shared" si="181"/>
        <v>-9548.5</v>
      </c>
      <c r="T2181">
        <f t="shared" si="182"/>
        <v>-1082250</v>
      </c>
      <c r="U2181">
        <f t="shared" si="183"/>
        <v>-1750100</v>
      </c>
    </row>
    <row r="2182" spans="1:21" hidden="1" x14ac:dyDescent="0.25">
      <c r="A2182" t="s">
        <v>8292</v>
      </c>
      <c r="B2182" t="s">
        <v>1328</v>
      </c>
      <c r="C2182">
        <v>1726107.3330000001</v>
      </c>
      <c r="D2182">
        <v>172353.5</v>
      </c>
      <c r="E2182">
        <v>1282005</v>
      </c>
      <c r="F2182">
        <v>147820</v>
      </c>
      <c r="G2182">
        <v>43174</v>
      </c>
      <c r="H2182">
        <v>0</v>
      </c>
      <c r="I2182">
        <v>63538</v>
      </c>
      <c r="J2182">
        <v>29288</v>
      </c>
      <c r="K2182">
        <v>0</v>
      </c>
      <c r="L2182">
        <v>7196.5</v>
      </c>
      <c r="M2182">
        <v>18266</v>
      </c>
      <c r="O2182">
        <f t="shared" si="179"/>
        <v>-1553753.8330000001</v>
      </c>
      <c r="P2182">
        <f t="shared" si="179"/>
        <v>-444102.3330000001</v>
      </c>
      <c r="Q2182">
        <f t="shared" si="179"/>
        <v>-1578287.3330000001</v>
      </c>
      <c r="R2182">
        <f t="shared" si="180"/>
        <v>-43174</v>
      </c>
      <c r="S2182">
        <f t="shared" si="181"/>
        <v>-34250</v>
      </c>
      <c r="T2182">
        <f t="shared" si="182"/>
        <v>7196.5</v>
      </c>
      <c r="U2182">
        <f t="shared" si="183"/>
        <v>18266</v>
      </c>
    </row>
    <row r="2183" spans="1:21" hidden="1" x14ac:dyDescent="0.25">
      <c r="A2183" t="s">
        <v>6391</v>
      </c>
      <c r="B2183" t="s">
        <v>3127</v>
      </c>
      <c r="C2183">
        <v>0</v>
      </c>
      <c r="D2183">
        <v>0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119236</v>
      </c>
      <c r="L2183">
        <v>86668.5</v>
      </c>
      <c r="M2183">
        <v>51838</v>
      </c>
      <c r="O2183">
        <f t="shared" si="179"/>
        <v>0</v>
      </c>
      <c r="P2183">
        <f t="shared" si="179"/>
        <v>0</v>
      </c>
      <c r="Q2183">
        <f t="shared" si="179"/>
        <v>0</v>
      </c>
      <c r="R2183">
        <f t="shared" si="180"/>
        <v>0</v>
      </c>
      <c r="S2183">
        <f t="shared" si="181"/>
        <v>0</v>
      </c>
      <c r="T2183">
        <f t="shared" si="182"/>
        <v>-32567.5</v>
      </c>
      <c r="U2183">
        <f t="shared" si="183"/>
        <v>-67398</v>
      </c>
    </row>
    <row r="2184" spans="1:21" hidden="1" x14ac:dyDescent="0.25">
      <c r="A2184" t="s">
        <v>6392</v>
      </c>
      <c r="B2184" t="s">
        <v>3128</v>
      </c>
      <c r="C2184">
        <v>0</v>
      </c>
      <c r="D2184">
        <v>0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9665950</v>
      </c>
      <c r="L2184">
        <v>6755000</v>
      </c>
      <c r="M2184">
        <v>4922700</v>
      </c>
      <c r="O2184">
        <f t="shared" si="179"/>
        <v>0</v>
      </c>
      <c r="P2184">
        <f t="shared" si="179"/>
        <v>0</v>
      </c>
      <c r="Q2184">
        <f t="shared" si="179"/>
        <v>0</v>
      </c>
      <c r="R2184">
        <f t="shared" si="180"/>
        <v>0</v>
      </c>
      <c r="S2184">
        <f t="shared" si="181"/>
        <v>0</v>
      </c>
      <c r="T2184">
        <f t="shared" si="182"/>
        <v>-2910950</v>
      </c>
      <c r="U2184">
        <f t="shared" si="183"/>
        <v>-4743250</v>
      </c>
    </row>
    <row r="2185" spans="1:21" hidden="1" x14ac:dyDescent="0.25">
      <c r="A2185" t="s">
        <v>6393</v>
      </c>
      <c r="B2185" t="s">
        <v>1329</v>
      </c>
      <c r="C2185">
        <v>3838600</v>
      </c>
      <c r="D2185">
        <v>138123.5</v>
      </c>
      <c r="E2185">
        <v>224625</v>
      </c>
      <c r="F2185">
        <v>18594.5</v>
      </c>
      <c r="G2185">
        <v>85671</v>
      </c>
      <c r="H2185">
        <v>0</v>
      </c>
      <c r="I2185">
        <v>0</v>
      </c>
      <c r="J2185">
        <v>40870.5</v>
      </c>
      <c r="K2185">
        <v>4312600</v>
      </c>
      <c r="L2185">
        <v>3006600</v>
      </c>
      <c r="M2185">
        <v>2670200</v>
      </c>
      <c r="O2185">
        <f t="shared" si="179"/>
        <v>-3700476.5</v>
      </c>
      <c r="P2185">
        <f t="shared" si="179"/>
        <v>-3613975</v>
      </c>
      <c r="Q2185">
        <f t="shared" si="179"/>
        <v>-3820005.5</v>
      </c>
      <c r="R2185">
        <f t="shared" si="180"/>
        <v>-85671</v>
      </c>
      <c r="S2185">
        <f t="shared" si="181"/>
        <v>40870.5</v>
      </c>
      <c r="T2185">
        <f t="shared" si="182"/>
        <v>-1306000</v>
      </c>
      <c r="U2185">
        <f t="shared" si="183"/>
        <v>-1642400</v>
      </c>
    </row>
    <row r="2186" spans="1:21" hidden="1" x14ac:dyDescent="0.25">
      <c r="A2186" t="s">
        <v>5101</v>
      </c>
      <c r="B2186" t="s">
        <v>3129</v>
      </c>
      <c r="C2186">
        <v>0</v>
      </c>
      <c r="D2186">
        <v>0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20474500</v>
      </c>
      <c r="L2186">
        <v>21116000</v>
      </c>
      <c r="M2186">
        <v>19905500</v>
      </c>
      <c r="O2186">
        <f t="shared" si="179"/>
        <v>0</v>
      </c>
      <c r="P2186">
        <f t="shared" si="179"/>
        <v>0</v>
      </c>
      <c r="Q2186">
        <f t="shared" si="179"/>
        <v>0</v>
      </c>
      <c r="R2186">
        <f t="shared" si="180"/>
        <v>0</v>
      </c>
      <c r="S2186">
        <f t="shared" si="181"/>
        <v>0</v>
      </c>
      <c r="T2186">
        <f t="shared" si="182"/>
        <v>641500</v>
      </c>
      <c r="U2186">
        <f t="shared" si="183"/>
        <v>-569000</v>
      </c>
    </row>
    <row r="2187" spans="1:21" hidden="1" x14ac:dyDescent="0.25">
      <c r="A2187" t="s">
        <v>6395</v>
      </c>
      <c r="B2187" t="s">
        <v>1330</v>
      </c>
      <c r="C2187">
        <v>0</v>
      </c>
      <c r="D2187">
        <v>696715</v>
      </c>
      <c r="E2187">
        <v>292680</v>
      </c>
      <c r="F2187">
        <v>55801</v>
      </c>
      <c r="G2187" t="e">
        <v>#DIV/0!</v>
      </c>
      <c r="H2187">
        <v>0</v>
      </c>
      <c r="I2187">
        <v>0</v>
      </c>
      <c r="J2187">
        <v>0</v>
      </c>
      <c r="K2187">
        <v>61775500</v>
      </c>
      <c r="L2187">
        <v>48491000</v>
      </c>
      <c r="M2187">
        <v>42703500</v>
      </c>
      <c r="O2187">
        <f t="shared" si="179"/>
        <v>696715</v>
      </c>
      <c r="P2187">
        <f t="shared" si="179"/>
        <v>292680</v>
      </c>
      <c r="Q2187">
        <f t="shared" si="179"/>
        <v>55801</v>
      </c>
      <c r="R2187" t="e">
        <f t="shared" si="180"/>
        <v>#DIV/0!</v>
      </c>
      <c r="S2187">
        <f t="shared" si="181"/>
        <v>0</v>
      </c>
      <c r="T2187">
        <f t="shared" si="182"/>
        <v>-13284500</v>
      </c>
      <c r="U2187">
        <f t="shared" si="183"/>
        <v>-19072000</v>
      </c>
    </row>
    <row r="2188" spans="1:21" hidden="1" x14ac:dyDescent="0.25">
      <c r="A2188" t="s">
        <v>6396</v>
      </c>
      <c r="B2188" t="s">
        <v>3130</v>
      </c>
      <c r="C2188">
        <v>0</v>
      </c>
      <c r="D2188">
        <v>0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698385</v>
      </c>
      <c r="L2188">
        <v>452650</v>
      </c>
      <c r="M2188">
        <v>507670</v>
      </c>
      <c r="O2188">
        <f t="shared" si="179"/>
        <v>0</v>
      </c>
      <c r="P2188">
        <f t="shared" si="179"/>
        <v>0</v>
      </c>
      <c r="Q2188">
        <f t="shared" si="179"/>
        <v>0</v>
      </c>
      <c r="R2188">
        <f t="shared" si="180"/>
        <v>0</v>
      </c>
      <c r="S2188">
        <f t="shared" si="181"/>
        <v>0</v>
      </c>
      <c r="T2188">
        <f t="shared" si="182"/>
        <v>-245735</v>
      </c>
      <c r="U2188">
        <f t="shared" si="183"/>
        <v>-190715</v>
      </c>
    </row>
    <row r="2189" spans="1:21" hidden="1" x14ac:dyDescent="0.25">
      <c r="A2189" t="s">
        <v>6397</v>
      </c>
      <c r="B2189" t="s">
        <v>3131</v>
      </c>
      <c r="C2189">
        <v>0</v>
      </c>
      <c r="D2189">
        <v>0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1181550</v>
      </c>
      <c r="L2189">
        <v>723095</v>
      </c>
      <c r="M2189">
        <v>393155</v>
      </c>
      <c r="O2189">
        <f t="shared" si="179"/>
        <v>0</v>
      </c>
      <c r="P2189">
        <f t="shared" si="179"/>
        <v>0</v>
      </c>
      <c r="Q2189">
        <f t="shared" si="179"/>
        <v>0</v>
      </c>
      <c r="R2189">
        <f t="shared" si="180"/>
        <v>0</v>
      </c>
      <c r="S2189">
        <f t="shared" si="181"/>
        <v>0</v>
      </c>
      <c r="T2189">
        <f t="shared" si="182"/>
        <v>-458455</v>
      </c>
      <c r="U2189">
        <f t="shared" si="183"/>
        <v>-788395</v>
      </c>
    </row>
    <row r="2190" spans="1:21" hidden="1" x14ac:dyDescent="0.25">
      <c r="A2190" t="s">
        <v>6398</v>
      </c>
      <c r="B2190" t="s">
        <v>1331</v>
      </c>
      <c r="C2190">
        <v>665510</v>
      </c>
      <c r="D2190">
        <v>0</v>
      </c>
      <c r="E2190">
        <v>1095750</v>
      </c>
      <c r="F2190">
        <v>130535</v>
      </c>
      <c r="G2190">
        <v>65765</v>
      </c>
      <c r="H2190">
        <v>0</v>
      </c>
      <c r="I2190">
        <v>0</v>
      </c>
      <c r="J2190">
        <v>30072.5</v>
      </c>
      <c r="K2190">
        <v>13483000</v>
      </c>
      <c r="L2190">
        <v>9759100</v>
      </c>
      <c r="M2190">
        <v>6452900</v>
      </c>
      <c r="O2190">
        <f t="shared" si="179"/>
        <v>-665510</v>
      </c>
      <c r="P2190">
        <f t="shared" si="179"/>
        <v>430240</v>
      </c>
      <c r="Q2190">
        <f t="shared" si="179"/>
        <v>-534975</v>
      </c>
      <c r="R2190">
        <f t="shared" si="180"/>
        <v>-65765</v>
      </c>
      <c r="S2190">
        <f t="shared" si="181"/>
        <v>30072.5</v>
      </c>
      <c r="T2190">
        <f t="shared" si="182"/>
        <v>-3723900</v>
      </c>
      <c r="U2190">
        <f t="shared" si="183"/>
        <v>-7030100</v>
      </c>
    </row>
    <row r="2191" spans="1:21" hidden="1" x14ac:dyDescent="0.25">
      <c r="A2191" t="s">
        <v>6399</v>
      </c>
      <c r="B2191" t="s">
        <v>1332</v>
      </c>
      <c r="C2191">
        <v>2697422.3330000001</v>
      </c>
      <c r="D2191">
        <v>2570250</v>
      </c>
      <c r="E2191">
        <v>972900</v>
      </c>
      <c r="F2191">
        <v>2705150</v>
      </c>
      <c r="G2191">
        <v>537980</v>
      </c>
      <c r="H2191">
        <v>57240</v>
      </c>
      <c r="I2191">
        <v>114810</v>
      </c>
      <c r="J2191">
        <v>485070</v>
      </c>
      <c r="K2191">
        <v>110030500</v>
      </c>
      <c r="L2191">
        <v>75805000</v>
      </c>
      <c r="M2191">
        <v>57485000</v>
      </c>
      <c r="O2191">
        <f t="shared" si="179"/>
        <v>-127172.3330000001</v>
      </c>
      <c r="P2191">
        <f t="shared" si="179"/>
        <v>-1724522.3330000001</v>
      </c>
      <c r="Q2191">
        <f t="shared" si="179"/>
        <v>7727.6669999998994</v>
      </c>
      <c r="R2191">
        <f t="shared" si="180"/>
        <v>-480740</v>
      </c>
      <c r="S2191">
        <f t="shared" si="181"/>
        <v>370260</v>
      </c>
      <c r="T2191">
        <f t="shared" si="182"/>
        <v>-34225500</v>
      </c>
      <c r="U2191">
        <f t="shared" si="183"/>
        <v>-52545500</v>
      </c>
    </row>
    <row r="2192" spans="1:21" hidden="1" x14ac:dyDescent="0.25">
      <c r="A2192" t="s">
        <v>6400</v>
      </c>
      <c r="B2192" t="s">
        <v>3132</v>
      </c>
      <c r="C2192">
        <v>0</v>
      </c>
      <c r="D2192">
        <v>0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1113105</v>
      </c>
      <c r="L2192">
        <v>971500</v>
      </c>
      <c r="M2192">
        <v>974515</v>
      </c>
      <c r="O2192">
        <f t="shared" si="179"/>
        <v>0</v>
      </c>
      <c r="P2192">
        <f t="shared" si="179"/>
        <v>0</v>
      </c>
      <c r="Q2192">
        <f t="shared" si="179"/>
        <v>0</v>
      </c>
      <c r="R2192">
        <f t="shared" si="180"/>
        <v>0</v>
      </c>
      <c r="S2192">
        <f t="shared" si="181"/>
        <v>0</v>
      </c>
      <c r="T2192">
        <f t="shared" si="182"/>
        <v>-141605</v>
      </c>
      <c r="U2192">
        <f t="shared" si="183"/>
        <v>-138590</v>
      </c>
    </row>
    <row r="2193" spans="1:21" hidden="1" x14ac:dyDescent="0.25">
      <c r="A2193" t="s">
        <v>6401</v>
      </c>
      <c r="B2193" t="s">
        <v>1333</v>
      </c>
      <c r="C2193">
        <v>0</v>
      </c>
      <c r="D2193">
        <v>0</v>
      </c>
      <c r="E2193">
        <v>0</v>
      </c>
      <c r="F2193">
        <v>15963.5</v>
      </c>
      <c r="G2193">
        <v>0</v>
      </c>
      <c r="H2193">
        <v>0</v>
      </c>
      <c r="I2193">
        <v>0</v>
      </c>
      <c r="J2193">
        <v>0</v>
      </c>
      <c r="K2193">
        <v>168275</v>
      </c>
      <c r="L2193">
        <v>148270</v>
      </c>
      <c r="M2193">
        <v>73226.5</v>
      </c>
      <c r="O2193">
        <f t="shared" si="179"/>
        <v>0</v>
      </c>
      <c r="P2193">
        <f t="shared" si="179"/>
        <v>0</v>
      </c>
      <c r="Q2193">
        <f t="shared" si="179"/>
        <v>15963.5</v>
      </c>
      <c r="R2193">
        <f t="shared" si="180"/>
        <v>0</v>
      </c>
      <c r="S2193">
        <f t="shared" si="181"/>
        <v>0</v>
      </c>
      <c r="T2193">
        <f t="shared" si="182"/>
        <v>-20005</v>
      </c>
      <c r="U2193">
        <f t="shared" si="183"/>
        <v>-95048.5</v>
      </c>
    </row>
    <row r="2194" spans="1:21" hidden="1" x14ac:dyDescent="0.25">
      <c r="A2194" t="s">
        <v>6402</v>
      </c>
      <c r="B2194" t="s">
        <v>1334</v>
      </c>
      <c r="C2194">
        <v>0</v>
      </c>
      <c r="D2194">
        <v>0</v>
      </c>
      <c r="E2194">
        <v>0</v>
      </c>
      <c r="F2194">
        <v>0</v>
      </c>
      <c r="G2194">
        <v>45398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O2194">
        <f t="shared" si="179"/>
        <v>0</v>
      </c>
      <c r="P2194">
        <f t="shared" si="179"/>
        <v>0</v>
      </c>
      <c r="Q2194">
        <f t="shared" si="179"/>
        <v>0</v>
      </c>
      <c r="R2194">
        <f t="shared" si="180"/>
        <v>-45398</v>
      </c>
      <c r="S2194">
        <f t="shared" si="181"/>
        <v>0</v>
      </c>
      <c r="T2194">
        <f t="shared" si="182"/>
        <v>0</v>
      </c>
      <c r="U2194">
        <f t="shared" si="183"/>
        <v>0</v>
      </c>
    </row>
    <row r="2195" spans="1:21" hidden="1" x14ac:dyDescent="0.25">
      <c r="A2195" t="s">
        <v>6403</v>
      </c>
      <c r="B2195" t="s">
        <v>3133</v>
      </c>
      <c r="C2195">
        <v>10961</v>
      </c>
      <c r="D2195">
        <v>0</v>
      </c>
      <c r="E2195">
        <v>0</v>
      </c>
      <c r="F2195">
        <v>0</v>
      </c>
      <c r="G2195">
        <v>0</v>
      </c>
      <c r="H2195">
        <v>0</v>
      </c>
      <c r="I2195">
        <v>10961</v>
      </c>
      <c r="J2195">
        <v>0</v>
      </c>
      <c r="K2195">
        <v>12020000</v>
      </c>
      <c r="L2195">
        <v>8317500</v>
      </c>
      <c r="M2195">
        <v>6843100</v>
      </c>
      <c r="O2195">
        <f t="shared" si="179"/>
        <v>-10961</v>
      </c>
      <c r="P2195">
        <f t="shared" si="179"/>
        <v>-10961</v>
      </c>
      <c r="Q2195">
        <f t="shared" si="179"/>
        <v>-10961</v>
      </c>
      <c r="R2195">
        <f t="shared" si="180"/>
        <v>0</v>
      </c>
      <c r="S2195">
        <f t="shared" si="181"/>
        <v>-10961</v>
      </c>
      <c r="T2195">
        <f t="shared" si="182"/>
        <v>-3702500</v>
      </c>
      <c r="U2195">
        <f t="shared" si="183"/>
        <v>-5176900</v>
      </c>
    </row>
    <row r="2196" spans="1:21" hidden="1" x14ac:dyDescent="0.25">
      <c r="A2196" t="s">
        <v>6404</v>
      </c>
      <c r="B2196" t="s">
        <v>2504</v>
      </c>
      <c r="C2196">
        <v>0</v>
      </c>
      <c r="D2196">
        <v>198740000</v>
      </c>
      <c r="E2196">
        <v>21355800</v>
      </c>
      <c r="F2196">
        <v>31893500</v>
      </c>
      <c r="G2196">
        <v>107380</v>
      </c>
      <c r="H2196">
        <v>886575</v>
      </c>
      <c r="I2196">
        <v>0</v>
      </c>
      <c r="J2196">
        <v>554875</v>
      </c>
      <c r="K2196">
        <v>111084</v>
      </c>
      <c r="L2196">
        <v>23048</v>
      </c>
      <c r="M2196">
        <v>67755</v>
      </c>
      <c r="O2196">
        <f t="shared" si="179"/>
        <v>198740000</v>
      </c>
      <c r="P2196">
        <f t="shared" si="179"/>
        <v>21355800</v>
      </c>
      <c r="Q2196">
        <f t="shared" si="179"/>
        <v>31893500</v>
      </c>
      <c r="R2196">
        <f t="shared" si="180"/>
        <v>779195</v>
      </c>
      <c r="S2196">
        <f t="shared" si="181"/>
        <v>554875</v>
      </c>
      <c r="T2196">
        <f t="shared" si="182"/>
        <v>-88036</v>
      </c>
      <c r="U2196">
        <f t="shared" si="183"/>
        <v>-43329</v>
      </c>
    </row>
    <row r="2197" spans="1:21" hidden="1" x14ac:dyDescent="0.25">
      <c r="A2197" t="s">
        <v>6405</v>
      </c>
      <c r="B2197" t="s">
        <v>3134</v>
      </c>
      <c r="C2197">
        <v>0</v>
      </c>
      <c r="D2197">
        <v>0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38428.5</v>
      </c>
      <c r="L2197">
        <v>0</v>
      </c>
      <c r="M2197">
        <v>19851.5</v>
      </c>
      <c r="O2197">
        <f t="shared" si="179"/>
        <v>0</v>
      </c>
      <c r="P2197">
        <f t="shared" si="179"/>
        <v>0</v>
      </c>
      <c r="Q2197">
        <f t="shared" si="179"/>
        <v>0</v>
      </c>
      <c r="R2197">
        <f t="shared" si="180"/>
        <v>0</v>
      </c>
      <c r="S2197">
        <f t="shared" si="181"/>
        <v>0</v>
      </c>
      <c r="T2197">
        <f t="shared" si="182"/>
        <v>-38428.5</v>
      </c>
      <c r="U2197">
        <f t="shared" si="183"/>
        <v>-18577</v>
      </c>
    </row>
    <row r="2198" spans="1:21" hidden="1" x14ac:dyDescent="0.25">
      <c r="A2198" t="s">
        <v>6406</v>
      </c>
      <c r="B2198" t="s">
        <v>1335</v>
      </c>
      <c r="C2198">
        <v>266100.6667</v>
      </c>
      <c r="D2198">
        <v>313950</v>
      </c>
      <c r="E2198">
        <v>0</v>
      </c>
      <c r="F2198">
        <v>103745</v>
      </c>
      <c r="G2198">
        <v>101050</v>
      </c>
      <c r="H2198">
        <v>6778.5</v>
      </c>
      <c r="I2198">
        <v>239900</v>
      </c>
      <c r="J2198">
        <v>515065</v>
      </c>
      <c r="K2198">
        <v>52121000</v>
      </c>
      <c r="L2198">
        <v>34745500</v>
      </c>
      <c r="M2198">
        <v>28087500</v>
      </c>
      <c r="O2198">
        <f t="shared" si="179"/>
        <v>47849.333299999998</v>
      </c>
      <c r="P2198">
        <f t="shared" si="179"/>
        <v>-266100.6667</v>
      </c>
      <c r="Q2198">
        <f t="shared" si="179"/>
        <v>-162355.6667</v>
      </c>
      <c r="R2198">
        <f t="shared" si="180"/>
        <v>-94271.5</v>
      </c>
      <c r="S2198">
        <f t="shared" si="181"/>
        <v>275165</v>
      </c>
      <c r="T2198">
        <f t="shared" si="182"/>
        <v>-17375500</v>
      </c>
      <c r="U2198">
        <f t="shared" si="183"/>
        <v>-24033500</v>
      </c>
    </row>
    <row r="2199" spans="1:21" hidden="1" x14ac:dyDescent="0.25">
      <c r="A2199" t="s">
        <v>6407</v>
      </c>
      <c r="B2199" t="s">
        <v>1336</v>
      </c>
      <c r="C2199">
        <v>0</v>
      </c>
      <c r="D2199">
        <v>0</v>
      </c>
      <c r="E2199">
        <v>1524100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O2199">
        <f t="shared" si="179"/>
        <v>0</v>
      </c>
      <c r="P2199">
        <f t="shared" si="179"/>
        <v>1524100</v>
      </c>
      <c r="Q2199">
        <f t="shared" si="179"/>
        <v>0</v>
      </c>
      <c r="R2199">
        <f t="shared" si="180"/>
        <v>0</v>
      </c>
      <c r="S2199">
        <f t="shared" si="181"/>
        <v>0</v>
      </c>
      <c r="T2199">
        <f t="shared" si="182"/>
        <v>0</v>
      </c>
      <c r="U2199">
        <f t="shared" si="183"/>
        <v>0</v>
      </c>
    </row>
    <row r="2200" spans="1:21" hidden="1" x14ac:dyDescent="0.25">
      <c r="A2200" t="s">
        <v>6408</v>
      </c>
      <c r="B2200" t="s">
        <v>1337</v>
      </c>
      <c r="C2200">
        <v>361455</v>
      </c>
      <c r="D2200">
        <v>0</v>
      </c>
      <c r="E2200">
        <v>172055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O2200">
        <f t="shared" si="179"/>
        <v>-361455</v>
      </c>
      <c r="P2200">
        <f t="shared" si="179"/>
        <v>-189400</v>
      </c>
      <c r="Q2200">
        <f t="shared" si="179"/>
        <v>-361455</v>
      </c>
      <c r="R2200">
        <f t="shared" si="180"/>
        <v>0</v>
      </c>
      <c r="S2200">
        <f t="shared" si="181"/>
        <v>0</v>
      </c>
      <c r="T2200">
        <f t="shared" si="182"/>
        <v>0</v>
      </c>
      <c r="U2200">
        <f t="shared" si="183"/>
        <v>0</v>
      </c>
    </row>
    <row r="2201" spans="1:21" hidden="1" x14ac:dyDescent="0.25">
      <c r="A2201" t="s">
        <v>6409</v>
      </c>
      <c r="B2201" t="s">
        <v>1338</v>
      </c>
      <c r="C2201">
        <v>497015</v>
      </c>
      <c r="D2201">
        <v>0</v>
      </c>
      <c r="E2201">
        <v>0</v>
      </c>
      <c r="F2201">
        <v>0</v>
      </c>
      <c r="G2201">
        <v>43557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O2201">
        <f t="shared" si="179"/>
        <v>-497015</v>
      </c>
      <c r="P2201">
        <f t="shared" si="179"/>
        <v>-497015</v>
      </c>
      <c r="Q2201">
        <f t="shared" si="179"/>
        <v>-497015</v>
      </c>
      <c r="R2201">
        <f t="shared" si="180"/>
        <v>-43557</v>
      </c>
      <c r="S2201">
        <f t="shared" si="181"/>
        <v>0</v>
      </c>
      <c r="T2201">
        <f t="shared" si="182"/>
        <v>0</v>
      </c>
      <c r="U2201">
        <f t="shared" si="183"/>
        <v>0</v>
      </c>
    </row>
    <row r="2202" spans="1:21" hidden="1" x14ac:dyDescent="0.25">
      <c r="A2202" t="s">
        <v>6410</v>
      </c>
      <c r="B2202" t="s">
        <v>3135</v>
      </c>
      <c r="C2202">
        <v>0</v>
      </c>
      <c r="D2202">
        <v>0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3682850</v>
      </c>
      <c r="L2202">
        <v>2838000</v>
      </c>
      <c r="M2202">
        <v>3585000</v>
      </c>
      <c r="O2202">
        <f t="shared" si="179"/>
        <v>0</v>
      </c>
      <c r="P2202">
        <f t="shared" si="179"/>
        <v>0</v>
      </c>
      <c r="Q2202">
        <f t="shared" si="179"/>
        <v>0</v>
      </c>
      <c r="R2202">
        <f t="shared" si="180"/>
        <v>0</v>
      </c>
      <c r="S2202">
        <f t="shared" si="181"/>
        <v>0</v>
      </c>
      <c r="T2202">
        <f t="shared" si="182"/>
        <v>-844850</v>
      </c>
      <c r="U2202">
        <f t="shared" si="183"/>
        <v>-97850</v>
      </c>
    </row>
    <row r="2203" spans="1:21" hidden="1" x14ac:dyDescent="0.25">
      <c r="A2203" t="s">
        <v>6411</v>
      </c>
      <c r="B2203" t="s">
        <v>4122</v>
      </c>
      <c r="C2203">
        <v>0</v>
      </c>
      <c r="D2203">
        <v>0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309425</v>
      </c>
      <c r="L2203">
        <v>240525</v>
      </c>
      <c r="M2203">
        <v>151510</v>
      </c>
      <c r="O2203">
        <f t="shared" si="179"/>
        <v>0</v>
      </c>
      <c r="P2203">
        <f t="shared" si="179"/>
        <v>0</v>
      </c>
      <c r="Q2203">
        <f t="shared" si="179"/>
        <v>0</v>
      </c>
      <c r="R2203">
        <f t="shared" si="180"/>
        <v>0</v>
      </c>
      <c r="S2203">
        <f t="shared" si="181"/>
        <v>0</v>
      </c>
      <c r="T2203">
        <f t="shared" si="182"/>
        <v>-68900</v>
      </c>
      <c r="U2203">
        <f t="shared" si="183"/>
        <v>-157915</v>
      </c>
    </row>
    <row r="2204" spans="1:21" hidden="1" x14ac:dyDescent="0.25">
      <c r="A2204" t="s">
        <v>6412</v>
      </c>
      <c r="B2204" t="s">
        <v>1339</v>
      </c>
      <c r="C2204">
        <v>21626</v>
      </c>
      <c r="D2204">
        <v>0</v>
      </c>
      <c r="E2204">
        <v>0</v>
      </c>
      <c r="F2204">
        <v>0</v>
      </c>
      <c r="G2204">
        <v>572230</v>
      </c>
      <c r="H2204">
        <v>0</v>
      </c>
      <c r="I2204">
        <v>21626</v>
      </c>
      <c r="J2204">
        <v>0</v>
      </c>
      <c r="K2204">
        <v>3097650</v>
      </c>
      <c r="L2204">
        <v>2156650</v>
      </c>
      <c r="M2204">
        <v>990080</v>
      </c>
      <c r="O2204">
        <f t="shared" si="179"/>
        <v>-21626</v>
      </c>
      <c r="P2204">
        <f t="shared" si="179"/>
        <v>-21626</v>
      </c>
      <c r="Q2204">
        <f t="shared" si="179"/>
        <v>-21626</v>
      </c>
      <c r="R2204">
        <f t="shared" si="180"/>
        <v>-572230</v>
      </c>
      <c r="S2204">
        <f t="shared" si="181"/>
        <v>-21626</v>
      </c>
      <c r="T2204">
        <f t="shared" si="182"/>
        <v>-941000</v>
      </c>
      <c r="U2204">
        <f t="shared" si="183"/>
        <v>-2107570</v>
      </c>
    </row>
    <row r="2205" spans="1:21" hidden="1" x14ac:dyDescent="0.25">
      <c r="A2205" t="s">
        <v>6413</v>
      </c>
      <c r="B2205" t="s">
        <v>1340</v>
      </c>
      <c r="C2205">
        <v>13082744.33</v>
      </c>
      <c r="D2205">
        <v>107450</v>
      </c>
      <c r="E2205">
        <v>0</v>
      </c>
      <c r="F2205">
        <v>0</v>
      </c>
      <c r="G2205" t="e">
        <v>#DIV/0!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O2205">
        <f t="shared" si="179"/>
        <v>-12975294.33</v>
      </c>
      <c r="P2205">
        <f t="shared" si="179"/>
        <v>-13082744.33</v>
      </c>
      <c r="Q2205">
        <f t="shared" si="179"/>
        <v>-13082744.33</v>
      </c>
      <c r="R2205" t="e">
        <f t="shared" si="180"/>
        <v>#DIV/0!</v>
      </c>
      <c r="S2205">
        <f t="shared" si="181"/>
        <v>0</v>
      </c>
      <c r="T2205">
        <f t="shared" si="182"/>
        <v>0</v>
      </c>
      <c r="U2205">
        <f t="shared" si="183"/>
        <v>0</v>
      </c>
    </row>
    <row r="2206" spans="1:21" hidden="1" x14ac:dyDescent="0.25">
      <c r="A2206" t="s">
        <v>6414</v>
      </c>
      <c r="B2206" t="s">
        <v>3136</v>
      </c>
      <c r="C2206">
        <v>0</v>
      </c>
      <c r="D2206">
        <v>0</v>
      </c>
      <c r="E2206">
        <v>0</v>
      </c>
      <c r="F2206">
        <v>0</v>
      </c>
      <c r="G2206">
        <v>0</v>
      </c>
      <c r="H2206">
        <v>0</v>
      </c>
      <c r="I2206">
        <v>0</v>
      </c>
      <c r="J2206">
        <v>0</v>
      </c>
      <c r="K2206">
        <v>12583000</v>
      </c>
      <c r="L2206">
        <v>10288650</v>
      </c>
      <c r="M2206">
        <v>9239250</v>
      </c>
      <c r="O2206">
        <f t="shared" si="179"/>
        <v>0</v>
      </c>
      <c r="P2206">
        <f t="shared" si="179"/>
        <v>0</v>
      </c>
      <c r="Q2206">
        <f t="shared" si="179"/>
        <v>0</v>
      </c>
      <c r="R2206">
        <f t="shared" si="180"/>
        <v>0</v>
      </c>
      <c r="S2206">
        <f t="shared" si="181"/>
        <v>0</v>
      </c>
      <c r="T2206">
        <f t="shared" si="182"/>
        <v>-2294350</v>
      </c>
      <c r="U2206">
        <f t="shared" si="183"/>
        <v>-3343750</v>
      </c>
    </row>
    <row r="2207" spans="1:21" hidden="1" x14ac:dyDescent="0.25">
      <c r="A2207" t="s">
        <v>6415</v>
      </c>
      <c r="B2207" t="s">
        <v>3137</v>
      </c>
      <c r="C2207">
        <v>277208</v>
      </c>
      <c r="D2207">
        <v>47034000</v>
      </c>
      <c r="E2207">
        <v>90324000</v>
      </c>
      <c r="F2207">
        <v>84888000</v>
      </c>
      <c r="G2207">
        <v>99251</v>
      </c>
      <c r="H2207">
        <v>21732</v>
      </c>
      <c r="I2207">
        <v>15030</v>
      </c>
      <c r="J2207">
        <v>625975</v>
      </c>
      <c r="K2207">
        <v>116625000</v>
      </c>
      <c r="L2207">
        <v>72395000</v>
      </c>
      <c r="M2207">
        <v>50367500</v>
      </c>
      <c r="O2207">
        <f t="shared" si="179"/>
        <v>46756792</v>
      </c>
      <c r="P2207">
        <f t="shared" si="179"/>
        <v>90046792</v>
      </c>
      <c r="Q2207">
        <f t="shared" si="179"/>
        <v>84610792</v>
      </c>
      <c r="R2207">
        <f t="shared" si="180"/>
        <v>-77519</v>
      </c>
      <c r="S2207">
        <f t="shared" si="181"/>
        <v>610945</v>
      </c>
      <c r="T2207">
        <f t="shared" si="182"/>
        <v>-44230000</v>
      </c>
      <c r="U2207">
        <f t="shared" si="183"/>
        <v>-66257500</v>
      </c>
    </row>
    <row r="2208" spans="1:21" hidden="1" x14ac:dyDescent="0.25">
      <c r="A2208" t="s">
        <v>6416</v>
      </c>
      <c r="B2208" t="s">
        <v>1341</v>
      </c>
      <c r="C2208">
        <v>0</v>
      </c>
      <c r="D2208">
        <v>0</v>
      </c>
      <c r="E2208">
        <v>0</v>
      </c>
      <c r="F2208">
        <v>0</v>
      </c>
      <c r="G2208" t="e">
        <v>#DIV/0!</v>
      </c>
      <c r="H2208">
        <v>0</v>
      </c>
      <c r="I2208">
        <v>0</v>
      </c>
      <c r="J2208">
        <v>0</v>
      </c>
      <c r="K2208">
        <v>796225</v>
      </c>
      <c r="L2208">
        <v>553315</v>
      </c>
      <c r="M2208">
        <v>486565</v>
      </c>
      <c r="O2208">
        <f t="shared" si="179"/>
        <v>0</v>
      </c>
      <c r="P2208">
        <f t="shared" si="179"/>
        <v>0</v>
      </c>
      <c r="Q2208">
        <f t="shared" si="179"/>
        <v>0</v>
      </c>
      <c r="R2208" t="e">
        <f t="shared" si="180"/>
        <v>#DIV/0!</v>
      </c>
      <c r="S2208">
        <f t="shared" si="181"/>
        <v>0</v>
      </c>
      <c r="T2208">
        <f t="shared" si="182"/>
        <v>-242910</v>
      </c>
      <c r="U2208">
        <f t="shared" si="183"/>
        <v>-309660</v>
      </c>
    </row>
    <row r="2209" spans="1:21" hidden="1" x14ac:dyDescent="0.25">
      <c r="A2209" t="s">
        <v>6417</v>
      </c>
      <c r="B2209" t="s">
        <v>3138</v>
      </c>
      <c r="C2209">
        <v>0</v>
      </c>
      <c r="D2209">
        <v>0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2650700</v>
      </c>
      <c r="L2209">
        <v>1590950</v>
      </c>
      <c r="M2209">
        <v>1242345</v>
      </c>
      <c r="O2209">
        <f t="shared" si="179"/>
        <v>0</v>
      </c>
      <c r="P2209">
        <f t="shared" si="179"/>
        <v>0</v>
      </c>
      <c r="Q2209">
        <f t="shared" si="179"/>
        <v>0</v>
      </c>
      <c r="R2209">
        <f t="shared" si="180"/>
        <v>0</v>
      </c>
      <c r="S2209">
        <f t="shared" si="181"/>
        <v>0</v>
      </c>
      <c r="T2209">
        <f t="shared" si="182"/>
        <v>-1059750</v>
      </c>
      <c r="U2209">
        <f t="shared" si="183"/>
        <v>-1408355</v>
      </c>
    </row>
    <row r="2210" spans="1:21" hidden="1" x14ac:dyDescent="0.25">
      <c r="A2210" t="s">
        <v>5014</v>
      </c>
      <c r="B2210" t="s">
        <v>3139</v>
      </c>
      <c r="C2210">
        <v>0</v>
      </c>
      <c r="D2210">
        <v>0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273565</v>
      </c>
      <c r="L2210">
        <v>929400</v>
      </c>
      <c r="M2210">
        <v>871510</v>
      </c>
      <c r="O2210">
        <f t="shared" si="179"/>
        <v>0</v>
      </c>
      <c r="P2210">
        <f t="shared" si="179"/>
        <v>0</v>
      </c>
      <c r="Q2210">
        <f t="shared" si="179"/>
        <v>0</v>
      </c>
      <c r="R2210">
        <f t="shared" si="180"/>
        <v>0</v>
      </c>
      <c r="S2210">
        <f t="shared" si="181"/>
        <v>0</v>
      </c>
      <c r="T2210">
        <f t="shared" si="182"/>
        <v>655835</v>
      </c>
      <c r="U2210">
        <f t="shared" si="183"/>
        <v>597945</v>
      </c>
    </row>
    <row r="2211" spans="1:21" hidden="1" x14ac:dyDescent="0.25">
      <c r="A2211" t="s">
        <v>6419</v>
      </c>
      <c r="B2211" t="s">
        <v>3140</v>
      </c>
      <c r="C2211">
        <v>0</v>
      </c>
      <c r="D2211">
        <v>0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1634000</v>
      </c>
      <c r="L2211">
        <v>1082010</v>
      </c>
      <c r="M2211">
        <v>765825</v>
      </c>
      <c r="O2211">
        <f t="shared" si="179"/>
        <v>0</v>
      </c>
      <c r="P2211">
        <f t="shared" si="179"/>
        <v>0</v>
      </c>
      <c r="Q2211">
        <f t="shared" si="179"/>
        <v>0</v>
      </c>
      <c r="R2211">
        <f t="shared" si="180"/>
        <v>0</v>
      </c>
      <c r="S2211">
        <f t="shared" si="181"/>
        <v>0</v>
      </c>
      <c r="T2211">
        <f t="shared" si="182"/>
        <v>-551990</v>
      </c>
      <c r="U2211">
        <f t="shared" si="183"/>
        <v>-868175</v>
      </c>
    </row>
    <row r="2212" spans="1:21" hidden="1" x14ac:dyDescent="0.25">
      <c r="A2212" t="s">
        <v>6525</v>
      </c>
      <c r="B2212" t="s">
        <v>1342</v>
      </c>
      <c r="C2212">
        <v>12199340</v>
      </c>
      <c r="D2212">
        <v>0</v>
      </c>
      <c r="E2212">
        <v>0</v>
      </c>
      <c r="F2212">
        <v>0</v>
      </c>
      <c r="G2212">
        <v>33143</v>
      </c>
      <c r="H2212">
        <v>0</v>
      </c>
      <c r="I2212">
        <v>0</v>
      </c>
      <c r="J2212">
        <v>0</v>
      </c>
      <c r="K2212">
        <v>4184000</v>
      </c>
      <c r="L2212">
        <v>4350800</v>
      </c>
      <c r="M2212">
        <v>3732150</v>
      </c>
      <c r="O2212">
        <f t="shared" si="179"/>
        <v>-12199340</v>
      </c>
      <c r="P2212">
        <f t="shared" si="179"/>
        <v>-12199340</v>
      </c>
      <c r="Q2212">
        <f t="shared" si="179"/>
        <v>-12199340</v>
      </c>
      <c r="R2212">
        <f t="shared" si="180"/>
        <v>-33143</v>
      </c>
      <c r="S2212">
        <f t="shared" si="181"/>
        <v>0</v>
      </c>
      <c r="T2212">
        <f t="shared" si="182"/>
        <v>166800</v>
      </c>
      <c r="U2212">
        <f t="shared" si="183"/>
        <v>-451850</v>
      </c>
    </row>
    <row r="2213" spans="1:21" hidden="1" x14ac:dyDescent="0.25">
      <c r="A2213" t="s">
        <v>6421</v>
      </c>
      <c r="B2213" t="s">
        <v>1343</v>
      </c>
      <c r="C2213">
        <v>522255.3333</v>
      </c>
      <c r="D2213">
        <v>0</v>
      </c>
      <c r="E2213">
        <v>0</v>
      </c>
      <c r="F2213">
        <v>39567.5</v>
      </c>
      <c r="G2213">
        <v>17020</v>
      </c>
      <c r="H2213">
        <v>0</v>
      </c>
      <c r="I2213">
        <v>0</v>
      </c>
      <c r="J2213">
        <v>7092</v>
      </c>
      <c r="K2213">
        <v>120004</v>
      </c>
      <c r="L2213">
        <v>64315.5</v>
      </c>
      <c r="M2213">
        <v>38075.5</v>
      </c>
      <c r="O2213">
        <f t="shared" si="179"/>
        <v>-522255.3333</v>
      </c>
      <c r="P2213">
        <f t="shared" si="179"/>
        <v>-522255.3333</v>
      </c>
      <c r="Q2213">
        <f t="shared" si="179"/>
        <v>-482687.8333</v>
      </c>
      <c r="R2213">
        <f t="shared" si="180"/>
        <v>-17020</v>
      </c>
      <c r="S2213">
        <f t="shared" si="181"/>
        <v>7092</v>
      </c>
      <c r="T2213">
        <f t="shared" si="182"/>
        <v>-55688.5</v>
      </c>
      <c r="U2213">
        <f t="shared" si="183"/>
        <v>-81928.5</v>
      </c>
    </row>
    <row r="2214" spans="1:21" hidden="1" x14ac:dyDescent="0.25">
      <c r="A2214" t="s">
        <v>6422</v>
      </c>
      <c r="B2214" t="s">
        <v>1344</v>
      </c>
      <c r="C2214">
        <v>3626033.3330000001</v>
      </c>
      <c r="D2214">
        <v>0</v>
      </c>
      <c r="E2214">
        <v>0</v>
      </c>
      <c r="F2214">
        <v>102870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O2214">
        <f t="shared" si="179"/>
        <v>-3626033.3330000001</v>
      </c>
      <c r="P2214">
        <f t="shared" si="179"/>
        <v>-3626033.3330000001</v>
      </c>
      <c r="Q2214">
        <f t="shared" si="179"/>
        <v>-3523163.3330000001</v>
      </c>
      <c r="R2214">
        <f t="shared" si="180"/>
        <v>0</v>
      </c>
      <c r="S2214">
        <f t="shared" si="181"/>
        <v>0</v>
      </c>
      <c r="T2214">
        <f t="shared" si="182"/>
        <v>0</v>
      </c>
      <c r="U2214">
        <f t="shared" si="183"/>
        <v>0</v>
      </c>
    </row>
    <row r="2215" spans="1:21" hidden="1" x14ac:dyDescent="0.25">
      <c r="A2215" t="s">
        <v>6423</v>
      </c>
      <c r="B2215" t="s">
        <v>1345</v>
      </c>
      <c r="C2215">
        <v>7299833.3329999996</v>
      </c>
      <c r="D2215">
        <v>0</v>
      </c>
      <c r="E2215">
        <v>2884900</v>
      </c>
      <c r="F2215">
        <v>0</v>
      </c>
      <c r="G2215">
        <v>477730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O2215">
        <f t="shared" si="179"/>
        <v>-7299833.3329999996</v>
      </c>
      <c r="P2215">
        <f t="shared" si="179"/>
        <v>-4414933.3329999996</v>
      </c>
      <c r="Q2215">
        <f t="shared" si="179"/>
        <v>-7299833.3329999996</v>
      </c>
      <c r="R2215">
        <f t="shared" si="180"/>
        <v>-477730</v>
      </c>
      <c r="S2215">
        <f t="shared" si="181"/>
        <v>0</v>
      </c>
      <c r="T2215">
        <f t="shared" si="182"/>
        <v>0</v>
      </c>
      <c r="U2215">
        <f t="shared" si="183"/>
        <v>0</v>
      </c>
    </row>
    <row r="2216" spans="1:21" hidden="1" x14ac:dyDescent="0.25">
      <c r="A2216" t="s">
        <v>6424</v>
      </c>
      <c r="B2216" t="s">
        <v>1346</v>
      </c>
      <c r="C2216">
        <v>1176730.3330000001</v>
      </c>
      <c r="D2216">
        <v>0</v>
      </c>
      <c r="E2216">
        <v>0</v>
      </c>
      <c r="F2216">
        <v>0</v>
      </c>
      <c r="G2216">
        <v>415350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O2216">
        <f t="shared" si="179"/>
        <v>-1176730.3330000001</v>
      </c>
      <c r="P2216">
        <f t="shared" si="179"/>
        <v>-1176730.3330000001</v>
      </c>
      <c r="Q2216">
        <f t="shared" si="179"/>
        <v>-1176730.3330000001</v>
      </c>
      <c r="R2216">
        <f t="shared" si="180"/>
        <v>-415350</v>
      </c>
      <c r="S2216">
        <f t="shared" si="181"/>
        <v>0</v>
      </c>
      <c r="T2216">
        <f t="shared" si="182"/>
        <v>0</v>
      </c>
      <c r="U2216">
        <f t="shared" si="183"/>
        <v>0</v>
      </c>
    </row>
    <row r="2217" spans="1:21" hidden="1" x14ac:dyDescent="0.25">
      <c r="A2217" t="s">
        <v>6425</v>
      </c>
      <c r="B2217" t="s">
        <v>3141</v>
      </c>
      <c r="C2217">
        <v>0</v>
      </c>
      <c r="D2217">
        <v>0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162410</v>
      </c>
      <c r="L2217">
        <v>133659.5</v>
      </c>
      <c r="M2217">
        <v>158863</v>
      </c>
      <c r="O2217">
        <f t="shared" si="179"/>
        <v>0</v>
      </c>
      <c r="P2217">
        <f t="shared" si="179"/>
        <v>0</v>
      </c>
      <c r="Q2217">
        <f t="shared" si="179"/>
        <v>0</v>
      </c>
      <c r="R2217">
        <f t="shared" si="180"/>
        <v>0</v>
      </c>
      <c r="S2217">
        <f t="shared" si="181"/>
        <v>0</v>
      </c>
      <c r="T2217">
        <f t="shared" si="182"/>
        <v>-28750.5</v>
      </c>
      <c r="U2217">
        <f t="shared" si="183"/>
        <v>-3547</v>
      </c>
    </row>
    <row r="2218" spans="1:21" hidden="1" x14ac:dyDescent="0.25">
      <c r="A2218" t="s">
        <v>6426</v>
      </c>
      <c r="B2218" t="s">
        <v>3142</v>
      </c>
      <c r="C2218">
        <v>0</v>
      </c>
      <c r="D2218">
        <v>0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1187150</v>
      </c>
      <c r="L2218">
        <v>1010430</v>
      </c>
      <c r="M2218">
        <v>752380</v>
      </c>
      <c r="O2218">
        <f t="shared" si="179"/>
        <v>0</v>
      </c>
      <c r="P2218">
        <f t="shared" si="179"/>
        <v>0</v>
      </c>
      <c r="Q2218">
        <f t="shared" si="179"/>
        <v>0</v>
      </c>
      <c r="R2218">
        <f t="shared" si="180"/>
        <v>0</v>
      </c>
      <c r="S2218">
        <f t="shared" si="181"/>
        <v>0</v>
      </c>
      <c r="T2218">
        <f t="shared" si="182"/>
        <v>-176720</v>
      </c>
      <c r="U2218">
        <f t="shared" si="183"/>
        <v>-434770</v>
      </c>
    </row>
    <row r="2219" spans="1:21" hidden="1" x14ac:dyDescent="0.25">
      <c r="A2219" t="s">
        <v>6427</v>
      </c>
      <c r="B2219" t="s">
        <v>3143</v>
      </c>
      <c r="C2219">
        <v>0</v>
      </c>
      <c r="D2219">
        <v>0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5783900</v>
      </c>
      <c r="L2219">
        <v>4480800</v>
      </c>
      <c r="M2219">
        <v>3658500</v>
      </c>
      <c r="O2219">
        <f t="shared" si="179"/>
        <v>0</v>
      </c>
      <c r="P2219">
        <f t="shared" si="179"/>
        <v>0</v>
      </c>
      <c r="Q2219">
        <f t="shared" si="179"/>
        <v>0</v>
      </c>
      <c r="R2219">
        <f t="shared" si="180"/>
        <v>0</v>
      </c>
      <c r="S2219">
        <f t="shared" si="181"/>
        <v>0</v>
      </c>
      <c r="T2219">
        <f t="shared" si="182"/>
        <v>-1303100</v>
      </c>
      <c r="U2219">
        <f t="shared" si="183"/>
        <v>-2125400</v>
      </c>
    </row>
    <row r="2220" spans="1:21" hidden="1" x14ac:dyDescent="0.25">
      <c r="A2220" t="s">
        <v>6428</v>
      </c>
      <c r="B2220" t="s">
        <v>1347</v>
      </c>
      <c r="C2220">
        <v>3825276</v>
      </c>
      <c r="D2220">
        <v>0</v>
      </c>
      <c r="E2220">
        <v>0</v>
      </c>
      <c r="F2220">
        <v>112425</v>
      </c>
      <c r="G2220">
        <v>725950</v>
      </c>
      <c r="H2220">
        <v>71152</v>
      </c>
      <c r="I2220">
        <v>0</v>
      </c>
      <c r="J2220">
        <v>0</v>
      </c>
      <c r="K2220">
        <v>92921000</v>
      </c>
      <c r="L2220">
        <v>69018500</v>
      </c>
      <c r="M2220">
        <v>54129000</v>
      </c>
      <c r="O2220">
        <f t="shared" si="179"/>
        <v>-3825276</v>
      </c>
      <c r="P2220">
        <f t="shared" si="179"/>
        <v>-3825276</v>
      </c>
      <c r="Q2220">
        <f t="shared" si="179"/>
        <v>-3712851</v>
      </c>
      <c r="R2220">
        <f t="shared" si="180"/>
        <v>-654798</v>
      </c>
      <c r="S2220">
        <f t="shared" si="181"/>
        <v>0</v>
      </c>
      <c r="T2220">
        <f t="shared" si="182"/>
        <v>-23902500</v>
      </c>
      <c r="U2220">
        <f t="shared" si="183"/>
        <v>-38792000</v>
      </c>
    </row>
    <row r="2221" spans="1:21" hidden="1" x14ac:dyDescent="0.25">
      <c r="A2221" t="s">
        <v>6429</v>
      </c>
      <c r="B2221" t="s">
        <v>1348</v>
      </c>
      <c r="C2221">
        <v>73373.666670000006</v>
      </c>
      <c r="D2221">
        <v>405854</v>
      </c>
      <c r="E2221">
        <v>0</v>
      </c>
      <c r="F2221">
        <v>76005</v>
      </c>
      <c r="G2221">
        <v>50684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O2221">
        <f t="shared" si="179"/>
        <v>332480.33332999999</v>
      </c>
      <c r="P2221">
        <f t="shared" si="179"/>
        <v>-73373.666670000006</v>
      </c>
      <c r="Q2221">
        <f t="shared" si="179"/>
        <v>2631.333329999994</v>
      </c>
      <c r="R2221">
        <f t="shared" si="180"/>
        <v>-50684</v>
      </c>
      <c r="S2221">
        <f t="shared" si="181"/>
        <v>0</v>
      </c>
      <c r="T2221">
        <f t="shared" si="182"/>
        <v>0</v>
      </c>
      <c r="U2221">
        <f t="shared" si="183"/>
        <v>0</v>
      </c>
    </row>
    <row r="2222" spans="1:21" hidden="1" x14ac:dyDescent="0.25">
      <c r="A2222" t="s">
        <v>6430</v>
      </c>
      <c r="B2222" t="s">
        <v>3144</v>
      </c>
      <c r="C2222">
        <v>0</v>
      </c>
      <c r="D2222">
        <v>0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10958</v>
      </c>
      <c r="K2222">
        <v>464720</v>
      </c>
      <c r="L2222">
        <v>382795</v>
      </c>
      <c r="M2222">
        <v>0</v>
      </c>
      <c r="O2222">
        <f t="shared" si="179"/>
        <v>0</v>
      </c>
      <c r="P2222">
        <f t="shared" si="179"/>
        <v>0</v>
      </c>
      <c r="Q2222">
        <f t="shared" si="179"/>
        <v>0</v>
      </c>
      <c r="R2222">
        <f t="shared" si="180"/>
        <v>0</v>
      </c>
      <c r="S2222">
        <f t="shared" si="181"/>
        <v>10958</v>
      </c>
      <c r="T2222">
        <f t="shared" si="182"/>
        <v>-81925</v>
      </c>
      <c r="U2222">
        <f t="shared" si="183"/>
        <v>-464720</v>
      </c>
    </row>
    <row r="2223" spans="1:21" hidden="1" x14ac:dyDescent="0.25">
      <c r="A2223" t="s">
        <v>6718</v>
      </c>
      <c r="B2223" t="s">
        <v>3145</v>
      </c>
      <c r="C2223">
        <v>0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2151600</v>
      </c>
      <c r="L2223">
        <v>2282450</v>
      </c>
      <c r="M2223">
        <v>1540050</v>
      </c>
      <c r="O2223">
        <f t="shared" si="179"/>
        <v>0</v>
      </c>
      <c r="P2223">
        <f t="shared" si="179"/>
        <v>0</v>
      </c>
      <c r="Q2223">
        <f t="shared" si="179"/>
        <v>0</v>
      </c>
      <c r="R2223">
        <f t="shared" si="180"/>
        <v>0</v>
      </c>
      <c r="S2223">
        <f t="shared" si="181"/>
        <v>0</v>
      </c>
      <c r="T2223">
        <f t="shared" si="182"/>
        <v>130850</v>
      </c>
      <c r="U2223">
        <f t="shared" si="183"/>
        <v>-611550</v>
      </c>
    </row>
    <row r="2224" spans="1:21" hidden="1" x14ac:dyDescent="0.25">
      <c r="A2224" t="s">
        <v>6432</v>
      </c>
      <c r="B2224" t="s">
        <v>1349</v>
      </c>
      <c r="C2224">
        <v>42417</v>
      </c>
      <c r="D2224">
        <v>41491</v>
      </c>
      <c r="E2224">
        <v>341885</v>
      </c>
      <c r="F2224">
        <v>0</v>
      </c>
      <c r="G2224">
        <v>0</v>
      </c>
      <c r="H2224">
        <v>0</v>
      </c>
      <c r="I2224">
        <v>42417</v>
      </c>
      <c r="J2224">
        <v>57661</v>
      </c>
      <c r="K2224">
        <v>5670100</v>
      </c>
      <c r="L2224">
        <v>3466500</v>
      </c>
      <c r="M2224">
        <v>3374300</v>
      </c>
      <c r="O2224">
        <f t="shared" si="179"/>
        <v>-926</v>
      </c>
      <c r="P2224">
        <f t="shared" si="179"/>
        <v>299468</v>
      </c>
      <c r="Q2224">
        <f t="shared" si="179"/>
        <v>-42417</v>
      </c>
      <c r="R2224">
        <f t="shared" si="180"/>
        <v>0</v>
      </c>
      <c r="S2224">
        <f t="shared" si="181"/>
        <v>15244</v>
      </c>
      <c r="T2224">
        <f t="shared" si="182"/>
        <v>-2203600</v>
      </c>
      <c r="U2224">
        <f t="shared" si="183"/>
        <v>-2295800</v>
      </c>
    </row>
    <row r="2225" spans="1:21" hidden="1" x14ac:dyDescent="0.25">
      <c r="A2225" t="s">
        <v>6433</v>
      </c>
      <c r="B2225" t="s">
        <v>1350</v>
      </c>
      <c r="C2225">
        <v>0</v>
      </c>
      <c r="D2225">
        <v>1532950</v>
      </c>
      <c r="E2225">
        <v>1077950</v>
      </c>
      <c r="F2225">
        <v>6856700</v>
      </c>
      <c r="G2225">
        <v>415400</v>
      </c>
      <c r="H2225">
        <v>15040</v>
      </c>
      <c r="I2225">
        <v>0</v>
      </c>
      <c r="J2225">
        <v>0</v>
      </c>
      <c r="K2225">
        <v>8008050</v>
      </c>
      <c r="L2225">
        <v>4656100</v>
      </c>
      <c r="M2225">
        <v>3590900</v>
      </c>
      <c r="O2225">
        <f t="shared" si="179"/>
        <v>1532950</v>
      </c>
      <c r="P2225">
        <f t="shared" si="179"/>
        <v>1077950</v>
      </c>
      <c r="Q2225">
        <f t="shared" si="179"/>
        <v>6856700</v>
      </c>
      <c r="R2225">
        <f t="shared" si="180"/>
        <v>-400360</v>
      </c>
      <c r="S2225">
        <f t="shared" si="181"/>
        <v>0</v>
      </c>
      <c r="T2225">
        <f t="shared" si="182"/>
        <v>-3351950</v>
      </c>
      <c r="U2225">
        <f t="shared" si="183"/>
        <v>-4417150</v>
      </c>
    </row>
    <row r="2226" spans="1:21" hidden="1" x14ac:dyDescent="0.25">
      <c r="A2226" t="s">
        <v>6434</v>
      </c>
      <c r="B2226" t="s">
        <v>1351</v>
      </c>
      <c r="C2226">
        <v>104676.6667</v>
      </c>
      <c r="D2226">
        <v>0</v>
      </c>
      <c r="E2226">
        <v>65860</v>
      </c>
      <c r="F2226">
        <v>63865</v>
      </c>
      <c r="G2226">
        <v>22588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O2226">
        <f t="shared" si="179"/>
        <v>-104676.6667</v>
      </c>
      <c r="P2226">
        <f t="shared" si="179"/>
        <v>-38816.666700000002</v>
      </c>
      <c r="Q2226">
        <f t="shared" si="179"/>
        <v>-40811.666700000002</v>
      </c>
      <c r="R2226">
        <f t="shared" si="180"/>
        <v>-22588</v>
      </c>
      <c r="S2226">
        <f t="shared" si="181"/>
        <v>0</v>
      </c>
      <c r="T2226">
        <f t="shared" si="182"/>
        <v>0</v>
      </c>
      <c r="U2226">
        <f t="shared" si="183"/>
        <v>0</v>
      </c>
    </row>
    <row r="2227" spans="1:21" hidden="1" x14ac:dyDescent="0.25">
      <c r="A2227" t="s">
        <v>6435</v>
      </c>
      <c r="B2227" t="s">
        <v>3146</v>
      </c>
      <c r="C2227">
        <v>0</v>
      </c>
      <c r="D2227">
        <v>0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59696500</v>
      </c>
      <c r="L2227">
        <v>43279500</v>
      </c>
      <c r="M2227">
        <v>31904000</v>
      </c>
      <c r="O2227">
        <f t="shared" si="179"/>
        <v>0</v>
      </c>
      <c r="P2227">
        <f t="shared" si="179"/>
        <v>0</v>
      </c>
      <c r="Q2227">
        <f t="shared" si="179"/>
        <v>0</v>
      </c>
      <c r="R2227">
        <f t="shared" si="180"/>
        <v>0</v>
      </c>
      <c r="S2227">
        <f t="shared" si="181"/>
        <v>0</v>
      </c>
      <c r="T2227">
        <f t="shared" si="182"/>
        <v>-16417000</v>
      </c>
      <c r="U2227">
        <f t="shared" si="183"/>
        <v>-27792500</v>
      </c>
    </row>
    <row r="2228" spans="1:21" hidden="1" x14ac:dyDescent="0.25">
      <c r="A2228" t="s">
        <v>6436</v>
      </c>
      <c r="B2228" t="s">
        <v>1352</v>
      </c>
      <c r="C2228">
        <v>473030</v>
      </c>
      <c r="D2228">
        <v>10060200</v>
      </c>
      <c r="E2228">
        <v>3061880</v>
      </c>
      <c r="F2228">
        <v>9641600</v>
      </c>
      <c r="G2228">
        <v>196920</v>
      </c>
      <c r="H2228">
        <v>19770.5</v>
      </c>
      <c r="I2228">
        <v>281870</v>
      </c>
      <c r="J2228">
        <v>1054745</v>
      </c>
      <c r="K2228">
        <v>58772000</v>
      </c>
      <c r="L2228">
        <v>41079000</v>
      </c>
      <c r="M2228">
        <v>37077000</v>
      </c>
      <c r="O2228">
        <f t="shared" si="179"/>
        <v>9587170</v>
      </c>
      <c r="P2228">
        <f t="shared" si="179"/>
        <v>2588850</v>
      </c>
      <c r="Q2228">
        <f t="shared" si="179"/>
        <v>9168570</v>
      </c>
      <c r="R2228">
        <f t="shared" si="180"/>
        <v>-177149.5</v>
      </c>
      <c r="S2228">
        <f t="shared" si="181"/>
        <v>772875</v>
      </c>
      <c r="T2228">
        <f t="shared" si="182"/>
        <v>-17693000</v>
      </c>
      <c r="U2228">
        <f t="shared" si="183"/>
        <v>-21695000</v>
      </c>
    </row>
    <row r="2229" spans="1:21" hidden="1" x14ac:dyDescent="0.25">
      <c r="A2229" t="s">
        <v>6437</v>
      </c>
      <c r="B2229" t="s">
        <v>1353</v>
      </c>
      <c r="C2229">
        <v>0</v>
      </c>
      <c r="D2229">
        <v>0</v>
      </c>
      <c r="E2229">
        <v>0</v>
      </c>
      <c r="F2229">
        <v>0</v>
      </c>
      <c r="G2229" t="e">
        <v>#DIV/0!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O2229">
        <f t="shared" si="179"/>
        <v>0</v>
      </c>
      <c r="P2229">
        <f t="shared" si="179"/>
        <v>0</v>
      </c>
      <c r="Q2229">
        <f t="shared" si="179"/>
        <v>0</v>
      </c>
      <c r="R2229" t="e">
        <f t="shared" si="180"/>
        <v>#DIV/0!</v>
      </c>
      <c r="S2229">
        <f t="shared" si="181"/>
        <v>0</v>
      </c>
      <c r="T2229">
        <f t="shared" si="182"/>
        <v>0</v>
      </c>
      <c r="U2229">
        <f t="shared" si="183"/>
        <v>0</v>
      </c>
    </row>
    <row r="2230" spans="1:21" hidden="1" x14ac:dyDescent="0.25">
      <c r="A2230" t="s">
        <v>6438</v>
      </c>
      <c r="B2230" t="s">
        <v>3147</v>
      </c>
      <c r="C2230">
        <v>0</v>
      </c>
      <c r="D2230">
        <v>0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9405850</v>
      </c>
      <c r="L2230">
        <v>6538150</v>
      </c>
      <c r="M2230">
        <v>6466050</v>
      </c>
      <c r="O2230">
        <f t="shared" si="179"/>
        <v>0</v>
      </c>
      <c r="P2230">
        <f t="shared" si="179"/>
        <v>0</v>
      </c>
      <c r="Q2230">
        <f t="shared" si="179"/>
        <v>0</v>
      </c>
      <c r="R2230">
        <f t="shared" si="180"/>
        <v>0</v>
      </c>
      <c r="S2230">
        <f t="shared" si="181"/>
        <v>0</v>
      </c>
      <c r="T2230">
        <f t="shared" si="182"/>
        <v>-2867700</v>
      </c>
      <c r="U2230">
        <f t="shared" si="183"/>
        <v>-2939800</v>
      </c>
    </row>
    <row r="2231" spans="1:21" hidden="1" x14ac:dyDescent="0.25">
      <c r="A2231" t="s">
        <v>4531</v>
      </c>
      <c r="B2231" t="s">
        <v>3148</v>
      </c>
      <c r="C2231">
        <v>27142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27142</v>
      </c>
      <c r="J2231">
        <v>32789</v>
      </c>
      <c r="K2231">
        <v>48522500</v>
      </c>
      <c r="L2231">
        <v>50373000</v>
      </c>
      <c r="M2231">
        <v>38048000</v>
      </c>
      <c r="O2231">
        <f t="shared" si="179"/>
        <v>-27142</v>
      </c>
      <c r="P2231">
        <f t="shared" si="179"/>
        <v>-27142</v>
      </c>
      <c r="Q2231">
        <f t="shared" si="179"/>
        <v>-27142</v>
      </c>
      <c r="R2231">
        <f t="shared" si="180"/>
        <v>0</v>
      </c>
      <c r="S2231">
        <f t="shared" si="181"/>
        <v>5647</v>
      </c>
      <c r="T2231">
        <f t="shared" si="182"/>
        <v>1850500</v>
      </c>
      <c r="U2231">
        <f t="shared" si="183"/>
        <v>-10474500</v>
      </c>
    </row>
    <row r="2232" spans="1:21" hidden="1" x14ac:dyDescent="0.25">
      <c r="A2232" t="s">
        <v>6440</v>
      </c>
      <c r="B2232" t="s">
        <v>3149</v>
      </c>
      <c r="C2232">
        <v>0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552230</v>
      </c>
      <c r="L2232">
        <v>263140</v>
      </c>
      <c r="M2232">
        <v>284490</v>
      </c>
      <c r="O2232">
        <f t="shared" si="179"/>
        <v>0</v>
      </c>
      <c r="P2232">
        <f t="shared" si="179"/>
        <v>0</v>
      </c>
      <c r="Q2232">
        <f t="shared" si="179"/>
        <v>0</v>
      </c>
      <c r="R2232">
        <f t="shared" si="180"/>
        <v>0</v>
      </c>
      <c r="S2232">
        <f t="shared" si="181"/>
        <v>0</v>
      </c>
      <c r="T2232">
        <f t="shared" si="182"/>
        <v>-289090</v>
      </c>
      <c r="U2232">
        <f t="shared" si="183"/>
        <v>-267740</v>
      </c>
    </row>
    <row r="2233" spans="1:21" hidden="1" x14ac:dyDescent="0.25">
      <c r="A2233" t="s">
        <v>6441</v>
      </c>
      <c r="B2233" t="s">
        <v>3150</v>
      </c>
      <c r="C2233">
        <v>0</v>
      </c>
      <c r="D2233">
        <v>0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58376000</v>
      </c>
      <c r="L2233">
        <v>45340500</v>
      </c>
      <c r="M2233">
        <v>32162000</v>
      </c>
      <c r="O2233">
        <f t="shared" si="179"/>
        <v>0</v>
      </c>
      <c r="P2233">
        <f t="shared" si="179"/>
        <v>0</v>
      </c>
      <c r="Q2233">
        <f t="shared" si="179"/>
        <v>0</v>
      </c>
      <c r="R2233">
        <f t="shared" si="180"/>
        <v>0</v>
      </c>
      <c r="S2233">
        <f t="shared" si="181"/>
        <v>0</v>
      </c>
      <c r="T2233">
        <f t="shared" si="182"/>
        <v>-13035500</v>
      </c>
      <c r="U2233">
        <f t="shared" si="183"/>
        <v>-26214000</v>
      </c>
    </row>
    <row r="2234" spans="1:21" hidden="1" x14ac:dyDescent="0.25">
      <c r="A2234" t="s">
        <v>6442</v>
      </c>
      <c r="B2234" t="s">
        <v>3151</v>
      </c>
      <c r="C2234">
        <v>16795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16795</v>
      </c>
      <c r="J2234">
        <v>335385</v>
      </c>
      <c r="K2234">
        <v>0</v>
      </c>
      <c r="L2234">
        <v>0</v>
      </c>
      <c r="M2234">
        <v>0</v>
      </c>
      <c r="O2234">
        <f t="shared" si="179"/>
        <v>-16795</v>
      </c>
      <c r="P2234">
        <f t="shared" si="179"/>
        <v>-16795</v>
      </c>
      <c r="Q2234">
        <f t="shared" si="179"/>
        <v>-16795</v>
      </c>
      <c r="R2234">
        <f t="shared" si="180"/>
        <v>0</v>
      </c>
      <c r="S2234">
        <f t="shared" si="181"/>
        <v>318590</v>
      </c>
      <c r="T2234">
        <f t="shared" si="182"/>
        <v>0</v>
      </c>
      <c r="U2234">
        <f t="shared" si="183"/>
        <v>0</v>
      </c>
    </row>
    <row r="2235" spans="1:21" hidden="1" x14ac:dyDescent="0.25">
      <c r="A2235" t="s">
        <v>4374</v>
      </c>
      <c r="B2235" t="s">
        <v>3152</v>
      </c>
      <c r="C2235">
        <v>0</v>
      </c>
      <c r="D2235">
        <v>0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379755</v>
      </c>
      <c r="L2235">
        <v>3266000</v>
      </c>
      <c r="M2235">
        <v>1478700</v>
      </c>
      <c r="O2235">
        <f t="shared" si="179"/>
        <v>0</v>
      </c>
      <c r="P2235">
        <f t="shared" si="179"/>
        <v>0</v>
      </c>
      <c r="Q2235">
        <f t="shared" si="179"/>
        <v>0</v>
      </c>
      <c r="R2235">
        <f t="shared" si="180"/>
        <v>0</v>
      </c>
      <c r="S2235">
        <f t="shared" si="181"/>
        <v>0</v>
      </c>
      <c r="T2235">
        <f t="shared" si="182"/>
        <v>2886245</v>
      </c>
      <c r="U2235">
        <f t="shared" si="183"/>
        <v>1098945</v>
      </c>
    </row>
    <row r="2236" spans="1:21" hidden="1" x14ac:dyDescent="0.25">
      <c r="A2236" t="s">
        <v>6444</v>
      </c>
      <c r="B2236" t="s">
        <v>3153</v>
      </c>
      <c r="C2236">
        <v>0</v>
      </c>
      <c r="D2236">
        <v>0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49498.5</v>
      </c>
      <c r="K2236">
        <v>0</v>
      </c>
      <c r="L2236">
        <v>0</v>
      </c>
      <c r="M2236">
        <v>0</v>
      </c>
      <c r="O2236">
        <f t="shared" si="179"/>
        <v>0</v>
      </c>
      <c r="P2236">
        <f t="shared" si="179"/>
        <v>0</v>
      </c>
      <c r="Q2236">
        <f t="shared" si="179"/>
        <v>0</v>
      </c>
      <c r="R2236">
        <f t="shared" si="180"/>
        <v>0</v>
      </c>
      <c r="S2236">
        <f t="shared" si="181"/>
        <v>49498.5</v>
      </c>
      <c r="T2236">
        <f t="shared" si="182"/>
        <v>0</v>
      </c>
      <c r="U2236">
        <f t="shared" si="183"/>
        <v>0</v>
      </c>
    </row>
    <row r="2237" spans="1:21" hidden="1" x14ac:dyDescent="0.25">
      <c r="A2237" t="s">
        <v>7345</v>
      </c>
      <c r="B2237" t="s">
        <v>1354</v>
      </c>
      <c r="C2237">
        <v>0</v>
      </c>
      <c r="D2237">
        <v>182805000</v>
      </c>
      <c r="E2237">
        <v>7914500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55630</v>
      </c>
      <c r="M2237">
        <v>0</v>
      </c>
      <c r="O2237">
        <f t="shared" si="179"/>
        <v>182805000</v>
      </c>
      <c r="P2237">
        <f t="shared" si="179"/>
        <v>7914500</v>
      </c>
      <c r="Q2237">
        <f t="shared" si="179"/>
        <v>0</v>
      </c>
      <c r="R2237">
        <f t="shared" si="180"/>
        <v>0</v>
      </c>
      <c r="S2237">
        <f t="shared" si="181"/>
        <v>0</v>
      </c>
      <c r="T2237">
        <f t="shared" si="182"/>
        <v>55630</v>
      </c>
      <c r="U2237">
        <f t="shared" si="183"/>
        <v>0</v>
      </c>
    </row>
    <row r="2238" spans="1:21" hidden="1" x14ac:dyDescent="0.25">
      <c r="A2238" t="s">
        <v>5488</v>
      </c>
      <c r="B2238" t="s">
        <v>3154</v>
      </c>
      <c r="C2238">
        <v>0</v>
      </c>
      <c r="D2238">
        <v>0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414220</v>
      </c>
      <c r="M2238">
        <v>0</v>
      </c>
      <c r="O2238">
        <f t="shared" si="179"/>
        <v>0</v>
      </c>
      <c r="P2238">
        <f t="shared" si="179"/>
        <v>0</v>
      </c>
      <c r="Q2238">
        <f t="shared" si="179"/>
        <v>0</v>
      </c>
      <c r="R2238">
        <f t="shared" si="180"/>
        <v>0</v>
      </c>
      <c r="S2238">
        <f t="shared" si="181"/>
        <v>0</v>
      </c>
      <c r="T2238">
        <f t="shared" si="182"/>
        <v>414220</v>
      </c>
      <c r="U2238">
        <f t="shared" si="183"/>
        <v>0</v>
      </c>
    </row>
    <row r="2239" spans="1:21" hidden="1" x14ac:dyDescent="0.25">
      <c r="A2239" t="s">
        <v>4510</v>
      </c>
      <c r="B2239" t="s">
        <v>1355</v>
      </c>
      <c r="C2239">
        <v>597283</v>
      </c>
      <c r="D2239">
        <v>1927500</v>
      </c>
      <c r="E2239">
        <v>882300</v>
      </c>
      <c r="F2239">
        <v>786500</v>
      </c>
      <c r="G2239">
        <v>1099900</v>
      </c>
      <c r="H2239">
        <v>129098.5</v>
      </c>
      <c r="I2239">
        <v>72613</v>
      </c>
      <c r="J2239">
        <v>191794</v>
      </c>
      <c r="K2239">
        <v>17971500</v>
      </c>
      <c r="L2239">
        <v>19959000</v>
      </c>
      <c r="M2239">
        <v>12348100</v>
      </c>
      <c r="O2239">
        <f t="shared" si="179"/>
        <v>1330217</v>
      </c>
      <c r="P2239">
        <f t="shared" si="179"/>
        <v>285017</v>
      </c>
      <c r="Q2239">
        <f t="shared" si="179"/>
        <v>189217</v>
      </c>
      <c r="R2239">
        <f t="shared" si="180"/>
        <v>-970801.5</v>
      </c>
      <c r="S2239">
        <f t="shared" si="181"/>
        <v>119181</v>
      </c>
      <c r="T2239">
        <f t="shared" si="182"/>
        <v>1987500</v>
      </c>
      <c r="U2239">
        <f t="shared" si="183"/>
        <v>-5623400</v>
      </c>
    </row>
    <row r="2240" spans="1:21" hidden="1" x14ac:dyDescent="0.25">
      <c r="A2240" t="s">
        <v>6448</v>
      </c>
      <c r="B2240" t="s">
        <v>1356</v>
      </c>
      <c r="C2240">
        <v>156288</v>
      </c>
      <c r="D2240">
        <v>1371895</v>
      </c>
      <c r="E2240">
        <v>177800</v>
      </c>
      <c r="F2240">
        <v>171920</v>
      </c>
      <c r="G2240">
        <v>88912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O2240">
        <f t="shared" si="179"/>
        <v>1215607</v>
      </c>
      <c r="P2240">
        <f t="shared" si="179"/>
        <v>21512</v>
      </c>
      <c r="Q2240">
        <f t="shared" si="179"/>
        <v>15632</v>
      </c>
      <c r="R2240">
        <f t="shared" si="180"/>
        <v>-88912</v>
      </c>
      <c r="S2240">
        <f t="shared" si="181"/>
        <v>0</v>
      </c>
      <c r="T2240">
        <f t="shared" si="182"/>
        <v>0</v>
      </c>
      <c r="U2240">
        <f t="shared" si="183"/>
        <v>0</v>
      </c>
    </row>
    <row r="2241" spans="1:21" hidden="1" x14ac:dyDescent="0.25">
      <c r="A2241" t="s">
        <v>6449</v>
      </c>
      <c r="B2241" t="s">
        <v>3155</v>
      </c>
      <c r="C2241">
        <v>0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41447.5</v>
      </c>
      <c r="K2241">
        <v>162505</v>
      </c>
      <c r="L2241">
        <v>79220</v>
      </c>
      <c r="M2241">
        <v>128696.5</v>
      </c>
      <c r="O2241">
        <f t="shared" si="179"/>
        <v>0</v>
      </c>
      <c r="P2241">
        <f t="shared" si="179"/>
        <v>0</v>
      </c>
      <c r="Q2241">
        <f t="shared" si="179"/>
        <v>0</v>
      </c>
      <c r="R2241">
        <f t="shared" si="180"/>
        <v>0</v>
      </c>
      <c r="S2241">
        <f t="shared" si="181"/>
        <v>41447.5</v>
      </c>
      <c r="T2241">
        <f t="shared" si="182"/>
        <v>-83285</v>
      </c>
      <c r="U2241">
        <f t="shared" si="183"/>
        <v>-33808.5</v>
      </c>
    </row>
    <row r="2242" spans="1:21" hidden="1" x14ac:dyDescent="0.25">
      <c r="A2242" t="s">
        <v>6450</v>
      </c>
      <c r="B2242" t="s">
        <v>4123</v>
      </c>
      <c r="C2242">
        <v>3581655</v>
      </c>
      <c r="D2242">
        <v>2689950</v>
      </c>
      <c r="E2242">
        <v>0</v>
      </c>
      <c r="F2242">
        <v>0</v>
      </c>
      <c r="G2242">
        <v>0</v>
      </c>
      <c r="H2242">
        <v>0</v>
      </c>
      <c r="I2242">
        <v>2727000</v>
      </c>
      <c r="J2242">
        <v>3967650</v>
      </c>
      <c r="K2242">
        <v>12537500</v>
      </c>
      <c r="L2242">
        <v>6359150</v>
      </c>
      <c r="M2242">
        <v>4597700</v>
      </c>
      <c r="O2242">
        <f t="shared" si="179"/>
        <v>-891705</v>
      </c>
      <c r="P2242">
        <f t="shared" si="179"/>
        <v>-3581655</v>
      </c>
      <c r="Q2242">
        <f t="shared" si="179"/>
        <v>-3581655</v>
      </c>
      <c r="R2242">
        <f t="shared" si="180"/>
        <v>0</v>
      </c>
      <c r="S2242">
        <f t="shared" si="181"/>
        <v>1240650</v>
      </c>
      <c r="T2242">
        <f t="shared" si="182"/>
        <v>-6178350</v>
      </c>
      <c r="U2242">
        <f t="shared" si="183"/>
        <v>-7939800</v>
      </c>
    </row>
    <row r="2243" spans="1:21" hidden="1" x14ac:dyDescent="0.25">
      <c r="A2243" t="s">
        <v>6981</v>
      </c>
      <c r="B2243" t="s">
        <v>1357</v>
      </c>
      <c r="C2243">
        <v>164800</v>
      </c>
      <c r="D2243">
        <v>896050</v>
      </c>
      <c r="E2243">
        <v>2438585</v>
      </c>
      <c r="F2243">
        <v>1065595</v>
      </c>
      <c r="G2243">
        <v>133660</v>
      </c>
      <c r="H2243">
        <v>0</v>
      </c>
      <c r="I2243">
        <v>164800</v>
      </c>
      <c r="J2243">
        <v>479910</v>
      </c>
      <c r="K2243">
        <v>683840</v>
      </c>
      <c r="L2243">
        <v>770240</v>
      </c>
      <c r="M2243">
        <v>648310</v>
      </c>
      <c r="O2243">
        <f t="shared" ref="O2243:Q2306" si="184">D2243-$C2243</f>
        <v>731250</v>
      </c>
      <c r="P2243">
        <f t="shared" si="184"/>
        <v>2273785</v>
      </c>
      <c r="Q2243">
        <f t="shared" si="184"/>
        <v>900795</v>
      </c>
      <c r="R2243">
        <f t="shared" ref="R2243:R2306" si="185">H2243-G2243</f>
        <v>-133660</v>
      </c>
      <c r="S2243">
        <f t="shared" ref="S2243:S2306" si="186">J2243-I2243</f>
        <v>315110</v>
      </c>
      <c r="T2243">
        <f t="shared" ref="T2243:T2306" si="187">L2243-K2243</f>
        <v>86400</v>
      </c>
      <c r="U2243">
        <f t="shared" ref="U2243:U2306" si="188">M2243-K2243</f>
        <v>-35530</v>
      </c>
    </row>
    <row r="2244" spans="1:21" hidden="1" x14ac:dyDescent="0.25">
      <c r="A2244" t="s">
        <v>6452</v>
      </c>
      <c r="B2244" t="s">
        <v>3156</v>
      </c>
      <c r="C2244">
        <v>0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3232100</v>
      </c>
      <c r="L2244">
        <v>2147450</v>
      </c>
      <c r="M2244">
        <v>1631745</v>
      </c>
      <c r="O2244">
        <f t="shared" si="184"/>
        <v>0</v>
      </c>
      <c r="P2244">
        <f t="shared" si="184"/>
        <v>0</v>
      </c>
      <c r="Q2244">
        <f t="shared" si="184"/>
        <v>0</v>
      </c>
      <c r="R2244">
        <f t="shared" si="185"/>
        <v>0</v>
      </c>
      <c r="S2244">
        <f t="shared" si="186"/>
        <v>0</v>
      </c>
      <c r="T2244">
        <f t="shared" si="187"/>
        <v>-1084650</v>
      </c>
      <c r="U2244">
        <f t="shared" si="188"/>
        <v>-1600355</v>
      </c>
    </row>
    <row r="2245" spans="1:21" hidden="1" x14ac:dyDescent="0.25">
      <c r="A2245" t="s">
        <v>6453</v>
      </c>
      <c r="B2245" t="s">
        <v>3157</v>
      </c>
      <c r="C2245">
        <v>0</v>
      </c>
      <c r="D2245">
        <v>0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155130</v>
      </c>
      <c r="L2245">
        <v>128630</v>
      </c>
      <c r="M2245">
        <v>70737</v>
      </c>
      <c r="O2245">
        <f t="shared" si="184"/>
        <v>0</v>
      </c>
      <c r="P2245">
        <f t="shared" si="184"/>
        <v>0</v>
      </c>
      <c r="Q2245">
        <f t="shared" si="184"/>
        <v>0</v>
      </c>
      <c r="R2245">
        <f t="shared" si="185"/>
        <v>0</v>
      </c>
      <c r="S2245">
        <f t="shared" si="186"/>
        <v>0</v>
      </c>
      <c r="T2245">
        <f t="shared" si="187"/>
        <v>-26500</v>
      </c>
      <c r="U2245">
        <f t="shared" si="188"/>
        <v>-84393</v>
      </c>
    </row>
    <row r="2246" spans="1:21" hidden="1" x14ac:dyDescent="0.25">
      <c r="A2246" t="s">
        <v>6454</v>
      </c>
      <c r="B2246" t="s">
        <v>3158</v>
      </c>
      <c r="C2246">
        <v>0</v>
      </c>
      <c r="D2246">
        <v>0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475745</v>
      </c>
      <c r="L2246">
        <v>274895</v>
      </c>
      <c r="M2246">
        <v>202255</v>
      </c>
      <c r="O2246">
        <f t="shared" si="184"/>
        <v>0</v>
      </c>
      <c r="P2246">
        <f t="shared" si="184"/>
        <v>0</v>
      </c>
      <c r="Q2246">
        <f t="shared" si="184"/>
        <v>0</v>
      </c>
      <c r="R2246">
        <f t="shared" si="185"/>
        <v>0</v>
      </c>
      <c r="S2246">
        <f t="shared" si="186"/>
        <v>0</v>
      </c>
      <c r="T2246">
        <f t="shared" si="187"/>
        <v>-200850</v>
      </c>
      <c r="U2246">
        <f t="shared" si="188"/>
        <v>-273490</v>
      </c>
    </row>
    <row r="2247" spans="1:21" hidden="1" x14ac:dyDescent="0.25">
      <c r="A2247" t="s">
        <v>6455</v>
      </c>
      <c r="B2247" t="s">
        <v>3159</v>
      </c>
      <c r="C2247">
        <v>0</v>
      </c>
      <c r="D2247">
        <v>0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84207.5</v>
      </c>
      <c r="L2247">
        <v>71090.5</v>
      </c>
      <c r="M2247">
        <v>65757</v>
      </c>
      <c r="O2247">
        <f t="shared" si="184"/>
        <v>0</v>
      </c>
      <c r="P2247">
        <f t="shared" si="184"/>
        <v>0</v>
      </c>
      <c r="Q2247">
        <f t="shared" si="184"/>
        <v>0</v>
      </c>
      <c r="R2247">
        <f t="shared" si="185"/>
        <v>0</v>
      </c>
      <c r="S2247">
        <f t="shared" si="186"/>
        <v>0</v>
      </c>
      <c r="T2247">
        <f t="shared" si="187"/>
        <v>-13117</v>
      </c>
      <c r="U2247">
        <f t="shared" si="188"/>
        <v>-18450.5</v>
      </c>
    </row>
    <row r="2248" spans="1:21" hidden="1" x14ac:dyDescent="0.25">
      <c r="A2248" t="s">
        <v>6456</v>
      </c>
      <c r="B2248" t="s">
        <v>3160</v>
      </c>
      <c r="C2248">
        <v>0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104706.5</v>
      </c>
      <c r="L2248">
        <v>97138</v>
      </c>
      <c r="M2248">
        <v>94163</v>
      </c>
      <c r="O2248">
        <f t="shared" si="184"/>
        <v>0</v>
      </c>
      <c r="P2248">
        <f t="shared" si="184"/>
        <v>0</v>
      </c>
      <c r="Q2248">
        <f t="shared" si="184"/>
        <v>0</v>
      </c>
      <c r="R2248">
        <f t="shared" si="185"/>
        <v>0</v>
      </c>
      <c r="S2248">
        <f t="shared" si="186"/>
        <v>0</v>
      </c>
      <c r="T2248">
        <f t="shared" si="187"/>
        <v>-7568.5</v>
      </c>
      <c r="U2248">
        <f t="shared" si="188"/>
        <v>-10543.5</v>
      </c>
    </row>
    <row r="2249" spans="1:21" hidden="1" x14ac:dyDescent="0.25">
      <c r="A2249" t="s">
        <v>6457</v>
      </c>
      <c r="B2249" t="s">
        <v>1358</v>
      </c>
      <c r="C2249">
        <v>125600</v>
      </c>
      <c r="D2249">
        <v>0</v>
      </c>
      <c r="E2249">
        <v>7929750</v>
      </c>
      <c r="F2249">
        <v>0</v>
      </c>
      <c r="G2249">
        <v>186170</v>
      </c>
      <c r="H2249">
        <v>0</v>
      </c>
      <c r="I2249">
        <v>0</v>
      </c>
      <c r="J2249">
        <v>16541</v>
      </c>
      <c r="K2249">
        <v>41028500</v>
      </c>
      <c r="L2249">
        <v>25636000</v>
      </c>
      <c r="M2249">
        <v>23476000</v>
      </c>
      <c r="O2249">
        <f t="shared" si="184"/>
        <v>-125600</v>
      </c>
      <c r="P2249">
        <f t="shared" si="184"/>
        <v>7804150</v>
      </c>
      <c r="Q2249">
        <f t="shared" si="184"/>
        <v>-125600</v>
      </c>
      <c r="R2249">
        <f t="shared" si="185"/>
        <v>-186170</v>
      </c>
      <c r="S2249">
        <f t="shared" si="186"/>
        <v>16541</v>
      </c>
      <c r="T2249">
        <f t="shared" si="187"/>
        <v>-15392500</v>
      </c>
      <c r="U2249">
        <f t="shared" si="188"/>
        <v>-17552500</v>
      </c>
    </row>
    <row r="2250" spans="1:21" hidden="1" x14ac:dyDescent="0.25">
      <c r="A2250" t="s">
        <v>5982</v>
      </c>
      <c r="B2250" t="s">
        <v>3161</v>
      </c>
      <c r="C2250">
        <v>23759</v>
      </c>
      <c r="D2250">
        <v>0</v>
      </c>
      <c r="E2250">
        <v>0</v>
      </c>
      <c r="F2250">
        <v>0</v>
      </c>
      <c r="G2250">
        <v>0</v>
      </c>
      <c r="H2250">
        <v>0</v>
      </c>
      <c r="I2250">
        <v>23759</v>
      </c>
      <c r="J2250">
        <v>0</v>
      </c>
      <c r="K2250">
        <v>1764700</v>
      </c>
      <c r="L2250">
        <v>2034600</v>
      </c>
      <c r="M2250">
        <v>1001650</v>
      </c>
      <c r="O2250">
        <f t="shared" si="184"/>
        <v>-23759</v>
      </c>
      <c r="P2250">
        <f t="shared" si="184"/>
        <v>-23759</v>
      </c>
      <c r="Q2250">
        <f t="shared" si="184"/>
        <v>-23759</v>
      </c>
      <c r="R2250">
        <f t="shared" si="185"/>
        <v>0</v>
      </c>
      <c r="S2250">
        <f t="shared" si="186"/>
        <v>-23759</v>
      </c>
      <c r="T2250">
        <f t="shared" si="187"/>
        <v>269900</v>
      </c>
      <c r="U2250">
        <f t="shared" si="188"/>
        <v>-763050</v>
      </c>
    </row>
    <row r="2251" spans="1:21" hidden="1" x14ac:dyDescent="0.25">
      <c r="A2251" t="s">
        <v>6830</v>
      </c>
      <c r="B2251" t="s">
        <v>1359</v>
      </c>
      <c r="C2251">
        <v>266686.6667</v>
      </c>
      <c r="D2251">
        <v>65595</v>
      </c>
      <c r="E2251">
        <v>0</v>
      </c>
      <c r="F2251">
        <v>15929</v>
      </c>
      <c r="G2251">
        <v>24938</v>
      </c>
      <c r="H2251">
        <v>0</v>
      </c>
      <c r="I2251">
        <v>0</v>
      </c>
      <c r="J2251">
        <v>0</v>
      </c>
      <c r="K2251">
        <v>930465</v>
      </c>
      <c r="L2251">
        <v>1050135</v>
      </c>
      <c r="M2251">
        <v>518350</v>
      </c>
      <c r="O2251">
        <f t="shared" si="184"/>
        <v>-201091.6667</v>
      </c>
      <c r="P2251">
        <f t="shared" si="184"/>
        <v>-266686.6667</v>
      </c>
      <c r="Q2251">
        <f t="shared" si="184"/>
        <v>-250757.6667</v>
      </c>
      <c r="R2251">
        <f t="shared" si="185"/>
        <v>-24938</v>
      </c>
      <c r="S2251">
        <f t="shared" si="186"/>
        <v>0</v>
      </c>
      <c r="T2251">
        <f t="shared" si="187"/>
        <v>119670</v>
      </c>
      <c r="U2251">
        <f t="shared" si="188"/>
        <v>-412115</v>
      </c>
    </row>
    <row r="2252" spans="1:21" hidden="1" x14ac:dyDescent="0.25">
      <c r="A2252" t="s">
        <v>6460</v>
      </c>
      <c r="B2252" t="s">
        <v>1360</v>
      </c>
      <c r="C2252">
        <v>61482</v>
      </c>
      <c r="D2252">
        <v>1351550</v>
      </c>
      <c r="E2252">
        <v>311060</v>
      </c>
      <c r="F2252">
        <v>613355</v>
      </c>
      <c r="G2252">
        <v>693970</v>
      </c>
      <c r="H2252">
        <v>27647.5</v>
      </c>
      <c r="I2252">
        <v>0</v>
      </c>
      <c r="J2252">
        <v>0</v>
      </c>
      <c r="K2252">
        <v>0</v>
      </c>
      <c r="L2252">
        <v>0</v>
      </c>
      <c r="M2252">
        <v>0</v>
      </c>
      <c r="O2252">
        <f t="shared" si="184"/>
        <v>1290068</v>
      </c>
      <c r="P2252">
        <f t="shared" si="184"/>
        <v>249578</v>
      </c>
      <c r="Q2252">
        <f t="shared" si="184"/>
        <v>551873</v>
      </c>
      <c r="R2252">
        <f t="shared" si="185"/>
        <v>-666322.5</v>
      </c>
      <c r="S2252">
        <f t="shared" si="186"/>
        <v>0</v>
      </c>
      <c r="T2252">
        <f t="shared" si="187"/>
        <v>0</v>
      </c>
      <c r="U2252">
        <f t="shared" si="188"/>
        <v>0</v>
      </c>
    </row>
    <row r="2253" spans="1:21" hidden="1" x14ac:dyDescent="0.25">
      <c r="A2253" t="s">
        <v>5635</v>
      </c>
      <c r="B2253" t="s">
        <v>3162</v>
      </c>
      <c r="C2253">
        <v>0</v>
      </c>
      <c r="D2253">
        <v>0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2545900</v>
      </c>
      <c r="L2253">
        <v>2911150</v>
      </c>
      <c r="M2253">
        <v>2488750</v>
      </c>
      <c r="O2253">
        <f t="shared" si="184"/>
        <v>0</v>
      </c>
      <c r="P2253">
        <f t="shared" si="184"/>
        <v>0</v>
      </c>
      <c r="Q2253">
        <f t="shared" si="184"/>
        <v>0</v>
      </c>
      <c r="R2253">
        <f t="shared" si="185"/>
        <v>0</v>
      </c>
      <c r="S2253">
        <f t="shared" si="186"/>
        <v>0</v>
      </c>
      <c r="T2253">
        <f t="shared" si="187"/>
        <v>365250</v>
      </c>
      <c r="U2253">
        <f t="shared" si="188"/>
        <v>-57150</v>
      </c>
    </row>
    <row r="2254" spans="1:21" hidden="1" x14ac:dyDescent="0.25">
      <c r="A2254" t="s">
        <v>6462</v>
      </c>
      <c r="B2254" t="s">
        <v>3163</v>
      </c>
      <c r="C2254">
        <v>0</v>
      </c>
      <c r="D2254">
        <v>0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1468000</v>
      </c>
      <c r="L2254">
        <v>816410</v>
      </c>
      <c r="M2254">
        <v>793750</v>
      </c>
      <c r="O2254">
        <f t="shared" si="184"/>
        <v>0</v>
      </c>
      <c r="P2254">
        <f t="shared" si="184"/>
        <v>0</v>
      </c>
      <c r="Q2254">
        <f t="shared" si="184"/>
        <v>0</v>
      </c>
      <c r="R2254">
        <f t="shared" si="185"/>
        <v>0</v>
      </c>
      <c r="S2254">
        <f t="shared" si="186"/>
        <v>0</v>
      </c>
      <c r="T2254">
        <f t="shared" si="187"/>
        <v>-651590</v>
      </c>
      <c r="U2254">
        <f t="shared" si="188"/>
        <v>-674250</v>
      </c>
    </row>
    <row r="2255" spans="1:21" hidden="1" x14ac:dyDescent="0.25">
      <c r="A2255" t="s">
        <v>6463</v>
      </c>
      <c r="B2255" t="s">
        <v>1361</v>
      </c>
      <c r="C2255">
        <v>2162172</v>
      </c>
      <c r="D2255">
        <v>0</v>
      </c>
      <c r="E2255">
        <v>2611450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1438700</v>
      </c>
      <c r="L2255">
        <v>299590</v>
      </c>
      <c r="M2255">
        <v>445410</v>
      </c>
      <c r="O2255">
        <f t="shared" si="184"/>
        <v>-2162172</v>
      </c>
      <c r="P2255">
        <f t="shared" si="184"/>
        <v>449278</v>
      </c>
      <c r="Q2255">
        <f t="shared" si="184"/>
        <v>-2162172</v>
      </c>
      <c r="R2255">
        <f t="shared" si="185"/>
        <v>0</v>
      </c>
      <c r="S2255">
        <f t="shared" si="186"/>
        <v>0</v>
      </c>
      <c r="T2255">
        <f t="shared" si="187"/>
        <v>-1139110</v>
      </c>
      <c r="U2255">
        <f t="shared" si="188"/>
        <v>-993290</v>
      </c>
    </row>
    <row r="2256" spans="1:21" hidden="1" x14ac:dyDescent="0.25">
      <c r="A2256" t="s">
        <v>6464</v>
      </c>
      <c r="B2256" t="s">
        <v>1362</v>
      </c>
      <c r="C2256">
        <v>0</v>
      </c>
      <c r="D2256">
        <v>105716</v>
      </c>
      <c r="E2256">
        <v>0</v>
      </c>
      <c r="F2256">
        <v>0</v>
      </c>
      <c r="G2256">
        <v>11141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O2256">
        <f t="shared" si="184"/>
        <v>105716</v>
      </c>
      <c r="P2256">
        <f t="shared" si="184"/>
        <v>0</v>
      </c>
      <c r="Q2256">
        <f t="shared" si="184"/>
        <v>0</v>
      </c>
      <c r="R2256">
        <f t="shared" si="185"/>
        <v>-11141</v>
      </c>
      <c r="S2256">
        <f t="shared" si="186"/>
        <v>0</v>
      </c>
      <c r="T2256">
        <f t="shared" si="187"/>
        <v>0</v>
      </c>
      <c r="U2256">
        <f t="shared" si="188"/>
        <v>0</v>
      </c>
    </row>
    <row r="2257" spans="1:21" hidden="1" x14ac:dyDescent="0.25">
      <c r="A2257" t="s">
        <v>6465</v>
      </c>
      <c r="B2257" t="s">
        <v>1363</v>
      </c>
      <c r="C2257">
        <v>29056</v>
      </c>
      <c r="D2257">
        <v>257445</v>
      </c>
      <c r="E2257">
        <v>136575</v>
      </c>
      <c r="F2257">
        <v>110960</v>
      </c>
      <c r="G2257">
        <v>0</v>
      </c>
      <c r="H2257">
        <v>0</v>
      </c>
      <c r="I2257">
        <v>29056</v>
      </c>
      <c r="J2257">
        <v>65616.5</v>
      </c>
      <c r="K2257">
        <v>27486</v>
      </c>
      <c r="L2257">
        <v>21226</v>
      </c>
      <c r="M2257">
        <v>51380</v>
      </c>
      <c r="O2257">
        <f t="shared" si="184"/>
        <v>228389</v>
      </c>
      <c r="P2257">
        <f t="shared" si="184"/>
        <v>107519</v>
      </c>
      <c r="Q2257">
        <f t="shared" si="184"/>
        <v>81904</v>
      </c>
      <c r="R2257">
        <f t="shared" si="185"/>
        <v>0</v>
      </c>
      <c r="S2257">
        <f t="shared" si="186"/>
        <v>36560.5</v>
      </c>
      <c r="T2257">
        <f t="shared" si="187"/>
        <v>-6260</v>
      </c>
      <c r="U2257">
        <f t="shared" si="188"/>
        <v>23894</v>
      </c>
    </row>
    <row r="2258" spans="1:21" hidden="1" x14ac:dyDescent="0.25">
      <c r="A2258" t="s">
        <v>6466</v>
      </c>
      <c r="B2258" t="s">
        <v>1364</v>
      </c>
      <c r="C2258">
        <v>159277.3333</v>
      </c>
      <c r="D2258">
        <v>0</v>
      </c>
      <c r="E2258">
        <v>0</v>
      </c>
      <c r="F2258">
        <v>0</v>
      </c>
      <c r="G2258">
        <v>258310</v>
      </c>
      <c r="H2258">
        <v>6426.5</v>
      </c>
      <c r="I2258">
        <v>0</v>
      </c>
      <c r="J2258">
        <v>0</v>
      </c>
      <c r="K2258">
        <v>0</v>
      </c>
      <c r="L2258">
        <v>0</v>
      </c>
      <c r="M2258">
        <v>0</v>
      </c>
      <c r="O2258">
        <f t="shared" si="184"/>
        <v>-159277.3333</v>
      </c>
      <c r="P2258">
        <f t="shared" si="184"/>
        <v>-159277.3333</v>
      </c>
      <c r="Q2258">
        <f t="shared" si="184"/>
        <v>-159277.3333</v>
      </c>
      <c r="R2258">
        <f t="shared" si="185"/>
        <v>-251883.5</v>
      </c>
      <c r="S2258">
        <f t="shared" si="186"/>
        <v>0</v>
      </c>
      <c r="T2258">
        <f t="shared" si="187"/>
        <v>0</v>
      </c>
      <c r="U2258">
        <f t="shared" si="188"/>
        <v>0</v>
      </c>
    </row>
    <row r="2259" spans="1:21" hidden="1" x14ac:dyDescent="0.25">
      <c r="A2259" t="s">
        <v>6467</v>
      </c>
      <c r="B2259" t="s">
        <v>1365</v>
      </c>
      <c r="C2259">
        <v>0</v>
      </c>
      <c r="D2259">
        <v>0</v>
      </c>
      <c r="E2259">
        <v>0</v>
      </c>
      <c r="F2259">
        <v>0</v>
      </c>
      <c r="G2259">
        <v>174420</v>
      </c>
      <c r="H2259">
        <v>10490.5</v>
      </c>
      <c r="I2259">
        <v>0</v>
      </c>
      <c r="J2259">
        <v>0</v>
      </c>
      <c r="K2259">
        <v>0</v>
      </c>
      <c r="L2259">
        <v>0</v>
      </c>
      <c r="M2259">
        <v>0</v>
      </c>
      <c r="O2259">
        <f t="shared" si="184"/>
        <v>0</v>
      </c>
      <c r="P2259">
        <f t="shared" si="184"/>
        <v>0</v>
      </c>
      <c r="Q2259">
        <f t="shared" si="184"/>
        <v>0</v>
      </c>
      <c r="R2259">
        <f t="shared" si="185"/>
        <v>-163929.5</v>
      </c>
      <c r="S2259">
        <f t="shared" si="186"/>
        <v>0</v>
      </c>
      <c r="T2259">
        <f t="shared" si="187"/>
        <v>0</v>
      </c>
      <c r="U2259">
        <f t="shared" si="188"/>
        <v>0</v>
      </c>
    </row>
    <row r="2260" spans="1:21" hidden="1" x14ac:dyDescent="0.25">
      <c r="A2260" t="s">
        <v>6468</v>
      </c>
      <c r="B2260" t="s">
        <v>4124</v>
      </c>
      <c r="C2260">
        <v>0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1826660</v>
      </c>
      <c r="L2260">
        <v>1785750</v>
      </c>
      <c r="M2260">
        <v>1478275</v>
      </c>
      <c r="O2260">
        <f t="shared" si="184"/>
        <v>0</v>
      </c>
      <c r="P2260">
        <f t="shared" si="184"/>
        <v>0</v>
      </c>
      <c r="Q2260">
        <f t="shared" si="184"/>
        <v>0</v>
      </c>
      <c r="R2260">
        <f t="shared" si="185"/>
        <v>0</v>
      </c>
      <c r="S2260">
        <f t="shared" si="186"/>
        <v>0</v>
      </c>
      <c r="T2260">
        <f t="shared" si="187"/>
        <v>-40910</v>
      </c>
      <c r="U2260">
        <f t="shared" si="188"/>
        <v>-348385</v>
      </c>
    </row>
    <row r="2261" spans="1:21" hidden="1" x14ac:dyDescent="0.25">
      <c r="A2261" t="s">
        <v>6469</v>
      </c>
      <c r="B2261" t="s">
        <v>4125</v>
      </c>
      <c r="C2261">
        <v>0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3951100</v>
      </c>
      <c r="L2261">
        <v>1717900</v>
      </c>
      <c r="M2261">
        <v>1620550</v>
      </c>
      <c r="O2261">
        <f t="shared" si="184"/>
        <v>0</v>
      </c>
      <c r="P2261">
        <f t="shared" si="184"/>
        <v>0</v>
      </c>
      <c r="Q2261">
        <f t="shared" si="184"/>
        <v>0</v>
      </c>
      <c r="R2261">
        <f t="shared" si="185"/>
        <v>0</v>
      </c>
      <c r="S2261">
        <f t="shared" si="186"/>
        <v>0</v>
      </c>
      <c r="T2261">
        <f t="shared" si="187"/>
        <v>-2233200</v>
      </c>
      <c r="U2261">
        <f t="shared" si="188"/>
        <v>-2330550</v>
      </c>
    </row>
    <row r="2262" spans="1:21" hidden="1" x14ac:dyDescent="0.25">
      <c r="A2262" t="s">
        <v>6470</v>
      </c>
      <c r="B2262" t="s">
        <v>3164</v>
      </c>
      <c r="C2262">
        <v>0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161115000</v>
      </c>
      <c r="L2262">
        <v>127730000</v>
      </c>
      <c r="M2262">
        <v>105644000</v>
      </c>
      <c r="O2262">
        <f t="shared" si="184"/>
        <v>0</v>
      </c>
      <c r="P2262">
        <f t="shared" si="184"/>
        <v>0</v>
      </c>
      <c r="Q2262">
        <f t="shared" si="184"/>
        <v>0</v>
      </c>
      <c r="R2262">
        <f t="shared" si="185"/>
        <v>0</v>
      </c>
      <c r="S2262">
        <f t="shared" si="186"/>
        <v>0</v>
      </c>
      <c r="T2262">
        <f t="shared" si="187"/>
        <v>-33385000</v>
      </c>
      <c r="U2262">
        <f t="shared" si="188"/>
        <v>-55471000</v>
      </c>
    </row>
    <row r="2263" spans="1:21" hidden="1" x14ac:dyDescent="0.25">
      <c r="A2263" t="s">
        <v>6471</v>
      </c>
      <c r="B2263" t="s">
        <v>1366</v>
      </c>
      <c r="C2263">
        <v>0</v>
      </c>
      <c r="D2263">
        <v>243530</v>
      </c>
      <c r="E2263">
        <v>855950</v>
      </c>
      <c r="F2263">
        <v>69720</v>
      </c>
      <c r="G2263">
        <v>32695</v>
      </c>
      <c r="H2263">
        <v>0</v>
      </c>
      <c r="I2263">
        <v>0</v>
      </c>
      <c r="J2263">
        <v>107798</v>
      </c>
      <c r="K2263">
        <v>95545500</v>
      </c>
      <c r="L2263">
        <v>89200500</v>
      </c>
      <c r="M2263">
        <v>72292000</v>
      </c>
      <c r="O2263">
        <f t="shared" si="184"/>
        <v>243530</v>
      </c>
      <c r="P2263">
        <f t="shared" si="184"/>
        <v>855950</v>
      </c>
      <c r="Q2263">
        <f t="shared" si="184"/>
        <v>69720</v>
      </c>
      <c r="R2263">
        <f t="shared" si="185"/>
        <v>-32695</v>
      </c>
      <c r="S2263">
        <f t="shared" si="186"/>
        <v>107798</v>
      </c>
      <c r="T2263">
        <f t="shared" si="187"/>
        <v>-6345000</v>
      </c>
      <c r="U2263">
        <f t="shared" si="188"/>
        <v>-23253500</v>
      </c>
    </row>
    <row r="2264" spans="1:21" hidden="1" x14ac:dyDescent="0.25">
      <c r="A2264" t="s">
        <v>6472</v>
      </c>
      <c r="B2264" t="s">
        <v>3165</v>
      </c>
      <c r="C2264">
        <v>0</v>
      </c>
      <c r="D2264">
        <v>0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75404000</v>
      </c>
      <c r="L2264">
        <v>55567500</v>
      </c>
      <c r="M2264">
        <v>49035500</v>
      </c>
      <c r="O2264">
        <f t="shared" si="184"/>
        <v>0</v>
      </c>
      <c r="P2264">
        <f t="shared" si="184"/>
        <v>0</v>
      </c>
      <c r="Q2264">
        <f t="shared" si="184"/>
        <v>0</v>
      </c>
      <c r="R2264">
        <f t="shared" si="185"/>
        <v>0</v>
      </c>
      <c r="S2264">
        <f t="shared" si="186"/>
        <v>0</v>
      </c>
      <c r="T2264">
        <f t="shared" si="187"/>
        <v>-19836500</v>
      </c>
      <c r="U2264">
        <f t="shared" si="188"/>
        <v>-26368500</v>
      </c>
    </row>
    <row r="2265" spans="1:21" hidden="1" x14ac:dyDescent="0.25">
      <c r="A2265" t="s">
        <v>6473</v>
      </c>
      <c r="B2265" t="s">
        <v>3166</v>
      </c>
      <c r="C2265">
        <v>0</v>
      </c>
      <c r="D2265">
        <v>0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183300</v>
      </c>
      <c r="L2265">
        <v>95705</v>
      </c>
      <c r="M2265">
        <v>77355</v>
      </c>
      <c r="O2265">
        <f t="shared" si="184"/>
        <v>0</v>
      </c>
      <c r="P2265">
        <f t="shared" si="184"/>
        <v>0</v>
      </c>
      <c r="Q2265">
        <f t="shared" si="184"/>
        <v>0</v>
      </c>
      <c r="R2265">
        <f t="shared" si="185"/>
        <v>0</v>
      </c>
      <c r="S2265">
        <f t="shared" si="186"/>
        <v>0</v>
      </c>
      <c r="T2265">
        <f t="shared" si="187"/>
        <v>-87595</v>
      </c>
      <c r="U2265">
        <f t="shared" si="188"/>
        <v>-105945</v>
      </c>
    </row>
    <row r="2266" spans="1:21" hidden="1" x14ac:dyDescent="0.25">
      <c r="A2266" t="s">
        <v>4370</v>
      </c>
      <c r="B2266" t="s">
        <v>1367</v>
      </c>
      <c r="C2266">
        <v>498720</v>
      </c>
      <c r="D2266">
        <v>8348900</v>
      </c>
      <c r="E2266">
        <v>3978645</v>
      </c>
      <c r="F2266">
        <v>3935500</v>
      </c>
      <c r="G2266">
        <v>373450</v>
      </c>
      <c r="H2266">
        <v>0</v>
      </c>
      <c r="I2266">
        <v>498720</v>
      </c>
      <c r="J2266">
        <v>3255100</v>
      </c>
      <c r="K2266">
        <v>5748300</v>
      </c>
      <c r="L2266">
        <v>8854250</v>
      </c>
      <c r="M2266">
        <v>8796800</v>
      </c>
      <c r="O2266">
        <f t="shared" si="184"/>
        <v>7850180</v>
      </c>
      <c r="P2266">
        <f t="shared" si="184"/>
        <v>3479925</v>
      </c>
      <c r="Q2266">
        <f t="shared" si="184"/>
        <v>3436780</v>
      </c>
      <c r="R2266">
        <f t="shared" si="185"/>
        <v>-373450</v>
      </c>
      <c r="S2266">
        <f t="shared" si="186"/>
        <v>2756380</v>
      </c>
      <c r="T2266">
        <f t="shared" si="187"/>
        <v>3105950</v>
      </c>
      <c r="U2266">
        <f t="shared" si="188"/>
        <v>3048500</v>
      </c>
    </row>
    <row r="2267" spans="1:21" hidden="1" x14ac:dyDescent="0.25">
      <c r="A2267" t="s">
        <v>6475</v>
      </c>
      <c r="B2267" t="s">
        <v>3167</v>
      </c>
      <c r="C2267">
        <v>0</v>
      </c>
      <c r="D2267">
        <v>0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3567600</v>
      </c>
      <c r="L2267">
        <v>1599400</v>
      </c>
      <c r="M2267">
        <v>1284565</v>
      </c>
      <c r="O2267">
        <f t="shared" si="184"/>
        <v>0</v>
      </c>
      <c r="P2267">
        <f t="shared" si="184"/>
        <v>0</v>
      </c>
      <c r="Q2267">
        <f t="shared" si="184"/>
        <v>0</v>
      </c>
      <c r="R2267">
        <f t="shared" si="185"/>
        <v>0</v>
      </c>
      <c r="S2267">
        <f t="shared" si="186"/>
        <v>0</v>
      </c>
      <c r="T2267">
        <f t="shared" si="187"/>
        <v>-1968200</v>
      </c>
      <c r="U2267">
        <f t="shared" si="188"/>
        <v>-2283035</v>
      </c>
    </row>
    <row r="2268" spans="1:21" hidden="1" x14ac:dyDescent="0.25">
      <c r="A2268" t="s">
        <v>5975</v>
      </c>
      <c r="B2268" t="s">
        <v>3168</v>
      </c>
      <c r="C2268">
        <v>0</v>
      </c>
      <c r="D2268">
        <v>0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2136050</v>
      </c>
      <c r="L2268">
        <v>2415900</v>
      </c>
      <c r="M2268">
        <v>2925400</v>
      </c>
      <c r="O2268">
        <f t="shared" si="184"/>
        <v>0</v>
      </c>
      <c r="P2268">
        <f t="shared" si="184"/>
        <v>0</v>
      </c>
      <c r="Q2268">
        <f t="shared" si="184"/>
        <v>0</v>
      </c>
      <c r="R2268">
        <f t="shared" si="185"/>
        <v>0</v>
      </c>
      <c r="S2268">
        <f t="shared" si="186"/>
        <v>0</v>
      </c>
      <c r="T2268">
        <f t="shared" si="187"/>
        <v>279850</v>
      </c>
      <c r="U2268">
        <f t="shared" si="188"/>
        <v>789350</v>
      </c>
    </row>
    <row r="2269" spans="1:21" hidden="1" x14ac:dyDescent="0.25">
      <c r="A2269" t="s">
        <v>6477</v>
      </c>
      <c r="B2269" t="s">
        <v>3169</v>
      </c>
      <c r="C2269">
        <v>0</v>
      </c>
      <c r="D2269">
        <v>0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106175</v>
      </c>
      <c r="L2269">
        <v>58871</v>
      </c>
      <c r="M2269">
        <v>34685.5</v>
      </c>
      <c r="O2269">
        <f t="shared" si="184"/>
        <v>0</v>
      </c>
      <c r="P2269">
        <f t="shared" si="184"/>
        <v>0</v>
      </c>
      <c r="Q2269">
        <f t="shared" si="184"/>
        <v>0</v>
      </c>
      <c r="R2269">
        <f t="shared" si="185"/>
        <v>0</v>
      </c>
      <c r="S2269">
        <f t="shared" si="186"/>
        <v>0</v>
      </c>
      <c r="T2269">
        <f t="shared" si="187"/>
        <v>-47304</v>
      </c>
      <c r="U2269">
        <f t="shared" si="188"/>
        <v>-71489.5</v>
      </c>
    </row>
    <row r="2270" spans="1:21" hidden="1" x14ac:dyDescent="0.25">
      <c r="A2270" t="s">
        <v>6133</v>
      </c>
      <c r="B2270" t="s">
        <v>1368</v>
      </c>
      <c r="C2270">
        <v>33138</v>
      </c>
      <c r="D2270">
        <v>0</v>
      </c>
      <c r="E2270">
        <v>172095</v>
      </c>
      <c r="F2270">
        <v>61785</v>
      </c>
      <c r="G2270">
        <v>29360</v>
      </c>
      <c r="H2270">
        <v>0</v>
      </c>
      <c r="I2270">
        <v>33138</v>
      </c>
      <c r="J2270">
        <v>17034.5</v>
      </c>
      <c r="K2270">
        <v>89669</v>
      </c>
      <c r="L2270">
        <v>336710</v>
      </c>
      <c r="M2270">
        <v>273015</v>
      </c>
      <c r="O2270">
        <f t="shared" si="184"/>
        <v>-33138</v>
      </c>
      <c r="P2270">
        <f t="shared" si="184"/>
        <v>138957</v>
      </c>
      <c r="Q2270">
        <f t="shared" si="184"/>
        <v>28647</v>
      </c>
      <c r="R2270">
        <f t="shared" si="185"/>
        <v>-29360</v>
      </c>
      <c r="S2270">
        <f t="shared" si="186"/>
        <v>-16103.5</v>
      </c>
      <c r="T2270">
        <f t="shared" si="187"/>
        <v>247041</v>
      </c>
      <c r="U2270">
        <f t="shared" si="188"/>
        <v>183346</v>
      </c>
    </row>
    <row r="2271" spans="1:21" hidden="1" x14ac:dyDescent="0.25">
      <c r="A2271" t="s">
        <v>6479</v>
      </c>
      <c r="B2271" t="s">
        <v>1369</v>
      </c>
      <c r="C2271">
        <v>182388</v>
      </c>
      <c r="D2271">
        <v>1131000</v>
      </c>
      <c r="E2271">
        <v>939285</v>
      </c>
      <c r="F2271">
        <v>1428315</v>
      </c>
      <c r="G2271">
        <v>0</v>
      </c>
      <c r="H2271">
        <v>0</v>
      </c>
      <c r="I2271">
        <v>38518</v>
      </c>
      <c r="J2271">
        <v>34689.5</v>
      </c>
      <c r="K2271">
        <v>0</v>
      </c>
      <c r="L2271">
        <v>0</v>
      </c>
      <c r="M2271">
        <v>0</v>
      </c>
      <c r="O2271">
        <f t="shared" si="184"/>
        <v>948612</v>
      </c>
      <c r="P2271">
        <f t="shared" si="184"/>
        <v>756897</v>
      </c>
      <c r="Q2271">
        <f t="shared" si="184"/>
        <v>1245927</v>
      </c>
      <c r="R2271">
        <f t="shared" si="185"/>
        <v>0</v>
      </c>
      <c r="S2271">
        <f t="shared" si="186"/>
        <v>-3828.5</v>
      </c>
      <c r="T2271">
        <f t="shared" si="187"/>
        <v>0</v>
      </c>
      <c r="U2271">
        <f t="shared" si="188"/>
        <v>0</v>
      </c>
    </row>
    <row r="2272" spans="1:21" hidden="1" x14ac:dyDescent="0.25">
      <c r="A2272" t="s">
        <v>7913</v>
      </c>
      <c r="B2272" t="s">
        <v>3170</v>
      </c>
      <c r="C2272">
        <v>0</v>
      </c>
      <c r="D2272">
        <v>0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41303</v>
      </c>
      <c r="L2272">
        <v>63839</v>
      </c>
      <c r="M2272">
        <v>53101.5</v>
      </c>
      <c r="O2272">
        <f t="shared" si="184"/>
        <v>0</v>
      </c>
      <c r="P2272">
        <f t="shared" si="184"/>
        <v>0</v>
      </c>
      <c r="Q2272">
        <f t="shared" si="184"/>
        <v>0</v>
      </c>
      <c r="R2272">
        <f t="shared" si="185"/>
        <v>0</v>
      </c>
      <c r="S2272">
        <f t="shared" si="186"/>
        <v>0</v>
      </c>
      <c r="T2272">
        <f t="shared" si="187"/>
        <v>22536</v>
      </c>
      <c r="U2272">
        <f t="shared" si="188"/>
        <v>11798.5</v>
      </c>
    </row>
    <row r="2273" spans="1:21" hidden="1" x14ac:dyDescent="0.25">
      <c r="A2273" t="s">
        <v>6481</v>
      </c>
      <c r="B2273" t="s">
        <v>3171</v>
      </c>
      <c r="C2273">
        <v>0</v>
      </c>
      <c r="D2273">
        <v>0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497455</v>
      </c>
      <c r="L2273">
        <v>183120</v>
      </c>
      <c r="M2273">
        <v>74335</v>
      </c>
      <c r="O2273">
        <f t="shared" si="184"/>
        <v>0</v>
      </c>
      <c r="P2273">
        <f t="shared" si="184"/>
        <v>0</v>
      </c>
      <c r="Q2273">
        <f t="shared" si="184"/>
        <v>0</v>
      </c>
      <c r="R2273">
        <f t="shared" si="185"/>
        <v>0</v>
      </c>
      <c r="S2273">
        <f t="shared" si="186"/>
        <v>0</v>
      </c>
      <c r="T2273">
        <f t="shared" si="187"/>
        <v>-314335</v>
      </c>
      <c r="U2273">
        <f t="shared" si="188"/>
        <v>-423120</v>
      </c>
    </row>
    <row r="2274" spans="1:21" hidden="1" x14ac:dyDescent="0.25">
      <c r="A2274" t="s">
        <v>6482</v>
      </c>
      <c r="B2274" t="s">
        <v>3172</v>
      </c>
      <c r="C2274">
        <v>0</v>
      </c>
      <c r="D2274">
        <v>0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8241050</v>
      </c>
      <c r="L2274">
        <v>6421850</v>
      </c>
      <c r="M2274">
        <v>5699200</v>
      </c>
      <c r="O2274">
        <f t="shared" si="184"/>
        <v>0</v>
      </c>
      <c r="P2274">
        <f t="shared" si="184"/>
        <v>0</v>
      </c>
      <c r="Q2274">
        <f t="shared" si="184"/>
        <v>0</v>
      </c>
      <c r="R2274">
        <f t="shared" si="185"/>
        <v>0</v>
      </c>
      <c r="S2274">
        <f t="shared" si="186"/>
        <v>0</v>
      </c>
      <c r="T2274">
        <f t="shared" si="187"/>
        <v>-1819200</v>
      </c>
      <c r="U2274">
        <f t="shared" si="188"/>
        <v>-2541850</v>
      </c>
    </row>
    <row r="2275" spans="1:21" hidden="1" x14ac:dyDescent="0.25">
      <c r="A2275" t="s">
        <v>6483</v>
      </c>
      <c r="B2275" t="s">
        <v>1370</v>
      </c>
      <c r="C2275">
        <v>119401.6667</v>
      </c>
      <c r="D2275">
        <v>0</v>
      </c>
      <c r="E2275">
        <v>0</v>
      </c>
      <c r="F2275">
        <v>33663.5</v>
      </c>
      <c r="G2275">
        <v>21632</v>
      </c>
      <c r="H2275">
        <v>0</v>
      </c>
      <c r="I2275">
        <v>44495</v>
      </c>
      <c r="J2275">
        <v>84903.5</v>
      </c>
      <c r="K2275">
        <v>0</v>
      </c>
      <c r="L2275">
        <v>0</v>
      </c>
      <c r="M2275">
        <v>0</v>
      </c>
      <c r="O2275">
        <f t="shared" si="184"/>
        <v>-119401.6667</v>
      </c>
      <c r="P2275">
        <f t="shared" si="184"/>
        <v>-119401.6667</v>
      </c>
      <c r="Q2275">
        <f t="shared" si="184"/>
        <v>-85738.166700000002</v>
      </c>
      <c r="R2275">
        <f t="shared" si="185"/>
        <v>-21632</v>
      </c>
      <c r="S2275">
        <f t="shared" si="186"/>
        <v>40408.5</v>
      </c>
      <c r="T2275">
        <f t="shared" si="187"/>
        <v>0</v>
      </c>
      <c r="U2275">
        <f t="shared" si="188"/>
        <v>0</v>
      </c>
    </row>
    <row r="2276" spans="1:21" hidden="1" x14ac:dyDescent="0.25">
      <c r="A2276" t="s">
        <v>6484</v>
      </c>
      <c r="B2276" t="s">
        <v>1371</v>
      </c>
      <c r="C2276">
        <v>0</v>
      </c>
      <c r="D2276">
        <v>111986</v>
      </c>
      <c r="E2276">
        <v>0</v>
      </c>
      <c r="F2276">
        <v>0</v>
      </c>
      <c r="G2276">
        <v>47709</v>
      </c>
      <c r="H2276">
        <v>34249.5</v>
      </c>
      <c r="I2276">
        <v>0</v>
      </c>
      <c r="J2276">
        <v>0</v>
      </c>
      <c r="K2276">
        <v>0</v>
      </c>
      <c r="L2276">
        <v>0</v>
      </c>
      <c r="M2276">
        <v>0</v>
      </c>
      <c r="O2276">
        <f t="shared" si="184"/>
        <v>111986</v>
      </c>
      <c r="P2276">
        <f t="shared" si="184"/>
        <v>0</v>
      </c>
      <c r="Q2276">
        <f t="shared" si="184"/>
        <v>0</v>
      </c>
      <c r="R2276">
        <f t="shared" si="185"/>
        <v>-13459.5</v>
      </c>
      <c r="S2276">
        <f t="shared" si="186"/>
        <v>0</v>
      </c>
      <c r="T2276">
        <f t="shared" si="187"/>
        <v>0</v>
      </c>
      <c r="U2276">
        <f t="shared" si="188"/>
        <v>0</v>
      </c>
    </row>
    <row r="2277" spans="1:21" hidden="1" x14ac:dyDescent="0.25">
      <c r="A2277" t="s">
        <v>6485</v>
      </c>
      <c r="B2277" t="s">
        <v>3173</v>
      </c>
      <c r="C2277">
        <v>0</v>
      </c>
      <c r="D2277">
        <v>0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3851050</v>
      </c>
      <c r="L2277">
        <v>1877450</v>
      </c>
      <c r="M2277">
        <v>1343910</v>
      </c>
      <c r="O2277">
        <f t="shared" si="184"/>
        <v>0</v>
      </c>
      <c r="P2277">
        <f t="shared" si="184"/>
        <v>0</v>
      </c>
      <c r="Q2277">
        <f t="shared" si="184"/>
        <v>0</v>
      </c>
      <c r="R2277">
        <f t="shared" si="185"/>
        <v>0</v>
      </c>
      <c r="S2277">
        <f t="shared" si="186"/>
        <v>0</v>
      </c>
      <c r="T2277">
        <f t="shared" si="187"/>
        <v>-1973600</v>
      </c>
      <c r="U2277">
        <f t="shared" si="188"/>
        <v>-2507140</v>
      </c>
    </row>
    <row r="2278" spans="1:21" hidden="1" x14ac:dyDescent="0.25">
      <c r="A2278" t="s">
        <v>6486</v>
      </c>
      <c r="B2278" t="s">
        <v>1372</v>
      </c>
      <c r="C2278">
        <v>255520</v>
      </c>
      <c r="D2278">
        <v>1063535</v>
      </c>
      <c r="E2278">
        <v>649585</v>
      </c>
      <c r="F2278">
        <v>717430</v>
      </c>
      <c r="G2278">
        <v>98620</v>
      </c>
      <c r="H2278">
        <v>2901</v>
      </c>
      <c r="I2278">
        <v>255520</v>
      </c>
      <c r="J2278">
        <v>691495</v>
      </c>
      <c r="K2278">
        <v>72060</v>
      </c>
      <c r="L2278">
        <v>0</v>
      </c>
      <c r="M2278">
        <v>16759.5</v>
      </c>
      <c r="O2278">
        <f t="shared" si="184"/>
        <v>808015</v>
      </c>
      <c r="P2278">
        <f t="shared" si="184"/>
        <v>394065</v>
      </c>
      <c r="Q2278">
        <f t="shared" si="184"/>
        <v>461910</v>
      </c>
      <c r="R2278">
        <f t="shared" si="185"/>
        <v>-95719</v>
      </c>
      <c r="S2278">
        <f t="shared" si="186"/>
        <v>435975</v>
      </c>
      <c r="T2278">
        <f t="shared" si="187"/>
        <v>-72060</v>
      </c>
      <c r="U2278">
        <f t="shared" si="188"/>
        <v>-55300.5</v>
      </c>
    </row>
    <row r="2279" spans="1:21" hidden="1" x14ac:dyDescent="0.25">
      <c r="A2279" t="s">
        <v>6487</v>
      </c>
      <c r="B2279" t="s">
        <v>1373</v>
      </c>
      <c r="C2279">
        <v>0</v>
      </c>
      <c r="D2279">
        <v>0</v>
      </c>
      <c r="E2279">
        <v>3489250</v>
      </c>
      <c r="F2279">
        <v>3350600</v>
      </c>
      <c r="G2279">
        <v>488280</v>
      </c>
      <c r="H2279">
        <v>0</v>
      </c>
      <c r="I2279">
        <v>0</v>
      </c>
      <c r="J2279">
        <v>0</v>
      </c>
      <c r="K2279">
        <v>55383.5</v>
      </c>
      <c r="L2279">
        <v>22377.5</v>
      </c>
      <c r="M2279">
        <v>19970</v>
      </c>
      <c r="O2279">
        <f t="shared" si="184"/>
        <v>0</v>
      </c>
      <c r="P2279">
        <f t="shared" si="184"/>
        <v>3489250</v>
      </c>
      <c r="Q2279">
        <f t="shared" si="184"/>
        <v>3350600</v>
      </c>
      <c r="R2279">
        <f t="shared" si="185"/>
        <v>-488280</v>
      </c>
      <c r="S2279">
        <f t="shared" si="186"/>
        <v>0</v>
      </c>
      <c r="T2279">
        <f t="shared" si="187"/>
        <v>-33006</v>
      </c>
      <c r="U2279">
        <f t="shared" si="188"/>
        <v>-35413.5</v>
      </c>
    </row>
    <row r="2280" spans="1:21" hidden="1" x14ac:dyDescent="0.25">
      <c r="A2280" t="s">
        <v>6151</v>
      </c>
      <c r="B2280" t="s">
        <v>3174</v>
      </c>
      <c r="C2280">
        <v>0</v>
      </c>
      <c r="D2280">
        <v>0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103930</v>
      </c>
      <c r="L2280">
        <v>339540</v>
      </c>
      <c r="M2280">
        <v>289880</v>
      </c>
      <c r="O2280">
        <f t="shared" si="184"/>
        <v>0</v>
      </c>
      <c r="P2280">
        <f t="shared" si="184"/>
        <v>0</v>
      </c>
      <c r="Q2280">
        <f t="shared" si="184"/>
        <v>0</v>
      </c>
      <c r="R2280">
        <f t="shared" si="185"/>
        <v>0</v>
      </c>
      <c r="S2280">
        <f t="shared" si="186"/>
        <v>0</v>
      </c>
      <c r="T2280">
        <f t="shared" si="187"/>
        <v>235610</v>
      </c>
      <c r="U2280">
        <f t="shared" si="188"/>
        <v>185950</v>
      </c>
    </row>
    <row r="2281" spans="1:21" hidden="1" x14ac:dyDescent="0.25">
      <c r="A2281" t="s">
        <v>6489</v>
      </c>
      <c r="B2281" t="s">
        <v>3175</v>
      </c>
      <c r="C2281">
        <v>0</v>
      </c>
      <c r="D2281">
        <v>0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2339100</v>
      </c>
      <c r="L2281">
        <v>1277050</v>
      </c>
      <c r="M2281">
        <v>1067641.5</v>
      </c>
      <c r="O2281">
        <f t="shared" si="184"/>
        <v>0</v>
      </c>
      <c r="P2281">
        <f t="shared" si="184"/>
        <v>0</v>
      </c>
      <c r="Q2281">
        <f t="shared" si="184"/>
        <v>0</v>
      </c>
      <c r="R2281">
        <f t="shared" si="185"/>
        <v>0</v>
      </c>
      <c r="S2281">
        <f t="shared" si="186"/>
        <v>0</v>
      </c>
      <c r="T2281">
        <f t="shared" si="187"/>
        <v>-1062050</v>
      </c>
      <c r="U2281">
        <f t="shared" si="188"/>
        <v>-1271458.5</v>
      </c>
    </row>
    <row r="2282" spans="1:21" hidden="1" x14ac:dyDescent="0.25">
      <c r="A2282" t="s">
        <v>6490</v>
      </c>
      <c r="B2282" t="s">
        <v>1374</v>
      </c>
      <c r="C2282">
        <v>34659</v>
      </c>
      <c r="D2282">
        <v>74975</v>
      </c>
      <c r="E2282">
        <v>871035</v>
      </c>
      <c r="F2282">
        <v>61820</v>
      </c>
      <c r="G2282">
        <v>0</v>
      </c>
      <c r="H2282">
        <v>0</v>
      </c>
      <c r="I2282">
        <v>16998</v>
      </c>
      <c r="J2282">
        <v>72800</v>
      </c>
      <c r="K2282">
        <v>6337000</v>
      </c>
      <c r="L2282">
        <v>4757900</v>
      </c>
      <c r="M2282">
        <v>3056250</v>
      </c>
      <c r="O2282">
        <f t="shared" si="184"/>
        <v>40316</v>
      </c>
      <c r="P2282">
        <f t="shared" si="184"/>
        <v>836376</v>
      </c>
      <c r="Q2282">
        <f t="shared" si="184"/>
        <v>27161</v>
      </c>
      <c r="R2282">
        <f t="shared" si="185"/>
        <v>0</v>
      </c>
      <c r="S2282">
        <f t="shared" si="186"/>
        <v>55802</v>
      </c>
      <c r="T2282">
        <f t="shared" si="187"/>
        <v>-1579100</v>
      </c>
      <c r="U2282">
        <f t="shared" si="188"/>
        <v>-3280750</v>
      </c>
    </row>
    <row r="2283" spans="1:21" hidden="1" x14ac:dyDescent="0.25">
      <c r="A2283" t="s">
        <v>6491</v>
      </c>
      <c r="B2283" t="s">
        <v>1375</v>
      </c>
      <c r="C2283">
        <v>0</v>
      </c>
      <c r="D2283">
        <v>6959</v>
      </c>
      <c r="E2283">
        <v>0</v>
      </c>
      <c r="F2283">
        <v>4770.5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O2283">
        <f t="shared" si="184"/>
        <v>6959</v>
      </c>
      <c r="P2283">
        <f t="shared" si="184"/>
        <v>0</v>
      </c>
      <c r="Q2283">
        <f t="shared" si="184"/>
        <v>4770.5</v>
      </c>
      <c r="R2283">
        <f t="shared" si="185"/>
        <v>0</v>
      </c>
      <c r="S2283">
        <f t="shared" si="186"/>
        <v>0</v>
      </c>
      <c r="T2283">
        <f t="shared" si="187"/>
        <v>0</v>
      </c>
      <c r="U2283">
        <f t="shared" si="188"/>
        <v>0</v>
      </c>
    </row>
    <row r="2284" spans="1:21" hidden="1" x14ac:dyDescent="0.25">
      <c r="A2284" t="s">
        <v>6492</v>
      </c>
      <c r="B2284" t="s">
        <v>3176</v>
      </c>
      <c r="C2284">
        <v>0</v>
      </c>
      <c r="D2284">
        <v>0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1419200</v>
      </c>
      <c r="L2284">
        <v>1165220</v>
      </c>
      <c r="M2284">
        <v>540250</v>
      </c>
      <c r="O2284">
        <f t="shared" si="184"/>
        <v>0</v>
      </c>
      <c r="P2284">
        <f t="shared" si="184"/>
        <v>0</v>
      </c>
      <c r="Q2284">
        <f t="shared" si="184"/>
        <v>0</v>
      </c>
      <c r="R2284">
        <f t="shared" si="185"/>
        <v>0</v>
      </c>
      <c r="S2284">
        <f t="shared" si="186"/>
        <v>0</v>
      </c>
      <c r="T2284">
        <f t="shared" si="187"/>
        <v>-253980</v>
      </c>
      <c r="U2284">
        <f t="shared" si="188"/>
        <v>-878950</v>
      </c>
    </row>
    <row r="2285" spans="1:21" hidden="1" x14ac:dyDescent="0.25">
      <c r="A2285" t="s">
        <v>5860</v>
      </c>
      <c r="B2285" t="s">
        <v>3177</v>
      </c>
      <c r="C2285">
        <v>0</v>
      </c>
      <c r="D2285">
        <v>0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24504.5</v>
      </c>
      <c r="L2285">
        <v>347125</v>
      </c>
      <c r="M2285">
        <v>295885</v>
      </c>
      <c r="O2285">
        <f t="shared" si="184"/>
        <v>0</v>
      </c>
      <c r="P2285">
        <f t="shared" si="184"/>
        <v>0</v>
      </c>
      <c r="Q2285">
        <f t="shared" si="184"/>
        <v>0</v>
      </c>
      <c r="R2285">
        <f t="shared" si="185"/>
        <v>0</v>
      </c>
      <c r="S2285">
        <f t="shared" si="186"/>
        <v>0</v>
      </c>
      <c r="T2285">
        <f t="shared" si="187"/>
        <v>322620.5</v>
      </c>
      <c r="U2285">
        <f t="shared" si="188"/>
        <v>271380.5</v>
      </c>
    </row>
    <row r="2286" spans="1:21" hidden="1" x14ac:dyDescent="0.25">
      <c r="A2286" t="s">
        <v>6494</v>
      </c>
      <c r="B2286" t="s">
        <v>1376</v>
      </c>
      <c r="C2286">
        <v>252988</v>
      </c>
      <c r="D2286">
        <v>0</v>
      </c>
      <c r="E2286">
        <v>76390</v>
      </c>
      <c r="F2286">
        <v>19806.5</v>
      </c>
      <c r="G2286">
        <v>0</v>
      </c>
      <c r="H2286">
        <v>0</v>
      </c>
      <c r="I2286">
        <v>6788</v>
      </c>
      <c r="J2286">
        <v>46191</v>
      </c>
      <c r="K2286">
        <v>39314</v>
      </c>
      <c r="L2286">
        <v>0</v>
      </c>
      <c r="M2286">
        <v>0</v>
      </c>
      <c r="O2286">
        <f t="shared" si="184"/>
        <v>-252988</v>
      </c>
      <c r="P2286">
        <f t="shared" si="184"/>
        <v>-176598</v>
      </c>
      <c r="Q2286">
        <f t="shared" si="184"/>
        <v>-233181.5</v>
      </c>
      <c r="R2286">
        <f t="shared" si="185"/>
        <v>0</v>
      </c>
      <c r="S2286">
        <f t="shared" si="186"/>
        <v>39403</v>
      </c>
      <c r="T2286">
        <f t="shared" si="187"/>
        <v>-39314</v>
      </c>
      <c r="U2286">
        <f t="shared" si="188"/>
        <v>-39314</v>
      </c>
    </row>
    <row r="2287" spans="1:21" hidden="1" x14ac:dyDescent="0.25">
      <c r="A2287" t="s">
        <v>6495</v>
      </c>
      <c r="B2287" t="s">
        <v>1377</v>
      </c>
      <c r="C2287">
        <v>0</v>
      </c>
      <c r="D2287">
        <v>0</v>
      </c>
      <c r="E2287">
        <v>0</v>
      </c>
      <c r="F2287">
        <v>6864500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O2287">
        <f t="shared" si="184"/>
        <v>0</v>
      </c>
      <c r="P2287">
        <f t="shared" si="184"/>
        <v>0</v>
      </c>
      <c r="Q2287">
        <f t="shared" si="184"/>
        <v>6864500</v>
      </c>
      <c r="R2287">
        <f t="shared" si="185"/>
        <v>0</v>
      </c>
      <c r="S2287">
        <f t="shared" si="186"/>
        <v>0</v>
      </c>
      <c r="T2287">
        <f t="shared" si="187"/>
        <v>0</v>
      </c>
      <c r="U2287">
        <f t="shared" si="188"/>
        <v>0</v>
      </c>
    </row>
    <row r="2288" spans="1:21" hidden="1" x14ac:dyDescent="0.25">
      <c r="A2288" t="s">
        <v>6496</v>
      </c>
      <c r="B2288" t="s">
        <v>1378</v>
      </c>
      <c r="C2288">
        <v>0</v>
      </c>
      <c r="D2288">
        <v>58265</v>
      </c>
      <c r="E2288">
        <v>0</v>
      </c>
      <c r="F2288">
        <v>197905</v>
      </c>
      <c r="G2288">
        <v>245310</v>
      </c>
      <c r="H2288">
        <v>0</v>
      </c>
      <c r="I2288">
        <v>0</v>
      </c>
      <c r="J2288">
        <v>0</v>
      </c>
      <c r="K2288">
        <v>13480000</v>
      </c>
      <c r="L2288">
        <v>10586450</v>
      </c>
      <c r="M2288">
        <v>7696600</v>
      </c>
      <c r="O2288">
        <f t="shared" si="184"/>
        <v>58265</v>
      </c>
      <c r="P2288">
        <f t="shared" si="184"/>
        <v>0</v>
      </c>
      <c r="Q2288">
        <f t="shared" si="184"/>
        <v>197905</v>
      </c>
      <c r="R2288">
        <f t="shared" si="185"/>
        <v>-245310</v>
      </c>
      <c r="S2288">
        <f t="shared" si="186"/>
        <v>0</v>
      </c>
      <c r="T2288">
        <f t="shared" si="187"/>
        <v>-2893550</v>
      </c>
      <c r="U2288">
        <f t="shared" si="188"/>
        <v>-5783400</v>
      </c>
    </row>
    <row r="2289" spans="1:21" hidden="1" x14ac:dyDescent="0.25">
      <c r="A2289" t="s">
        <v>6053</v>
      </c>
      <c r="B2289" t="s">
        <v>1379</v>
      </c>
      <c r="C2289">
        <v>179960</v>
      </c>
      <c r="D2289">
        <v>662750</v>
      </c>
      <c r="E2289">
        <v>4345500</v>
      </c>
      <c r="F2289">
        <v>542070</v>
      </c>
      <c r="G2289">
        <v>58259</v>
      </c>
      <c r="H2289">
        <v>0</v>
      </c>
      <c r="I2289">
        <v>179960</v>
      </c>
      <c r="J2289">
        <v>3542500</v>
      </c>
      <c r="K2289">
        <v>0</v>
      </c>
      <c r="L2289">
        <v>258995</v>
      </c>
      <c r="M2289">
        <v>0</v>
      </c>
      <c r="O2289">
        <f t="shared" si="184"/>
        <v>482790</v>
      </c>
      <c r="P2289">
        <f t="shared" si="184"/>
        <v>4165540</v>
      </c>
      <c r="Q2289">
        <f t="shared" si="184"/>
        <v>362110</v>
      </c>
      <c r="R2289">
        <f t="shared" si="185"/>
        <v>-58259</v>
      </c>
      <c r="S2289">
        <f t="shared" si="186"/>
        <v>3362540</v>
      </c>
      <c r="T2289">
        <f t="shared" si="187"/>
        <v>258995</v>
      </c>
      <c r="U2289">
        <f t="shared" si="188"/>
        <v>0</v>
      </c>
    </row>
    <row r="2290" spans="1:21" hidden="1" x14ac:dyDescent="0.25">
      <c r="A2290" t="s">
        <v>6498</v>
      </c>
      <c r="B2290" t="s">
        <v>3178</v>
      </c>
      <c r="C2290">
        <v>124630</v>
      </c>
      <c r="D2290">
        <v>0</v>
      </c>
      <c r="E2290">
        <v>0</v>
      </c>
      <c r="F2290">
        <v>0</v>
      </c>
      <c r="G2290">
        <v>0</v>
      </c>
      <c r="H2290">
        <v>0</v>
      </c>
      <c r="I2290">
        <v>124630</v>
      </c>
      <c r="J2290">
        <v>1467925</v>
      </c>
      <c r="K2290">
        <v>0</v>
      </c>
      <c r="L2290">
        <v>0</v>
      </c>
      <c r="M2290">
        <v>0</v>
      </c>
      <c r="O2290">
        <f t="shared" si="184"/>
        <v>-124630</v>
      </c>
      <c r="P2290">
        <f t="shared" si="184"/>
        <v>-124630</v>
      </c>
      <c r="Q2290">
        <f t="shared" si="184"/>
        <v>-124630</v>
      </c>
      <c r="R2290">
        <f t="shared" si="185"/>
        <v>0</v>
      </c>
      <c r="S2290">
        <f t="shared" si="186"/>
        <v>1343295</v>
      </c>
      <c r="T2290">
        <f t="shared" si="187"/>
        <v>0</v>
      </c>
      <c r="U2290">
        <f t="shared" si="188"/>
        <v>0</v>
      </c>
    </row>
    <row r="2291" spans="1:21" hidden="1" x14ac:dyDescent="0.25">
      <c r="A2291" t="s">
        <v>5001</v>
      </c>
      <c r="B2291" t="s">
        <v>3179</v>
      </c>
      <c r="C2291">
        <v>0</v>
      </c>
      <c r="D2291">
        <v>0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916275</v>
      </c>
      <c r="L2291">
        <v>1591300</v>
      </c>
      <c r="M2291">
        <v>1416775</v>
      </c>
      <c r="O2291">
        <f t="shared" si="184"/>
        <v>0</v>
      </c>
      <c r="P2291">
        <f t="shared" si="184"/>
        <v>0</v>
      </c>
      <c r="Q2291">
        <f t="shared" si="184"/>
        <v>0</v>
      </c>
      <c r="R2291">
        <f t="shared" si="185"/>
        <v>0</v>
      </c>
      <c r="S2291">
        <f t="shared" si="186"/>
        <v>0</v>
      </c>
      <c r="T2291">
        <f t="shared" si="187"/>
        <v>675025</v>
      </c>
      <c r="U2291">
        <f t="shared" si="188"/>
        <v>500500</v>
      </c>
    </row>
    <row r="2292" spans="1:21" hidden="1" x14ac:dyDescent="0.25">
      <c r="A2292" t="s">
        <v>6500</v>
      </c>
      <c r="B2292" t="s">
        <v>1380</v>
      </c>
      <c r="C2292">
        <v>18342</v>
      </c>
      <c r="D2292">
        <v>700250</v>
      </c>
      <c r="E2292">
        <v>123700</v>
      </c>
      <c r="F2292">
        <v>361065</v>
      </c>
      <c r="G2292">
        <v>949170</v>
      </c>
      <c r="H2292">
        <v>1000130</v>
      </c>
      <c r="I2292">
        <v>18342</v>
      </c>
      <c r="J2292">
        <v>15458</v>
      </c>
      <c r="K2292">
        <v>39526000</v>
      </c>
      <c r="L2292">
        <v>16805500</v>
      </c>
      <c r="M2292">
        <v>23783000</v>
      </c>
      <c r="O2292">
        <f t="shared" si="184"/>
        <v>681908</v>
      </c>
      <c r="P2292">
        <f t="shared" si="184"/>
        <v>105358</v>
      </c>
      <c r="Q2292">
        <f t="shared" si="184"/>
        <v>342723</v>
      </c>
      <c r="R2292">
        <f t="shared" si="185"/>
        <v>50960</v>
      </c>
      <c r="S2292">
        <f t="shared" si="186"/>
        <v>-2884</v>
      </c>
      <c r="T2292">
        <f t="shared" si="187"/>
        <v>-22720500</v>
      </c>
      <c r="U2292">
        <f t="shared" si="188"/>
        <v>-15743000</v>
      </c>
    </row>
    <row r="2293" spans="1:21" x14ac:dyDescent="0.25">
      <c r="A2293" t="s">
        <v>6501</v>
      </c>
      <c r="B2293" t="s">
        <v>1381</v>
      </c>
      <c r="C2293">
        <v>368205</v>
      </c>
      <c r="D2293">
        <v>300360</v>
      </c>
      <c r="E2293">
        <v>321260</v>
      </c>
      <c r="F2293">
        <v>96580</v>
      </c>
      <c r="G2293">
        <v>0</v>
      </c>
      <c r="H2293">
        <v>0</v>
      </c>
      <c r="I2293">
        <v>28255</v>
      </c>
      <c r="J2293">
        <v>4161.5</v>
      </c>
      <c r="K2293">
        <v>1265000</v>
      </c>
      <c r="L2293">
        <v>806555</v>
      </c>
      <c r="M2293">
        <v>739080</v>
      </c>
      <c r="O2293">
        <f t="shared" si="184"/>
        <v>-67845</v>
      </c>
      <c r="P2293">
        <f t="shared" si="184"/>
        <v>-46945</v>
      </c>
      <c r="Q2293">
        <f t="shared" si="184"/>
        <v>-271625</v>
      </c>
      <c r="R2293">
        <f t="shared" si="185"/>
        <v>0</v>
      </c>
      <c r="S2293">
        <f t="shared" si="186"/>
        <v>-24093.5</v>
      </c>
      <c r="T2293">
        <f t="shared" si="187"/>
        <v>-458445</v>
      </c>
      <c r="U2293">
        <f t="shared" si="188"/>
        <v>-525920</v>
      </c>
    </row>
    <row r="2294" spans="1:21" hidden="1" x14ac:dyDescent="0.25">
      <c r="A2294" t="s">
        <v>6502</v>
      </c>
      <c r="B2294" t="s">
        <v>3180</v>
      </c>
      <c r="C2294">
        <v>0</v>
      </c>
      <c r="D2294">
        <v>0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2626200</v>
      </c>
      <c r="L2294">
        <v>1702550</v>
      </c>
      <c r="M2294">
        <v>1067540</v>
      </c>
      <c r="O2294">
        <f t="shared" si="184"/>
        <v>0</v>
      </c>
      <c r="P2294">
        <f t="shared" si="184"/>
        <v>0</v>
      </c>
      <c r="Q2294">
        <f t="shared" si="184"/>
        <v>0</v>
      </c>
      <c r="R2294">
        <f t="shared" si="185"/>
        <v>0</v>
      </c>
      <c r="S2294">
        <f t="shared" si="186"/>
        <v>0</v>
      </c>
      <c r="T2294">
        <f t="shared" si="187"/>
        <v>-923650</v>
      </c>
      <c r="U2294">
        <f t="shared" si="188"/>
        <v>-1558660</v>
      </c>
    </row>
    <row r="2295" spans="1:21" hidden="1" x14ac:dyDescent="0.25">
      <c r="A2295" t="s">
        <v>6503</v>
      </c>
      <c r="B2295" t="s">
        <v>4126</v>
      </c>
      <c r="C2295">
        <v>0</v>
      </c>
      <c r="D2295">
        <v>0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153850</v>
      </c>
      <c r="L2295">
        <v>115990</v>
      </c>
      <c r="M2295">
        <v>204636.5</v>
      </c>
      <c r="O2295">
        <f t="shared" si="184"/>
        <v>0</v>
      </c>
      <c r="P2295">
        <f t="shared" si="184"/>
        <v>0</v>
      </c>
      <c r="Q2295">
        <f t="shared" si="184"/>
        <v>0</v>
      </c>
      <c r="R2295">
        <f t="shared" si="185"/>
        <v>0</v>
      </c>
      <c r="S2295">
        <f t="shared" si="186"/>
        <v>0</v>
      </c>
      <c r="T2295">
        <f t="shared" si="187"/>
        <v>-37860</v>
      </c>
      <c r="U2295">
        <f t="shared" si="188"/>
        <v>50786.5</v>
      </c>
    </row>
    <row r="2296" spans="1:21" hidden="1" x14ac:dyDescent="0.25">
      <c r="A2296" t="s">
        <v>8060</v>
      </c>
      <c r="B2296" t="s">
        <v>3181</v>
      </c>
      <c r="C2296">
        <v>0</v>
      </c>
      <c r="D2296">
        <v>0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17409.5</v>
      </c>
      <c r="M2296">
        <v>42632</v>
      </c>
      <c r="O2296">
        <f t="shared" si="184"/>
        <v>0</v>
      </c>
      <c r="P2296">
        <f t="shared" si="184"/>
        <v>0</v>
      </c>
      <c r="Q2296">
        <f t="shared" si="184"/>
        <v>0</v>
      </c>
      <c r="R2296">
        <f t="shared" si="185"/>
        <v>0</v>
      </c>
      <c r="S2296">
        <f t="shared" si="186"/>
        <v>0</v>
      </c>
      <c r="T2296">
        <f t="shared" si="187"/>
        <v>17409.5</v>
      </c>
      <c r="U2296">
        <f t="shared" si="188"/>
        <v>42632</v>
      </c>
    </row>
    <row r="2297" spans="1:21" hidden="1" x14ac:dyDescent="0.25">
      <c r="A2297" t="s">
        <v>6505</v>
      </c>
      <c r="B2297" t="s">
        <v>3182</v>
      </c>
      <c r="C2297">
        <v>0</v>
      </c>
      <c r="D2297">
        <v>0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373425</v>
      </c>
      <c r="L2297">
        <v>239020</v>
      </c>
      <c r="M2297">
        <v>130039.5</v>
      </c>
      <c r="O2297">
        <f t="shared" si="184"/>
        <v>0</v>
      </c>
      <c r="P2297">
        <f t="shared" si="184"/>
        <v>0</v>
      </c>
      <c r="Q2297">
        <f t="shared" si="184"/>
        <v>0</v>
      </c>
      <c r="R2297">
        <f t="shared" si="185"/>
        <v>0</v>
      </c>
      <c r="S2297">
        <f t="shared" si="186"/>
        <v>0</v>
      </c>
      <c r="T2297">
        <f t="shared" si="187"/>
        <v>-134405</v>
      </c>
      <c r="U2297">
        <f t="shared" si="188"/>
        <v>-243385.5</v>
      </c>
    </row>
    <row r="2298" spans="1:21" hidden="1" x14ac:dyDescent="0.25">
      <c r="A2298" t="s">
        <v>6506</v>
      </c>
      <c r="B2298" t="s">
        <v>3183</v>
      </c>
      <c r="C2298">
        <v>0</v>
      </c>
      <c r="D2298">
        <v>0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6449700</v>
      </c>
      <c r="L2298">
        <v>5496150</v>
      </c>
      <c r="M2298">
        <v>4146500</v>
      </c>
      <c r="O2298">
        <f t="shared" si="184"/>
        <v>0</v>
      </c>
      <c r="P2298">
        <f t="shared" si="184"/>
        <v>0</v>
      </c>
      <c r="Q2298">
        <f t="shared" si="184"/>
        <v>0</v>
      </c>
      <c r="R2298">
        <f t="shared" si="185"/>
        <v>0</v>
      </c>
      <c r="S2298">
        <f t="shared" si="186"/>
        <v>0</v>
      </c>
      <c r="T2298">
        <f t="shared" si="187"/>
        <v>-953550</v>
      </c>
      <c r="U2298">
        <f t="shared" si="188"/>
        <v>-2303200</v>
      </c>
    </row>
    <row r="2299" spans="1:21" hidden="1" x14ac:dyDescent="0.25">
      <c r="A2299" t="s">
        <v>6507</v>
      </c>
      <c r="B2299" t="s">
        <v>1382</v>
      </c>
      <c r="C2299">
        <v>0</v>
      </c>
      <c r="D2299">
        <v>0</v>
      </c>
      <c r="E2299">
        <v>0</v>
      </c>
      <c r="F2299">
        <v>0</v>
      </c>
      <c r="G2299">
        <v>148330</v>
      </c>
      <c r="H2299">
        <v>0</v>
      </c>
      <c r="I2299">
        <v>0</v>
      </c>
      <c r="J2299">
        <v>0</v>
      </c>
      <c r="K2299">
        <v>12302500</v>
      </c>
      <c r="L2299">
        <v>8436250</v>
      </c>
      <c r="M2299">
        <v>7305950</v>
      </c>
      <c r="O2299">
        <f t="shared" si="184"/>
        <v>0</v>
      </c>
      <c r="P2299">
        <f t="shared" si="184"/>
        <v>0</v>
      </c>
      <c r="Q2299">
        <f t="shared" si="184"/>
        <v>0</v>
      </c>
      <c r="R2299">
        <f t="shared" si="185"/>
        <v>-148330</v>
      </c>
      <c r="S2299">
        <f t="shared" si="186"/>
        <v>0</v>
      </c>
      <c r="T2299">
        <f t="shared" si="187"/>
        <v>-3866250</v>
      </c>
      <c r="U2299">
        <f t="shared" si="188"/>
        <v>-4996550</v>
      </c>
    </row>
    <row r="2300" spans="1:21" hidden="1" x14ac:dyDescent="0.25">
      <c r="A2300" t="s">
        <v>6508</v>
      </c>
      <c r="B2300" t="s">
        <v>1383</v>
      </c>
      <c r="C2300">
        <v>4858195</v>
      </c>
      <c r="D2300">
        <v>0</v>
      </c>
      <c r="E2300">
        <v>0</v>
      </c>
      <c r="F2300">
        <v>0</v>
      </c>
      <c r="G2300">
        <v>0</v>
      </c>
      <c r="H2300">
        <v>0</v>
      </c>
      <c r="I2300">
        <v>4853</v>
      </c>
      <c r="J2300">
        <v>54854.5</v>
      </c>
      <c r="K2300">
        <v>31806</v>
      </c>
      <c r="L2300">
        <v>0</v>
      </c>
      <c r="M2300">
        <v>17384.5</v>
      </c>
      <c r="O2300">
        <f t="shared" si="184"/>
        <v>-4858195</v>
      </c>
      <c r="P2300">
        <f t="shared" si="184"/>
        <v>-4858195</v>
      </c>
      <c r="Q2300">
        <f t="shared" si="184"/>
        <v>-4858195</v>
      </c>
      <c r="R2300">
        <f t="shared" si="185"/>
        <v>0</v>
      </c>
      <c r="S2300">
        <f t="shared" si="186"/>
        <v>50001.5</v>
      </c>
      <c r="T2300">
        <f t="shared" si="187"/>
        <v>-31806</v>
      </c>
      <c r="U2300">
        <f t="shared" si="188"/>
        <v>-14421.5</v>
      </c>
    </row>
    <row r="2301" spans="1:21" hidden="1" x14ac:dyDescent="0.25">
      <c r="A2301" t="s">
        <v>6509</v>
      </c>
      <c r="B2301" t="s">
        <v>1384</v>
      </c>
      <c r="C2301">
        <v>0</v>
      </c>
      <c r="D2301">
        <v>0</v>
      </c>
      <c r="E2301">
        <v>994865</v>
      </c>
      <c r="F2301">
        <v>203460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O2301">
        <f t="shared" si="184"/>
        <v>0</v>
      </c>
      <c r="P2301">
        <f t="shared" si="184"/>
        <v>994865</v>
      </c>
      <c r="Q2301">
        <f t="shared" si="184"/>
        <v>203460</v>
      </c>
      <c r="R2301">
        <f t="shared" si="185"/>
        <v>0</v>
      </c>
      <c r="S2301">
        <f t="shared" si="186"/>
        <v>0</v>
      </c>
      <c r="T2301">
        <f t="shared" si="187"/>
        <v>0</v>
      </c>
      <c r="U2301">
        <f t="shared" si="188"/>
        <v>0</v>
      </c>
    </row>
    <row r="2302" spans="1:21" hidden="1" x14ac:dyDescent="0.25">
      <c r="A2302" t="s">
        <v>6510</v>
      </c>
      <c r="B2302" t="s">
        <v>1385</v>
      </c>
      <c r="C2302">
        <v>0</v>
      </c>
      <c r="D2302">
        <v>0</v>
      </c>
      <c r="E2302">
        <v>0</v>
      </c>
      <c r="F2302">
        <v>0</v>
      </c>
      <c r="G2302">
        <v>93159</v>
      </c>
      <c r="H2302">
        <v>10144</v>
      </c>
      <c r="I2302">
        <v>0</v>
      </c>
      <c r="J2302">
        <v>0</v>
      </c>
      <c r="K2302">
        <v>0</v>
      </c>
      <c r="L2302">
        <v>0</v>
      </c>
      <c r="M2302">
        <v>0</v>
      </c>
      <c r="O2302">
        <f t="shared" si="184"/>
        <v>0</v>
      </c>
      <c r="P2302">
        <f t="shared" si="184"/>
        <v>0</v>
      </c>
      <c r="Q2302">
        <f t="shared" si="184"/>
        <v>0</v>
      </c>
      <c r="R2302">
        <f t="shared" si="185"/>
        <v>-83015</v>
      </c>
      <c r="S2302">
        <f t="shared" si="186"/>
        <v>0</v>
      </c>
      <c r="T2302">
        <f t="shared" si="187"/>
        <v>0</v>
      </c>
      <c r="U2302">
        <f t="shared" si="188"/>
        <v>0</v>
      </c>
    </row>
    <row r="2303" spans="1:21" hidden="1" x14ac:dyDescent="0.25">
      <c r="A2303" t="s">
        <v>6511</v>
      </c>
      <c r="B2303" t="s">
        <v>1386</v>
      </c>
      <c r="C2303">
        <v>320340</v>
      </c>
      <c r="D2303">
        <v>11583750</v>
      </c>
      <c r="E2303">
        <v>5002750</v>
      </c>
      <c r="F2303">
        <v>5380650</v>
      </c>
      <c r="G2303">
        <v>43223</v>
      </c>
      <c r="H2303">
        <v>0</v>
      </c>
      <c r="I2303">
        <v>320340</v>
      </c>
      <c r="J2303">
        <v>1547050</v>
      </c>
      <c r="K2303">
        <v>83960</v>
      </c>
      <c r="L2303">
        <v>63443</v>
      </c>
      <c r="M2303">
        <v>120480</v>
      </c>
      <c r="O2303">
        <f t="shared" si="184"/>
        <v>11263410</v>
      </c>
      <c r="P2303">
        <f t="shared" si="184"/>
        <v>4682410</v>
      </c>
      <c r="Q2303">
        <f t="shared" si="184"/>
        <v>5060310</v>
      </c>
      <c r="R2303">
        <f t="shared" si="185"/>
        <v>-43223</v>
      </c>
      <c r="S2303">
        <f t="shared" si="186"/>
        <v>1226710</v>
      </c>
      <c r="T2303">
        <f t="shared" si="187"/>
        <v>-20517</v>
      </c>
      <c r="U2303">
        <f t="shared" si="188"/>
        <v>36520</v>
      </c>
    </row>
    <row r="2304" spans="1:21" hidden="1" x14ac:dyDescent="0.25">
      <c r="A2304" t="s">
        <v>6719</v>
      </c>
      <c r="B2304" t="s">
        <v>3184</v>
      </c>
      <c r="C2304">
        <v>0</v>
      </c>
      <c r="D2304">
        <v>0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120806.5</v>
      </c>
      <c r="L2304">
        <v>251317.5</v>
      </c>
      <c r="M2304">
        <v>199771.5</v>
      </c>
      <c r="O2304">
        <f t="shared" si="184"/>
        <v>0</v>
      </c>
      <c r="P2304">
        <f t="shared" si="184"/>
        <v>0</v>
      </c>
      <c r="Q2304">
        <f t="shared" si="184"/>
        <v>0</v>
      </c>
      <c r="R2304">
        <f t="shared" si="185"/>
        <v>0</v>
      </c>
      <c r="S2304">
        <f t="shared" si="186"/>
        <v>0</v>
      </c>
      <c r="T2304">
        <f t="shared" si="187"/>
        <v>130511</v>
      </c>
      <c r="U2304">
        <f t="shared" si="188"/>
        <v>78965</v>
      </c>
    </row>
    <row r="2305" spans="1:21" hidden="1" x14ac:dyDescent="0.25">
      <c r="A2305" t="s">
        <v>6513</v>
      </c>
      <c r="B2305" t="s">
        <v>1387</v>
      </c>
      <c r="C2305">
        <v>946842</v>
      </c>
      <c r="D2305">
        <v>1423900</v>
      </c>
      <c r="E2305">
        <v>64600</v>
      </c>
      <c r="F2305">
        <v>441120</v>
      </c>
      <c r="G2305">
        <v>159210</v>
      </c>
      <c r="H2305">
        <v>0</v>
      </c>
      <c r="I2305">
        <v>61052</v>
      </c>
      <c r="J2305">
        <v>836295</v>
      </c>
      <c r="K2305">
        <v>11799500</v>
      </c>
      <c r="L2305">
        <v>8269300</v>
      </c>
      <c r="M2305">
        <v>6085150</v>
      </c>
      <c r="O2305">
        <f t="shared" si="184"/>
        <v>477058</v>
      </c>
      <c r="P2305">
        <f t="shared" si="184"/>
        <v>-882242</v>
      </c>
      <c r="Q2305">
        <f t="shared" si="184"/>
        <v>-505722</v>
      </c>
      <c r="R2305">
        <f t="shared" si="185"/>
        <v>-159210</v>
      </c>
      <c r="S2305">
        <f t="shared" si="186"/>
        <v>775243</v>
      </c>
      <c r="T2305">
        <f t="shared" si="187"/>
        <v>-3530200</v>
      </c>
      <c r="U2305">
        <f t="shared" si="188"/>
        <v>-5714350</v>
      </c>
    </row>
    <row r="2306" spans="1:21" hidden="1" x14ac:dyDescent="0.25">
      <c r="A2306" t="s">
        <v>6514</v>
      </c>
      <c r="B2306" t="s">
        <v>3185</v>
      </c>
      <c r="C2306">
        <v>0</v>
      </c>
      <c r="D2306">
        <v>0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6208.5</v>
      </c>
      <c r="K2306">
        <v>11171050</v>
      </c>
      <c r="L2306">
        <v>8194000</v>
      </c>
      <c r="M2306">
        <v>5819150</v>
      </c>
      <c r="O2306">
        <f t="shared" si="184"/>
        <v>0</v>
      </c>
      <c r="P2306">
        <f t="shared" si="184"/>
        <v>0</v>
      </c>
      <c r="Q2306">
        <f t="shared" si="184"/>
        <v>0</v>
      </c>
      <c r="R2306">
        <f t="shared" si="185"/>
        <v>0</v>
      </c>
      <c r="S2306">
        <f t="shared" si="186"/>
        <v>6208.5</v>
      </c>
      <c r="T2306">
        <f t="shared" si="187"/>
        <v>-2977050</v>
      </c>
      <c r="U2306">
        <f t="shared" si="188"/>
        <v>-5351900</v>
      </c>
    </row>
    <row r="2307" spans="1:21" hidden="1" x14ac:dyDescent="0.25">
      <c r="A2307" t="s">
        <v>6515</v>
      </c>
      <c r="B2307" t="s">
        <v>1388</v>
      </c>
      <c r="C2307">
        <v>0</v>
      </c>
      <c r="D2307">
        <v>126092.5</v>
      </c>
      <c r="E2307">
        <v>0</v>
      </c>
      <c r="F2307">
        <v>89625</v>
      </c>
      <c r="G2307">
        <v>233170</v>
      </c>
      <c r="H2307">
        <v>13199</v>
      </c>
      <c r="I2307">
        <v>0</v>
      </c>
      <c r="J2307">
        <v>0</v>
      </c>
      <c r="K2307">
        <v>99690500</v>
      </c>
      <c r="L2307">
        <v>63548500</v>
      </c>
      <c r="M2307">
        <v>51504500</v>
      </c>
      <c r="O2307">
        <f t="shared" ref="O2307:Q2370" si="189">D2307-$C2307</f>
        <v>126092.5</v>
      </c>
      <c r="P2307">
        <f t="shared" si="189"/>
        <v>0</v>
      </c>
      <c r="Q2307">
        <f t="shared" si="189"/>
        <v>89625</v>
      </c>
      <c r="R2307">
        <f t="shared" ref="R2307:R2370" si="190">H2307-G2307</f>
        <v>-219971</v>
      </c>
      <c r="S2307">
        <f t="shared" ref="S2307:S2370" si="191">J2307-I2307</f>
        <v>0</v>
      </c>
      <c r="T2307">
        <f t="shared" ref="T2307:T2370" si="192">L2307-K2307</f>
        <v>-36142000</v>
      </c>
      <c r="U2307">
        <f t="shared" ref="U2307:U2370" si="193">M2307-K2307</f>
        <v>-48186000</v>
      </c>
    </row>
    <row r="2308" spans="1:21" hidden="1" x14ac:dyDescent="0.25">
      <c r="A2308" t="s">
        <v>6516</v>
      </c>
      <c r="B2308" t="s">
        <v>1389</v>
      </c>
      <c r="C2308">
        <v>200349.6667</v>
      </c>
      <c r="D2308">
        <v>48037.5</v>
      </c>
      <c r="E2308">
        <v>559700</v>
      </c>
      <c r="F2308">
        <v>13677.5</v>
      </c>
      <c r="G2308">
        <v>123150</v>
      </c>
      <c r="H2308">
        <v>5571.5</v>
      </c>
      <c r="I2308">
        <v>11128</v>
      </c>
      <c r="J2308">
        <v>9320.5</v>
      </c>
      <c r="K2308">
        <v>2563750</v>
      </c>
      <c r="L2308">
        <v>1369850</v>
      </c>
      <c r="M2308">
        <v>1002900</v>
      </c>
      <c r="O2308">
        <f t="shared" si="189"/>
        <v>-152312.1667</v>
      </c>
      <c r="P2308">
        <f t="shared" si="189"/>
        <v>359350.3333</v>
      </c>
      <c r="Q2308">
        <f t="shared" si="189"/>
        <v>-186672.1667</v>
      </c>
      <c r="R2308">
        <f t="shared" si="190"/>
        <v>-117578.5</v>
      </c>
      <c r="S2308">
        <f t="shared" si="191"/>
        <v>-1807.5</v>
      </c>
      <c r="T2308">
        <f t="shared" si="192"/>
        <v>-1193900</v>
      </c>
      <c r="U2308">
        <f t="shared" si="193"/>
        <v>-1560850</v>
      </c>
    </row>
    <row r="2309" spans="1:21" hidden="1" x14ac:dyDescent="0.25">
      <c r="A2309" t="s">
        <v>6517</v>
      </c>
      <c r="B2309" t="s">
        <v>1390</v>
      </c>
      <c r="C2309">
        <v>0</v>
      </c>
      <c r="D2309">
        <v>4314250</v>
      </c>
      <c r="E2309">
        <v>65740</v>
      </c>
      <c r="F2309">
        <v>112650</v>
      </c>
      <c r="G2309">
        <v>22531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O2309">
        <f t="shared" si="189"/>
        <v>4314250</v>
      </c>
      <c r="P2309">
        <f t="shared" si="189"/>
        <v>65740</v>
      </c>
      <c r="Q2309">
        <f t="shared" si="189"/>
        <v>112650</v>
      </c>
      <c r="R2309">
        <f t="shared" si="190"/>
        <v>-22531</v>
      </c>
      <c r="S2309">
        <f t="shared" si="191"/>
        <v>0</v>
      </c>
      <c r="T2309">
        <f t="shared" si="192"/>
        <v>0</v>
      </c>
      <c r="U2309">
        <f t="shared" si="193"/>
        <v>0</v>
      </c>
    </row>
    <row r="2310" spans="1:21" hidden="1" x14ac:dyDescent="0.25">
      <c r="A2310" t="s">
        <v>6518</v>
      </c>
      <c r="B2310" t="s">
        <v>1391</v>
      </c>
      <c r="C2310">
        <v>52839</v>
      </c>
      <c r="D2310">
        <v>0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O2310">
        <f t="shared" si="189"/>
        <v>-52839</v>
      </c>
      <c r="P2310">
        <f t="shared" si="189"/>
        <v>-52839</v>
      </c>
      <c r="Q2310">
        <f t="shared" si="189"/>
        <v>-52839</v>
      </c>
      <c r="R2310">
        <f t="shared" si="190"/>
        <v>0</v>
      </c>
      <c r="S2310">
        <f t="shared" si="191"/>
        <v>0</v>
      </c>
      <c r="T2310">
        <f t="shared" si="192"/>
        <v>0</v>
      </c>
      <c r="U2310">
        <f t="shared" si="193"/>
        <v>0</v>
      </c>
    </row>
    <row r="2311" spans="1:21" hidden="1" x14ac:dyDescent="0.25">
      <c r="A2311" t="s">
        <v>6519</v>
      </c>
      <c r="B2311" t="s">
        <v>1392</v>
      </c>
      <c r="C2311">
        <v>409395</v>
      </c>
      <c r="D2311">
        <v>0</v>
      </c>
      <c r="E2311">
        <v>0</v>
      </c>
      <c r="F2311">
        <v>0</v>
      </c>
      <c r="G2311">
        <v>26096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O2311">
        <f t="shared" si="189"/>
        <v>-409395</v>
      </c>
      <c r="P2311">
        <f t="shared" si="189"/>
        <v>-409395</v>
      </c>
      <c r="Q2311">
        <f t="shared" si="189"/>
        <v>-409395</v>
      </c>
      <c r="R2311">
        <f t="shared" si="190"/>
        <v>-26096</v>
      </c>
      <c r="S2311">
        <f t="shared" si="191"/>
        <v>0</v>
      </c>
      <c r="T2311">
        <f t="shared" si="192"/>
        <v>0</v>
      </c>
      <c r="U2311">
        <f t="shared" si="193"/>
        <v>0</v>
      </c>
    </row>
    <row r="2312" spans="1:21" hidden="1" x14ac:dyDescent="0.25">
      <c r="A2312" t="s">
        <v>6520</v>
      </c>
      <c r="B2312" t="s">
        <v>1393</v>
      </c>
      <c r="C2312">
        <v>0</v>
      </c>
      <c r="D2312">
        <v>435925</v>
      </c>
      <c r="E2312">
        <v>44118</v>
      </c>
      <c r="F2312">
        <v>55375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O2312">
        <f t="shared" si="189"/>
        <v>435925</v>
      </c>
      <c r="P2312">
        <f t="shared" si="189"/>
        <v>44118</v>
      </c>
      <c r="Q2312">
        <f t="shared" si="189"/>
        <v>55375</v>
      </c>
      <c r="R2312">
        <f t="shared" si="190"/>
        <v>0</v>
      </c>
      <c r="S2312">
        <f t="shared" si="191"/>
        <v>0</v>
      </c>
      <c r="T2312">
        <f t="shared" si="192"/>
        <v>0</v>
      </c>
      <c r="U2312">
        <f t="shared" si="193"/>
        <v>0</v>
      </c>
    </row>
    <row r="2313" spans="1:21" hidden="1" x14ac:dyDescent="0.25">
      <c r="A2313" t="s">
        <v>6521</v>
      </c>
      <c r="B2313" t="s">
        <v>3186</v>
      </c>
      <c r="C2313">
        <v>0</v>
      </c>
      <c r="D2313">
        <v>0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40760500</v>
      </c>
      <c r="L2313">
        <v>31728000</v>
      </c>
      <c r="M2313">
        <v>27480000</v>
      </c>
      <c r="O2313">
        <f t="shared" si="189"/>
        <v>0</v>
      </c>
      <c r="P2313">
        <f t="shared" si="189"/>
        <v>0</v>
      </c>
      <c r="Q2313">
        <f t="shared" si="189"/>
        <v>0</v>
      </c>
      <c r="R2313">
        <f t="shared" si="190"/>
        <v>0</v>
      </c>
      <c r="S2313">
        <f t="shared" si="191"/>
        <v>0</v>
      </c>
      <c r="T2313">
        <f t="shared" si="192"/>
        <v>-9032500</v>
      </c>
      <c r="U2313">
        <f t="shared" si="193"/>
        <v>-13280500</v>
      </c>
    </row>
    <row r="2314" spans="1:21" hidden="1" x14ac:dyDescent="0.25">
      <c r="A2314" t="s">
        <v>6009</v>
      </c>
      <c r="B2314" t="s">
        <v>3187</v>
      </c>
      <c r="C2314">
        <v>0</v>
      </c>
      <c r="D2314">
        <v>0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11704500</v>
      </c>
      <c r="L2314">
        <v>11973000</v>
      </c>
      <c r="M2314">
        <v>10286500</v>
      </c>
      <c r="O2314">
        <f t="shared" si="189"/>
        <v>0</v>
      </c>
      <c r="P2314">
        <f t="shared" si="189"/>
        <v>0</v>
      </c>
      <c r="Q2314">
        <f t="shared" si="189"/>
        <v>0</v>
      </c>
      <c r="R2314">
        <f t="shared" si="190"/>
        <v>0</v>
      </c>
      <c r="S2314">
        <f t="shared" si="191"/>
        <v>0</v>
      </c>
      <c r="T2314">
        <f t="shared" si="192"/>
        <v>268500</v>
      </c>
      <c r="U2314">
        <f t="shared" si="193"/>
        <v>-1418000</v>
      </c>
    </row>
    <row r="2315" spans="1:21" hidden="1" x14ac:dyDescent="0.25">
      <c r="A2315" t="s">
        <v>6523</v>
      </c>
      <c r="B2315" t="s">
        <v>3188</v>
      </c>
      <c r="C2315">
        <v>0</v>
      </c>
      <c r="D2315">
        <v>0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5321400</v>
      </c>
      <c r="L2315">
        <v>3683700</v>
      </c>
      <c r="M2315">
        <v>1220085</v>
      </c>
      <c r="O2315">
        <f t="shared" si="189"/>
        <v>0</v>
      </c>
      <c r="P2315">
        <f t="shared" si="189"/>
        <v>0</v>
      </c>
      <c r="Q2315">
        <f t="shared" si="189"/>
        <v>0</v>
      </c>
      <c r="R2315">
        <f t="shared" si="190"/>
        <v>0</v>
      </c>
      <c r="S2315">
        <f t="shared" si="191"/>
        <v>0</v>
      </c>
      <c r="T2315">
        <f t="shared" si="192"/>
        <v>-1637700</v>
      </c>
      <c r="U2315">
        <f t="shared" si="193"/>
        <v>-4101315</v>
      </c>
    </row>
    <row r="2316" spans="1:21" hidden="1" x14ac:dyDescent="0.25">
      <c r="A2316" t="s">
        <v>6524</v>
      </c>
      <c r="B2316" t="s">
        <v>3189</v>
      </c>
      <c r="C2316">
        <v>0</v>
      </c>
      <c r="D2316">
        <v>0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305550</v>
      </c>
      <c r="L2316">
        <v>251730</v>
      </c>
      <c r="M2316">
        <v>162295</v>
      </c>
      <c r="O2316">
        <f t="shared" si="189"/>
        <v>0</v>
      </c>
      <c r="P2316">
        <f t="shared" si="189"/>
        <v>0</v>
      </c>
      <c r="Q2316">
        <f t="shared" si="189"/>
        <v>0</v>
      </c>
      <c r="R2316">
        <f t="shared" si="190"/>
        <v>0</v>
      </c>
      <c r="S2316">
        <f t="shared" si="191"/>
        <v>0</v>
      </c>
      <c r="T2316">
        <f t="shared" si="192"/>
        <v>-53820</v>
      </c>
      <c r="U2316">
        <f t="shared" si="193"/>
        <v>-143255</v>
      </c>
    </row>
    <row r="2317" spans="1:21" hidden="1" x14ac:dyDescent="0.25">
      <c r="A2317" t="s">
        <v>8162</v>
      </c>
      <c r="B2317" t="s">
        <v>3190</v>
      </c>
      <c r="C2317">
        <v>0</v>
      </c>
      <c r="D2317">
        <v>0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11125.5</v>
      </c>
      <c r="M2317">
        <v>9787</v>
      </c>
      <c r="O2317">
        <f t="shared" si="189"/>
        <v>0</v>
      </c>
      <c r="P2317">
        <f t="shared" si="189"/>
        <v>0</v>
      </c>
      <c r="Q2317">
        <f t="shared" si="189"/>
        <v>0</v>
      </c>
      <c r="R2317">
        <f t="shared" si="190"/>
        <v>0</v>
      </c>
      <c r="S2317">
        <f t="shared" si="191"/>
        <v>0</v>
      </c>
      <c r="T2317">
        <f t="shared" si="192"/>
        <v>11125.5</v>
      </c>
      <c r="U2317">
        <f t="shared" si="193"/>
        <v>9787</v>
      </c>
    </row>
    <row r="2318" spans="1:21" hidden="1" x14ac:dyDescent="0.25">
      <c r="A2318" t="s">
        <v>7231</v>
      </c>
      <c r="B2318" t="s">
        <v>3191</v>
      </c>
      <c r="C2318">
        <v>0</v>
      </c>
      <c r="D2318">
        <v>0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802865</v>
      </c>
      <c r="L2318">
        <v>874645</v>
      </c>
      <c r="M2318">
        <v>456440</v>
      </c>
      <c r="O2318">
        <f t="shared" si="189"/>
        <v>0</v>
      </c>
      <c r="P2318">
        <f t="shared" si="189"/>
        <v>0</v>
      </c>
      <c r="Q2318">
        <f t="shared" si="189"/>
        <v>0</v>
      </c>
      <c r="R2318">
        <f t="shared" si="190"/>
        <v>0</v>
      </c>
      <c r="S2318">
        <f t="shared" si="191"/>
        <v>0</v>
      </c>
      <c r="T2318">
        <f t="shared" si="192"/>
        <v>71780</v>
      </c>
      <c r="U2318">
        <f t="shared" si="193"/>
        <v>-346425</v>
      </c>
    </row>
    <row r="2319" spans="1:21" hidden="1" x14ac:dyDescent="0.25">
      <c r="A2319" t="s">
        <v>6527</v>
      </c>
      <c r="B2319" t="s">
        <v>3192</v>
      </c>
      <c r="C2319">
        <v>0</v>
      </c>
      <c r="D2319">
        <v>0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3374450</v>
      </c>
      <c r="L2319">
        <v>2947200</v>
      </c>
      <c r="M2319">
        <v>2089850</v>
      </c>
      <c r="O2319">
        <f t="shared" si="189"/>
        <v>0</v>
      </c>
      <c r="P2319">
        <f t="shared" si="189"/>
        <v>0</v>
      </c>
      <c r="Q2319">
        <f t="shared" si="189"/>
        <v>0</v>
      </c>
      <c r="R2319">
        <f t="shared" si="190"/>
        <v>0</v>
      </c>
      <c r="S2319">
        <f t="shared" si="191"/>
        <v>0</v>
      </c>
      <c r="T2319">
        <f t="shared" si="192"/>
        <v>-427250</v>
      </c>
      <c r="U2319">
        <f t="shared" si="193"/>
        <v>-1284600</v>
      </c>
    </row>
    <row r="2320" spans="1:21" hidden="1" x14ac:dyDescent="0.25">
      <c r="A2320" t="s">
        <v>6528</v>
      </c>
      <c r="B2320" t="s">
        <v>1394</v>
      </c>
      <c r="C2320">
        <v>50899.666669999999</v>
      </c>
      <c r="D2320">
        <v>53650</v>
      </c>
      <c r="E2320">
        <v>179225</v>
      </c>
      <c r="F2320">
        <v>120954.5</v>
      </c>
      <c r="G2320">
        <v>21354</v>
      </c>
      <c r="H2320">
        <v>0</v>
      </c>
      <c r="I2320">
        <v>13217</v>
      </c>
      <c r="J2320">
        <v>0</v>
      </c>
      <c r="K2320">
        <v>0</v>
      </c>
      <c r="L2320">
        <v>0</v>
      </c>
      <c r="M2320">
        <v>0</v>
      </c>
      <c r="O2320">
        <f t="shared" si="189"/>
        <v>2750.3333300000013</v>
      </c>
      <c r="P2320">
        <f t="shared" si="189"/>
        <v>128325.33332999999</v>
      </c>
      <c r="Q2320">
        <f t="shared" si="189"/>
        <v>70054.833329999994</v>
      </c>
      <c r="R2320">
        <f t="shared" si="190"/>
        <v>-21354</v>
      </c>
      <c r="S2320">
        <f t="shared" si="191"/>
        <v>-13217</v>
      </c>
      <c r="T2320">
        <f t="shared" si="192"/>
        <v>0</v>
      </c>
      <c r="U2320">
        <f t="shared" si="193"/>
        <v>0</v>
      </c>
    </row>
    <row r="2321" spans="1:21" hidden="1" x14ac:dyDescent="0.25">
      <c r="A2321" t="s">
        <v>6529</v>
      </c>
      <c r="B2321" t="s">
        <v>4187</v>
      </c>
      <c r="C2321">
        <v>59105</v>
      </c>
      <c r="D2321">
        <v>0</v>
      </c>
      <c r="E2321">
        <v>62500</v>
      </c>
      <c r="F2321">
        <v>33879</v>
      </c>
      <c r="G2321">
        <v>79295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O2321">
        <f t="shared" si="189"/>
        <v>-59105</v>
      </c>
      <c r="P2321">
        <f t="shared" si="189"/>
        <v>3395</v>
      </c>
      <c r="Q2321">
        <f t="shared" si="189"/>
        <v>-25226</v>
      </c>
      <c r="R2321">
        <f t="shared" si="190"/>
        <v>-79295</v>
      </c>
      <c r="S2321">
        <f t="shared" si="191"/>
        <v>0</v>
      </c>
      <c r="T2321">
        <f t="shared" si="192"/>
        <v>0</v>
      </c>
      <c r="U2321">
        <f t="shared" si="193"/>
        <v>0</v>
      </c>
    </row>
    <row r="2322" spans="1:21" hidden="1" x14ac:dyDescent="0.25">
      <c r="A2322" t="s">
        <v>6530</v>
      </c>
      <c r="B2322" t="s">
        <v>1395</v>
      </c>
      <c r="C2322">
        <v>0</v>
      </c>
      <c r="D2322">
        <v>0</v>
      </c>
      <c r="E2322">
        <v>0</v>
      </c>
      <c r="F2322">
        <v>2567100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O2322">
        <f t="shared" si="189"/>
        <v>0</v>
      </c>
      <c r="P2322">
        <f t="shared" si="189"/>
        <v>0</v>
      </c>
      <c r="Q2322">
        <f t="shared" si="189"/>
        <v>2567100</v>
      </c>
      <c r="R2322">
        <f t="shared" si="190"/>
        <v>0</v>
      </c>
      <c r="S2322">
        <f t="shared" si="191"/>
        <v>0</v>
      </c>
      <c r="T2322">
        <f t="shared" si="192"/>
        <v>0</v>
      </c>
      <c r="U2322">
        <f t="shared" si="193"/>
        <v>0</v>
      </c>
    </row>
    <row r="2323" spans="1:21" hidden="1" x14ac:dyDescent="0.25">
      <c r="A2323" t="s">
        <v>6531</v>
      </c>
      <c r="B2323" t="s">
        <v>3193</v>
      </c>
      <c r="C2323">
        <v>0</v>
      </c>
      <c r="D2323">
        <v>0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34618</v>
      </c>
      <c r="K2323">
        <v>23732000</v>
      </c>
      <c r="L2323">
        <v>19889500</v>
      </c>
      <c r="M2323">
        <v>16665500</v>
      </c>
      <c r="O2323">
        <f t="shared" si="189"/>
        <v>0</v>
      </c>
      <c r="P2323">
        <f t="shared" si="189"/>
        <v>0</v>
      </c>
      <c r="Q2323">
        <f t="shared" si="189"/>
        <v>0</v>
      </c>
      <c r="R2323">
        <f t="shared" si="190"/>
        <v>0</v>
      </c>
      <c r="S2323">
        <f t="shared" si="191"/>
        <v>34618</v>
      </c>
      <c r="T2323">
        <f t="shared" si="192"/>
        <v>-3842500</v>
      </c>
      <c r="U2323">
        <f t="shared" si="193"/>
        <v>-7066500</v>
      </c>
    </row>
    <row r="2324" spans="1:21" hidden="1" x14ac:dyDescent="0.25">
      <c r="A2324" t="s">
        <v>6532</v>
      </c>
      <c r="B2324" t="s">
        <v>3194</v>
      </c>
      <c r="C2324">
        <v>0</v>
      </c>
      <c r="D2324">
        <v>0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390125</v>
      </c>
      <c r="L2324">
        <v>106490</v>
      </c>
      <c r="M2324">
        <v>186812</v>
      </c>
      <c r="O2324">
        <f t="shared" si="189"/>
        <v>0</v>
      </c>
      <c r="P2324">
        <f t="shared" si="189"/>
        <v>0</v>
      </c>
      <c r="Q2324">
        <f t="shared" si="189"/>
        <v>0</v>
      </c>
      <c r="R2324">
        <f t="shared" si="190"/>
        <v>0</v>
      </c>
      <c r="S2324">
        <f t="shared" si="191"/>
        <v>0</v>
      </c>
      <c r="T2324">
        <f t="shared" si="192"/>
        <v>-283635</v>
      </c>
      <c r="U2324">
        <f t="shared" si="193"/>
        <v>-203313</v>
      </c>
    </row>
    <row r="2325" spans="1:21" hidden="1" x14ac:dyDescent="0.25">
      <c r="A2325" t="s">
        <v>6533</v>
      </c>
      <c r="B2325" t="s">
        <v>3195</v>
      </c>
      <c r="C2325">
        <v>0</v>
      </c>
      <c r="D2325">
        <v>0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298555</v>
      </c>
      <c r="L2325">
        <v>201600</v>
      </c>
      <c r="M2325">
        <v>429540</v>
      </c>
      <c r="O2325">
        <f t="shared" si="189"/>
        <v>0</v>
      </c>
      <c r="P2325">
        <f t="shared" si="189"/>
        <v>0</v>
      </c>
      <c r="Q2325">
        <f t="shared" si="189"/>
        <v>0</v>
      </c>
      <c r="R2325">
        <f t="shared" si="190"/>
        <v>0</v>
      </c>
      <c r="S2325">
        <f t="shared" si="191"/>
        <v>0</v>
      </c>
      <c r="T2325">
        <f t="shared" si="192"/>
        <v>-96955</v>
      </c>
      <c r="U2325">
        <f t="shared" si="193"/>
        <v>130985</v>
      </c>
    </row>
    <row r="2326" spans="1:21" hidden="1" x14ac:dyDescent="0.25">
      <c r="A2326" t="s">
        <v>5667</v>
      </c>
      <c r="B2326" t="s">
        <v>1396</v>
      </c>
      <c r="C2326">
        <v>1759900</v>
      </c>
      <c r="D2326">
        <v>4391250</v>
      </c>
      <c r="E2326">
        <v>1680550</v>
      </c>
      <c r="F2326">
        <v>1828410</v>
      </c>
      <c r="G2326">
        <v>158730</v>
      </c>
      <c r="H2326">
        <v>5543.5</v>
      </c>
      <c r="I2326">
        <v>1759900</v>
      </c>
      <c r="J2326">
        <v>8640450</v>
      </c>
      <c r="K2326">
        <v>916615</v>
      </c>
      <c r="L2326">
        <v>1275000</v>
      </c>
      <c r="M2326">
        <v>1103765</v>
      </c>
      <c r="O2326">
        <f t="shared" si="189"/>
        <v>2631350</v>
      </c>
      <c r="P2326">
        <f t="shared" si="189"/>
        <v>-79350</v>
      </c>
      <c r="Q2326">
        <f t="shared" si="189"/>
        <v>68510</v>
      </c>
      <c r="R2326">
        <f t="shared" si="190"/>
        <v>-153186.5</v>
      </c>
      <c r="S2326">
        <f t="shared" si="191"/>
        <v>6880550</v>
      </c>
      <c r="T2326">
        <f t="shared" si="192"/>
        <v>358385</v>
      </c>
      <c r="U2326">
        <f t="shared" si="193"/>
        <v>187150</v>
      </c>
    </row>
    <row r="2327" spans="1:21" hidden="1" x14ac:dyDescent="0.25">
      <c r="A2327" t="s">
        <v>6535</v>
      </c>
      <c r="B2327" t="s">
        <v>3196</v>
      </c>
      <c r="C2327">
        <v>0</v>
      </c>
      <c r="D2327">
        <v>0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1182920</v>
      </c>
      <c r="L2327">
        <v>614235</v>
      </c>
      <c r="M2327">
        <v>366230</v>
      </c>
      <c r="O2327">
        <f t="shared" si="189"/>
        <v>0</v>
      </c>
      <c r="P2327">
        <f t="shared" si="189"/>
        <v>0</v>
      </c>
      <c r="Q2327">
        <f t="shared" si="189"/>
        <v>0</v>
      </c>
      <c r="R2327">
        <f t="shared" si="190"/>
        <v>0</v>
      </c>
      <c r="S2327">
        <f t="shared" si="191"/>
        <v>0</v>
      </c>
      <c r="T2327">
        <f t="shared" si="192"/>
        <v>-568685</v>
      </c>
      <c r="U2327">
        <f t="shared" si="193"/>
        <v>-816690</v>
      </c>
    </row>
    <row r="2328" spans="1:21" hidden="1" x14ac:dyDescent="0.25">
      <c r="A2328" t="s">
        <v>6536</v>
      </c>
      <c r="B2328" t="s">
        <v>1397</v>
      </c>
      <c r="C2328">
        <v>182609</v>
      </c>
      <c r="D2328">
        <v>626920</v>
      </c>
      <c r="E2328">
        <v>164280</v>
      </c>
      <c r="F2328">
        <v>421150</v>
      </c>
      <c r="G2328">
        <v>29460</v>
      </c>
      <c r="H2328">
        <v>0</v>
      </c>
      <c r="I2328">
        <v>29129</v>
      </c>
      <c r="J2328">
        <v>95939</v>
      </c>
      <c r="K2328">
        <v>0</v>
      </c>
      <c r="L2328">
        <v>0</v>
      </c>
      <c r="M2328">
        <v>0</v>
      </c>
      <c r="O2328">
        <f t="shared" si="189"/>
        <v>444311</v>
      </c>
      <c r="P2328">
        <f t="shared" si="189"/>
        <v>-18329</v>
      </c>
      <c r="Q2328">
        <f t="shared" si="189"/>
        <v>238541</v>
      </c>
      <c r="R2328">
        <f t="shared" si="190"/>
        <v>-29460</v>
      </c>
      <c r="S2328">
        <f t="shared" si="191"/>
        <v>66810</v>
      </c>
      <c r="T2328">
        <f t="shared" si="192"/>
        <v>0</v>
      </c>
      <c r="U2328">
        <f t="shared" si="193"/>
        <v>0</v>
      </c>
    </row>
    <row r="2329" spans="1:21" hidden="1" x14ac:dyDescent="0.25">
      <c r="A2329" t="s">
        <v>6537</v>
      </c>
      <c r="B2329" t="s">
        <v>3197</v>
      </c>
      <c r="C2329">
        <v>0</v>
      </c>
      <c r="D2329">
        <v>0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7700450</v>
      </c>
      <c r="L2329">
        <v>5858550</v>
      </c>
      <c r="M2329">
        <v>4557550</v>
      </c>
      <c r="O2329">
        <f t="shared" si="189"/>
        <v>0</v>
      </c>
      <c r="P2329">
        <f t="shared" si="189"/>
        <v>0</v>
      </c>
      <c r="Q2329">
        <f t="shared" si="189"/>
        <v>0</v>
      </c>
      <c r="R2329">
        <f t="shared" si="190"/>
        <v>0</v>
      </c>
      <c r="S2329">
        <f t="shared" si="191"/>
        <v>0</v>
      </c>
      <c r="T2329">
        <f t="shared" si="192"/>
        <v>-1841900</v>
      </c>
      <c r="U2329">
        <f t="shared" si="193"/>
        <v>-3142900</v>
      </c>
    </row>
    <row r="2330" spans="1:21" hidden="1" x14ac:dyDescent="0.25">
      <c r="A2330" t="s">
        <v>6538</v>
      </c>
      <c r="B2330" t="s">
        <v>2505</v>
      </c>
      <c r="C2330">
        <v>6059589.6670000004</v>
      </c>
      <c r="D2330">
        <v>44703</v>
      </c>
      <c r="E2330">
        <v>339590</v>
      </c>
      <c r="F2330">
        <v>0</v>
      </c>
      <c r="G2330">
        <v>22999</v>
      </c>
      <c r="H2330">
        <v>0</v>
      </c>
      <c r="I2330">
        <v>0</v>
      </c>
      <c r="J2330">
        <v>0</v>
      </c>
      <c r="K2330">
        <v>1511700</v>
      </c>
      <c r="L2330">
        <v>1089235</v>
      </c>
      <c r="M2330">
        <v>995045</v>
      </c>
      <c r="O2330">
        <f t="shared" si="189"/>
        <v>-6014886.6670000004</v>
      </c>
      <c r="P2330">
        <f t="shared" si="189"/>
        <v>-5719999.6670000004</v>
      </c>
      <c r="Q2330">
        <f t="shared" si="189"/>
        <v>-6059589.6670000004</v>
      </c>
      <c r="R2330">
        <f t="shared" si="190"/>
        <v>-22999</v>
      </c>
      <c r="S2330">
        <f t="shared" si="191"/>
        <v>0</v>
      </c>
      <c r="T2330">
        <f t="shared" si="192"/>
        <v>-422465</v>
      </c>
      <c r="U2330">
        <f t="shared" si="193"/>
        <v>-516655</v>
      </c>
    </row>
    <row r="2331" spans="1:21" hidden="1" x14ac:dyDescent="0.25">
      <c r="A2331" t="s">
        <v>6539</v>
      </c>
      <c r="B2331" t="s">
        <v>1398</v>
      </c>
      <c r="C2331">
        <v>345805</v>
      </c>
      <c r="D2331">
        <v>744560</v>
      </c>
      <c r="E2331">
        <v>60470</v>
      </c>
      <c r="F2331">
        <v>45050.5</v>
      </c>
      <c r="G2331">
        <v>22015</v>
      </c>
      <c r="H2331">
        <v>0</v>
      </c>
      <c r="I2331">
        <v>56645</v>
      </c>
      <c r="J2331">
        <v>238770</v>
      </c>
      <c r="K2331">
        <v>22370000</v>
      </c>
      <c r="L2331">
        <v>21297000</v>
      </c>
      <c r="M2331">
        <v>16461500</v>
      </c>
      <c r="O2331">
        <f t="shared" si="189"/>
        <v>398755</v>
      </c>
      <c r="P2331">
        <f t="shared" si="189"/>
        <v>-285335</v>
      </c>
      <c r="Q2331">
        <f t="shared" si="189"/>
        <v>-300754.5</v>
      </c>
      <c r="R2331">
        <f t="shared" si="190"/>
        <v>-22015</v>
      </c>
      <c r="S2331">
        <f t="shared" si="191"/>
        <v>182125</v>
      </c>
      <c r="T2331">
        <f t="shared" si="192"/>
        <v>-1073000</v>
      </c>
      <c r="U2331">
        <f t="shared" si="193"/>
        <v>-5908500</v>
      </c>
    </row>
    <row r="2332" spans="1:21" hidden="1" x14ac:dyDescent="0.25">
      <c r="A2332" t="s">
        <v>6540</v>
      </c>
      <c r="B2332" t="s">
        <v>1399</v>
      </c>
      <c r="C2332">
        <v>0</v>
      </c>
      <c r="D2332">
        <v>252840</v>
      </c>
      <c r="E2332">
        <v>117095</v>
      </c>
      <c r="F2332">
        <v>926680</v>
      </c>
      <c r="G2332">
        <v>108090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O2332">
        <f t="shared" si="189"/>
        <v>252840</v>
      </c>
      <c r="P2332">
        <f t="shared" si="189"/>
        <v>117095</v>
      </c>
      <c r="Q2332">
        <f t="shared" si="189"/>
        <v>926680</v>
      </c>
      <c r="R2332">
        <f t="shared" si="190"/>
        <v>-108090</v>
      </c>
      <c r="S2332">
        <f t="shared" si="191"/>
        <v>0</v>
      </c>
      <c r="T2332">
        <f t="shared" si="192"/>
        <v>0</v>
      </c>
      <c r="U2332">
        <f t="shared" si="193"/>
        <v>0</v>
      </c>
    </row>
    <row r="2333" spans="1:21" hidden="1" x14ac:dyDescent="0.25">
      <c r="A2333" t="s">
        <v>7543</v>
      </c>
      <c r="B2333" t="s">
        <v>3198</v>
      </c>
      <c r="C2333">
        <v>0</v>
      </c>
      <c r="D2333">
        <v>0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39782</v>
      </c>
      <c r="M2333">
        <v>49954.5</v>
      </c>
      <c r="O2333">
        <f t="shared" si="189"/>
        <v>0</v>
      </c>
      <c r="P2333">
        <f t="shared" si="189"/>
        <v>0</v>
      </c>
      <c r="Q2333">
        <f t="shared" si="189"/>
        <v>0</v>
      </c>
      <c r="R2333">
        <f t="shared" si="190"/>
        <v>0</v>
      </c>
      <c r="S2333">
        <f t="shared" si="191"/>
        <v>0</v>
      </c>
      <c r="T2333">
        <f t="shared" si="192"/>
        <v>39782</v>
      </c>
      <c r="U2333">
        <f t="shared" si="193"/>
        <v>49954.5</v>
      </c>
    </row>
    <row r="2334" spans="1:21" x14ac:dyDescent="0.25">
      <c r="A2334" t="s">
        <v>6542</v>
      </c>
      <c r="B2334" t="s">
        <v>1400</v>
      </c>
      <c r="C2334">
        <v>0</v>
      </c>
      <c r="D2334">
        <v>1059090</v>
      </c>
      <c r="E2334">
        <v>1441500</v>
      </c>
      <c r="F2334">
        <v>1930925</v>
      </c>
      <c r="G2334">
        <v>46509</v>
      </c>
      <c r="H2334">
        <v>0</v>
      </c>
      <c r="I2334">
        <v>0</v>
      </c>
      <c r="J2334">
        <v>77006</v>
      </c>
      <c r="K2334">
        <v>5682000</v>
      </c>
      <c r="L2334">
        <v>4700950</v>
      </c>
      <c r="M2334">
        <v>4821650</v>
      </c>
      <c r="O2334">
        <f t="shared" si="189"/>
        <v>1059090</v>
      </c>
      <c r="P2334">
        <f t="shared" si="189"/>
        <v>1441500</v>
      </c>
      <c r="Q2334">
        <f t="shared" si="189"/>
        <v>1930925</v>
      </c>
      <c r="R2334">
        <f t="shared" si="190"/>
        <v>-46509</v>
      </c>
      <c r="S2334">
        <f t="shared" si="191"/>
        <v>77006</v>
      </c>
      <c r="T2334">
        <f t="shared" si="192"/>
        <v>-981050</v>
      </c>
      <c r="U2334">
        <f t="shared" si="193"/>
        <v>-860350</v>
      </c>
    </row>
    <row r="2335" spans="1:21" hidden="1" x14ac:dyDescent="0.25">
      <c r="A2335" t="s">
        <v>6543</v>
      </c>
      <c r="B2335" t="s">
        <v>1401</v>
      </c>
      <c r="C2335">
        <v>0</v>
      </c>
      <c r="D2335">
        <v>0</v>
      </c>
      <c r="E2335">
        <v>0</v>
      </c>
      <c r="F2335">
        <v>0</v>
      </c>
      <c r="G2335">
        <v>94239</v>
      </c>
      <c r="H2335">
        <v>5566</v>
      </c>
      <c r="I2335">
        <v>0</v>
      </c>
      <c r="J2335">
        <v>0</v>
      </c>
      <c r="K2335">
        <v>0</v>
      </c>
      <c r="L2335">
        <v>0</v>
      </c>
      <c r="M2335">
        <v>0</v>
      </c>
      <c r="O2335">
        <f t="shared" si="189"/>
        <v>0</v>
      </c>
      <c r="P2335">
        <f t="shared" si="189"/>
        <v>0</v>
      </c>
      <c r="Q2335">
        <f t="shared" si="189"/>
        <v>0</v>
      </c>
      <c r="R2335">
        <f t="shared" si="190"/>
        <v>-88673</v>
      </c>
      <c r="S2335">
        <f t="shared" si="191"/>
        <v>0</v>
      </c>
      <c r="T2335">
        <f t="shared" si="192"/>
        <v>0</v>
      </c>
      <c r="U2335">
        <f t="shared" si="193"/>
        <v>0</v>
      </c>
    </row>
    <row r="2336" spans="1:21" hidden="1" x14ac:dyDescent="0.25">
      <c r="A2336" t="s">
        <v>6544</v>
      </c>
      <c r="B2336" t="s">
        <v>3199</v>
      </c>
      <c r="C2336">
        <v>0</v>
      </c>
      <c r="D2336">
        <v>0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336405</v>
      </c>
      <c r="L2336">
        <v>40003</v>
      </c>
      <c r="M2336">
        <v>29838.5</v>
      </c>
      <c r="O2336">
        <f t="shared" si="189"/>
        <v>0</v>
      </c>
      <c r="P2336">
        <f t="shared" si="189"/>
        <v>0</v>
      </c>
      <c r="Q2336">
        <f t="shared" si="189"/>
        <v>0</v>
      </c>
      <c r="R2336">
        <f t="shared" si="190"/>
        <v>0</v>
      </c>
      <c r="S2336">
        <f t="shared" si="191"/>
        <v>0</v>
      </c>
      <c r="T2336">
        <f t="shared" si="192"/>
        <v>-296402</v>
      </c>
      <c r="U2336">
        <f t="shared" si="193"/>
        <v>-306566.5</v>
      </c>
    </row>
    <row r="2337" spans="1:21" hidden="1" x14ac:dyDescent="0.25">
      <c r="A2337" t="s">
        <v>5978</v>
      </c>
      <c r="B2337" t="s">
        <v>1402</v>
      </c>
      <c r="C2337">
        <v>694057</v>
      </c>
      <c r="D2337">
        <v>1961600</v>
      </c>
      <c r="E2337">
        <v>838050</v>
      </c>
      <c r="F2337">
        <v>1892590</v>
      </c>
      <c r="G2337">
        <v>16916</v>
      </c>
      <c r="H2337">
        <v>0</v>
      </c>
      <c r="I2337">
        <v>22387</v>
      </c>
      <c r="J2337">
        <v>149090</v>
      </c>
      <c r="K2337">
        <v>188000</v>
      </c>
      <c r="L2337">
        <v>460800</v>
      </c>
      <c r="M2337">
        <v>143000</v>
      </c>
      <c r="O2337">
        <f t="shared" si="189"/>
        <v>1267543</v>
      </c>
      <c r="P2337">
        <f t="shared" si="189"/>
        <v>143993</v>
      </c>
      <c r="Q2337">
        <f t="shared" si="189"/>
        <v>1198533</v>
      </c>
      <c r="R2337">
        <f t="shared" si="190"/>
        <v>-16916</v>
      </c>
      <c r="S2337">
        <f t="shared" si="191"/>
        <v>126703</v>
      </c>
      <c r="T2337">
        <f t="shared" si="192"/>
        <v>272800</v>
      </c>
      <c r="U2337">
        <f t="shared" si="193"/>
        <v>-45000</v>
      </c>
    </row>
    <row r="2338" spans="1:21" hidden="1" x14ac:dyDescent="0.25">
      <c r="A2338" t="s">
        <v>6546</v>
      </c>
      <c r="B2338" t="s">
        <v>1403</v>
      </c>
      <c r="C2338">
        <v>0</v>
      </c>
      <c r="D2338">
        <v>60021</v>
      </c>
      <c r="E2338">
        <v>0</v>
      </c>
      <c r="F2338">
        <v>1222950</v>
      </c>
      <c r="G2338">
        <v>52995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O2338">
        <f t="shared" si="189"/>
        <v>60021</v>
      </c>
      <c r="P2338">
        <f t="shared" si="189"/>
        <v>0</v>
      </c>
      <c r="Q2338">
        <f t="shared" si="189"/>
        <v>1222950</v>
      </c>
      <c r="R2338">
        <f t="shared" si="190"/>
        <v>-52995</v>
      </c>
      <c r="S2338">
        <f t="shared" si="191"/>
        <v>0</v>
      </c>
      <c r="T2338">
        <f t="shared" si="192"/>
        <v>0</v>
      </c>
      <c r="U2338">
        <f t="shared" si="193"/>
        <v>0</v>
      </c>
    </row>
    <row r="2339" spans="1:21" hidden="1" x14ac:dyDescent="0.25">
      <c r="A2339" t="s">
        <v>6547</v>
      </c>
      <c r="B2339" t="s">
        <v>3200</v>
      </c>
      <c r="C2339">
        <v>0</v>
      </c>
      <c r="D2339">
        <v>0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365735</v>
      </c>
      <c r="L2339">
        <v>220995</v>
      </c>
      <c r="M2339">
        <v>207874</v>
      </c>
      <c r="O2339">
        <f t="shared" si="189"/>
        <v>0</v>
      </c>
      <c r="P2339">
        <f t="shared" si="189"/>
        <v>0</v>
      </c>
      <c r="Q2339">
        <f t="shared" si="189"/>
        <v>0</v>
      </c>
      <c r="R2339">
        <f t="shared" si="190"/>
        <v>0</v>
      </c>
      <c r="S2339">
        <f t="shared" si="191"/>
        <v>0</v>
      </c>
      <c r="T2339">
        <f t="shared" si="192"/>
        <v>-144740</v>
      </c>
      <c r="U2339">
        <f t="shared" si="193"/>
        <v>-157861</v>
      </c>
    </row>
    <row r="2340" spans="1:21" hidden="1" x14ac:dyDescent="0.25">
      <c r="A2340" t="s">
        <v>6548</v>
      </c>
      <c r="B2340" t="s">
        <v>3201</v>
      </c>
      <c r="C2340">
        <v>0</v>
      </c>
      <c r="D2340">
        <v>0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20040000</v>
      </c>
      <c r="L2340">
        <v>11108000</v>
      </c>
      <c r="M2340">
        <v>9735000</v>
      </c>
      <c r="O2340">
        <f t="shared" si="189"/>
        <v>0</v>
      </c>
      <c r="P2340">
        <f t="shared" si="189"/>
        <v>0</v>
      </c>
      <c r="Q2340">
        <f t="shared" si="189"/>
        <v>0</v>
      </c>
      <c r="R2340">
        <f t="shared" si="190"/>
        <v>0</v>
      </c>
      <c r="S2340">
        <f t="shared" si="191"/>
        <v>0</v>
      </c>
      <c r="T2340">
        <f t="shared" si="192"/>
        <v>-8932000</v>
      </c>
      <c r="U2340">
        <f t="shared" si="193"/>
        <v>-10305000</v>
      </c>
    </row>
    <row r="2341" spans="1:21" hidden="1" x14ac:dyDescent="0.25">
      <c r="A2341" t="s">
        <v>6549</v>
      </c>
      <c r="B2341" t="s">
        <v>1404</v>
      </c>
      <c r="C2341">
        <v>0</v>
      </c>
      <c r="D2341">
        <v>235300</v>
      </c>
      <c r="E2341">
        <v>0</v>
      </c>
      <c r="F2341">
        <v>0</v>
      </c>
      <c r="G2341">
        <v>190050</v>
      </c>
      <c r="H2341">
        <v>5771.5</v>
      </c>
      <c r="I2341">
        <v>0</v>
      </c>
      <c r="J2341">
        <v>0</v>
      </c>
      <c r="K2341">
        <v>78535000</v>
      </c>
      <c r="L2341">
        <v>67747500</v>
      </c>
      <c r="M2341">
        <v>56506500</v>
      </c>
      <c r="O2341">
        <f t="shared" si="189"/>
        <v>235300</v>
      </c>
      <c r="P2341">
        <f t="shared" si="189"/>
        <v>0</v>
      </c>
      <c r="Q2341">
        <f t="shared" si="189"/>
        <v>0</v>
      </c>
      <c r="R2341">
        <f t="shared" si="190"/>
        <v>-184278.5</v>
      </c>
      <c r="S2341">
        <f t="shared" si="191"/>
        <v>0</v>
      </c>
      <c r="T2341">
        <f t="shared" si="192"/>
        <v>-10787500</v>
      </c>
      <c r="U2341">
        <f t="shared" si="193"/>
        <v>-22028500</v>
      </c>
    </row>
    <row r="2342" spans="1:21" hidden="1" x14ac:dyDescent="0.25">
      <c r="A2342" t="s">
        <v>6550</v>
      </c>
      <c r="B2342" t="s">
        <v>1405</v>
      </c>
      <c r="C2342">
        <v>0</v>
      </c>
      <c r="D2342">
        <v>892145</v>
      </c>
      <c r="E2342">
        <v>0</v>
      </c>
      <c r="F2342">
        <v>58250</v>
      </c>
      <c r="G2342">
        <v>28271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O2342">
        <f t="shared" si="189"/>
        <v>892145</v>
      </c>
      <c r="P2342">
        <f t="shared" si="189"/>
        <v>0</v>
      </c>
      <c r="Q2342">
        <f t="shared" si="189"/>
        <v>58250</v>
      </c>
      <c r="R2342">
        <f t="shared" si="190"/>
        <v>-28271</v>
      </c>
      <c r="S2342">
        <f t="shared" si="191"/>
        <v>0</v>
      </c>
      <c r="T2342">
        <f t="shared" si="192"/>
        <v>0</v>
      </c>
      <c r="U2342">
        <f t="shared" si="193"/>
        <v>0</v>
      </c>
    </row>
    <row r="2343" spans="1:21" hidden="1" x14ac:dyDescent="0.25">
      <c r="A2343" t="s">
        <v>6551</v>
      </c>
      <c r="B2343" t="s">
        <v>1406</v>
      </c>
      <c r="C2343">
        <v>44706.666669999999</v>
      </c>
      <c r="D2343">
        <v>0</v>
      </c>
      <c r="E2343">
        <v>0</v>
      </c>
      <c r="F2343">
        <v>0</v>
      </c>
      <c r="G2343">
        <v>82363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O2343">
        <f t="shared" si="189"/>
        <v>-44706.666669999999</v>
      </c>
      <c r="P2343">
        <f t="shared" si="189"/>
        <v>-44706.666669999999</v>
      </c>
      <c r="Q2343">
        <f t="shared" si="189"/>
        <v>-44706.666669999999</v>
      </c>
      <c r="R2343">
        <f t="shared" si="190"/>
        <v>-82363</v>
      </c>
      <c r="S2343">
        <f t="shared" si="191"/>
        <v>0</v>
      </c>
      <c r="T2343">
        <f t="shared" si="192"/>
        <v>0</v>
      </c>
      <c r="U2343">
        <f t="shared" si="193"/>
        <v>0</v>
      </c>
    </row>
    <row r="2344" spans="1:21" hidden="1" x14ac:dyDescent="0.25">
      <c r="A2344" t="s">
        <v>6552</v>
      </c>
      <c r="B2344" t="s">
        <v>3202</v>
      </c>
      <c r="C2344">
        <v>0</v>
      </c>
      <c r="D2344">
        <v>0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4146300</v>
      </c>
      <c r="L2344">
        <v>1011965</v>
      </c>
      <c r="M2344">
        <v>1330155</v>
      </c>
      <c r="O2344">
        <f t="shared" si="189"/>
        <v>0</v>
      </c>
      <c r="P2344">
        <f t="shared" si="189"/>
        <v>0</v>
      </c>
      <c r="Q2344">
        <f t="shared" si="189"/>
        <v>0</v>
      </c>
      <c r="R2344">
        <f t="shared" si="190"/>
        <v>0</v>
      </c>
      <c r="S2344">
        <f t="shared" si="191"/>
        <v>0</v>
      </c>
      <c r="T2344">
        <f t="shared" si="192"/>
        <v>-3134335</v>
      </c>
      <c r="U2344">
        <f t="shared" si="193"/>
        <v>-2816145</v>
      </c>
    </row>
    <row r="2345" spans="1:21" hidden="1" x14ac:dyDescent="0.25">
      <c r="A2345" t="s">
        <v>6553</v>
      </c>
      <c r="B2345" t="s">
        <v>3203</v>
      </c>
      <c r="C2345">
        <v>0</v>
      </c>
      <c r="D2345">
        <v>0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1680000</v>
      </c>
      <c r="L2345">
        <v>1051415</v>
      </c>
      <c r="M2345">
        <v>1276015</v>
      </c>
      <c r="O2345">
        <f t="shared" si="189"/>
        <v>0</v>
      </c>
      <c r="P2345">
        <f t="shared" si="189"/>
        <v>0</v>
      </c>
      <c r="Q2345">
        <f t="shared" si="189"/>
        <v>0</v>
      </c>
      <c r="R2345">
        <f t="shared" si="190"/>
        <v>0</v>
      </c>
      <c r="S2345">
        <f t="shared" si="191"/>
        <v>0</v>
      </c>
      <c r="T2345">
        <f t="shared" si="192"/>
        <v>-628585</v>
      </c>
      <c r="U2345">
        <f t="shared" si="193"/>
        <v>-403985</v>
      </c>
    </row>
    <row r="2346" spans="1:21" hidden="1" x14ac:dyDescent="0.25">
      <c r="A2346" t="s">
        <v>6554</v>
      </c>
      <c r="B2346" t="s">
        <v>3204</v>
      </c>
      <c r="C2346">
        <v>0</v>
      </c>
      <c r="D2346">
        <v>0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14029500</v>
      </c>
      <c r="L2346">
        <v>8856650</v>
      </c>
      <c r="M2346">
        <v>6617100</v>
      </c>
      <c r="O2346">
        <f t="shared" si="189"/>
        <v>0</v>
      </c>
      <c r="P2346">
        <f t="shared" si="189"/>
        <v>0</v>
      </c>
      <c r="Q2346">
        <f t="shared" si="189"/>
        <v>0</v>
      </c>
      <c r="R2346">
        <f t="shared" si="190"/>
        <v>0</v>
      </c>
      <c r="S2346">
        <f t="shared" si="191"/>
        <v>0</v>
      </c>
      <c r="T2346">
        <f t="shared" si="192"/>
        <v>-5172850</v>
      </c>
      <c r="U2346">
        <f t="shared" si="193"/>
        <v>-7412400</v>
      </c>
    </row>
    <row r="2347" spans="1:21" hidden="1" x14ac:dyDescent="0.25">
      <c r="A2347" t="s">
        <v>5282</v>
      </c>
      <c r="B2347" t="s">
        <v>1407</v>
      </c>
      <c r="C2347">
        <v>481150</v>
      </c>
      <c r="D2347">
        <v>6677200</v>
      </c>
      <c r="E2347">
        <v>1431550</v>
      </c>
      <c r="F2347">
        <v>3610200</v>
      </c>
      <c r="G2347">
        <v>270800</v>
      </c>
      <c r="H2347">
        <v>7377.5</v>
      </c>
      <c r="I2347">
        <v>481150</v>
      </c>
      <c r="J2347">
        <v>2023500</v>
      </c>
      <c r="K2347">
        <v>0</v>
      </c>
      <c r="L2347">
        <v>568100</v>
      </c>
      <c r="M2347">
        <v>0</v>
      </c>
      <c r="O2347">
        <f t="shared" si="189"/>
        <v>6196050</v>
      </c>
      <c r="P2347">
        <f t="shared" si="189"/>
        <v>950400</v>
      </c>
      <c r="Q2347">
        <f t="shared" si="189"/>
        <v>3129050</v>
      </c>
      <c r="R2347">
        <f t="shared" si="190"/>
        <v>-263422.5</v>
      </c>
      <c r="S2347">
        <f t="shared" si="191"/>
        <v>1542350</v>
      </c>
      <c r="T2347">
        <f t="shared" si="192"/>
        <v>568100</v>
      </c>
      <c r="U2347">
        <f t="shared" si="193"/>
        <v>0</v>
      </c>
    </row>
    <row r="2348" spans="1:21" hidden="1" x14ac:dyDescent="0.25">
      <c r="A2348" t="s">
        <v>6556</v>
      </c>
      <c r="B2348" t="s">
        <v>1408</v>
      </c>
      <c r="C2348">
        <v>0</v>
      </c>
      <c r="D2348">
        <v>1428100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O2348">
        <f t="shared" si="189"/>
        <v>1428100</v>
      </c>
      <c r="P2348">
        <f t="shared" si="189"/>
        <v>0</v>
      </c>
      <c r="Q2348">
        <f t="shared" si="189"/>
        <v>0</v>
      </c>
      <c r="R2348">
        <f t="shared" si="190"/>
        <v>0</v>
      </c>
      <c r="S2348">
        <f t="shared" si="191"/>
        <v>0</v>
      </c>
      <c r="T2348">
        <f t="shared" si="192"/>
        <v>0</v>
      </c>
      <c r="U2348">
        <f t="shared" si="193"/>
        <v>0</v>
      </c>
    </row>
    <row r="2349" spans="1:21" hidden="1" x14ac:dyDescent="0.25">
      <c r="A2349" t="s">
        <v>6870</v>
      </c>
      <c r="B2349" t="s">
        <v>3205</v>
      </c>
      <c r="C2349">
        <v>0</v>
      </c>
      <c r="D2349">
        <v>0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242350</v>
      </c>
      <c r="L2349">
        <v>351640</v>
      </c>
      <c r="M2349">
        <v>301850</v>
      </c>
      <c r="O2349">
        <f t="shared" si="189"/>
        <v>0</v>
      </c>
      <c r="P2349">
        <f t="shared" si="189"/>
        <v>0</v>
      </c>
      <c r="Q2349">
        <f t="shared" si="189"/>
        <v>0</v>
      </c>
      <c r="R2349">
        <f t="shared" si="190"/>
        <v>0</v>
      </c>
      <c r="S2349">
        <f t="shared" si="191"/>
        <v>0</v>
      </c>
      <c r="T2349">
        <f t="shared" si="192"/>
        <v>109290</v>
      </c>
      <c r="U2349">
        <f t="shared" si="193"/>
        <v>59500</v>
      </c>
    </row>
    <row r="2350" spans="1:21" hidden="1" x14ac:dyDescent="0.25">
      <c r="A2350" t="s">
        <v>6558</v>
      </c>
      <c r="B2350" t="s">
        <v>3206</v>
      </c>
      <c r="C2350">
        <v>0</v>
      </c>
      <c r="D2350">
        <v>0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113543500</v>
      </c>
      <c r="L2350">
        <v>76396500</v>
      </c>
      <c r="M2350">
        <v>59865000</v>
      </c>
      <c r="O2350">
        <f t="shared" si="189"/>
        <v>0</v>
      </c>
      <c r="P2350">
        <f t="shared" si="189"/>
        <v>0</v>
      </c>
      <c r="Q2350">
        <f t="shared" si="189"/>
        <v>0</v>
      </c>
      <c r="R2350">
        <f t="shared" si="190"/>
        <v>0</v>
      </c>
      <c r="S2350">
        <f t="shared" si="191"/>
        <v>0</v>
      </c>
      <c r="T2350">
        <f t="shared" si="192"/>
        <v>-37147000</v>
      </c>
      <c r="U2350">
        <f t="shared" si="193"/>
        <v>-53678500</v>
      </c>
    </row>
    <row r="2351" spans="1:21" hidden="1" x14ac:dyDescent="0.25">
      <c r="A2351" t="s">
        <v>6559</v>
      </c>
      <c r="B2351" t="s">
        <v>3207</v>
      </c>
      <c r="C2351">
        <v>0</v>
      </c>
      <c r="D2351">
        <v>0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5708700</v>
      </c>
      <c r="L2351">
        <v>5262400</v>
      </c>
      <c r="M2351">
        <v>3590100</v>
      </c>
      <c r="O2351">
        <f t="shared" si="189"/>
        <v>0</v>
      </c>
      <c r="P2351">
        <f t="shared" si="189"/>
        <v>0</v>
      </c>
      <c r="Q2351">
        <f t="shared" si="189"/>
        <v>0</v>
      </c>
      <c r="R2351">
        <f t="shared" si="190"/>
        <v>0</v>
      </c>
      <c r="S2351">
        <f t="shared" si="191"/>
        <v>0</v>
      </c>
      <c r="T2351">
        <f t="shared" si="192"/>
        <v>-446300</v>
      </c>
      <c r="U2351">
        <f t="shared" si="193"/>
        <v>-2118600</v>
      </c>
    </row>
    <row r="2352" spans="1:21" hidden="1" x14ac:dyDescent="0.25">
      <c r="A2352" t="s">
        <v>6560</v>
      </c>
      <c r="B2352" t="s">
        <v>3208</v>
      </c>
      <c r="C2352">
        <v>0</v>
      </c>
      <c r="D2352">
        <v>0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1594950</v>
      </c>
      <c r="L2352">
        <v>753230</v>
      </c>
      <c r="M2352">
        <v>650590</v>
      </c>
      <c r="O2352">
        <f t="shared" si="189"/>
        <v>0</v>
      </c>
      <c r="P2352">
        <f t="shared" si="189"/>
        <v>0</v>
      </c>
      <c r="Q2352">
        <f t="shared" si="189"/>
        <v>0</v>
      </c>
      <c r="R2352">
        <f t="shared" si="190"/>
        <v>0</v>
      </c>
      <c r="S2352">
        <f t="shared" si="191"/>
        <v>0</v>
      </c>
      <c r="T2352">
        <f t="shared" si="192"/>
        <v>-841720</v>
      </c>
      <c r="U2352">
        <f t="shared" si="193"/>
        <v>-944360</v>
      </c>
    </row>
    <row r="2353" spans="1:21" hidden="1" x14ac:dyDescent="0.25">
      <c r="A2353" t="s">
        <v>6561</v>
      </c>
      <c r="B2353" t="s">
        <v>3209</v>
      </c>
      <c r="C2353">
        <v>0</v>
      </c>
      <c r="D2353">
        <v>0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4763400</v>
      </c>
      <c r="L2353">
        <v>3804100</v>
      </c>
      <c r="M2353">
        <v>4194400</v>
      </c>
      <c r="O2353">
        <f t="shared" si="189"/>
        <v>0</v>
      </c>
      <c r="P2353">
        <f t="shared" si="189"/>
        <v>0</v>
      </c>
      <c r="Q2353">
        <f t="shared" si="189"/>
        <v>0</v>
      </c>
      <c r="R2353">
        <f t="shared" si="190"/>
        <v>0</v>
      </c>
      <c r="S2353">
        <f t="shared" si="191"/>
        <v>0</v>
      </c>
      <c r="T2353">
        <f t="shared" si="192"/>
        <v>-959300</v>
      </c>
      <c r="U2353">
        <f t="shared" si="193"/>
        <v>-569000</v>
      </c>
    </row>
    <row r="2354" spans="1:21" hidden="1" x14ac:dyDescent="0.25">
      <c r="A2354" t="s">
        <v>6562</v>
      </c>
      <c r="B2354" t="s">
        <v>3210</v>
      </c>
      <c r="C2354">
        <v>50932</v>
      </c>
      <c r="D2354">
        <v>0</v>
      </c>
      <c r="E2354">
        <v>0</v>
      </c>
      <c r="F2354">
        <v>0</v>
      </c>
      <c r="G2354">
        <v>0</v>
      </c>
      <c r="H2354">
        <v>0</v>
      </c>
      <c r="I2354">
        <v>50932</v>
      </c>
      <c r="J2354">
        <v>0</v>
      </c>
      <c r="K2354">
        <v>1468550</v>
      </c>
      <c r="L2354">
        <v>969270</v>
      </c>
      <c r="M2354">
        <v>1102315</v>
      </c>
      <c r="O2354">
        <f t="shared" si="189"/>
        <v>-50932</v>
      </c>
      <c r="P2354">
        <f t="shared" si="189"/>
        <v>-50932</v>
      </c>
      <c r="Q2354">
        <f t="shared" si="189"/>
        <v>-50932</v>
      </c>
      <c r="R2354">
        <f t="shared" si="190"/>
        <v>0</v>
      </c>
      <c r="S2354">
        <f t="shared" si="191"/>
        <v>-50932</v>
      </c>
      <c r="T2354">
        <f t="shared" si="192"/>
        <v>-499280</v>
      </c>
      <c r="U2354">
        <f t="shared" si="193"/>
        <v>-366235</v>
      </c>
    </row>
    <row r="2355" spans="1:21" hidden="1" x14ac:dyDescent="0.25">
      <c r="A2355" t="s">
        <v>6563</v>
      </c>
      <c r="B2355" t="s">
        <v>3211</v>
      </c>
      <c r="C2355">
        <v>0</v>
      </c>
      <c r="D2355">
        <v>0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4925100</v>
      </c>
      <c r="L2355">
        <v>3348350</v>
      </c>
      <c r="M2355">
        <v>2567800</v>
      </c>
      <c r="O2355">
        <f t="shared" si="189"/>
        <v>0</v>
      </c>
      <c r="P2355">
        <f t="shared" si="189"/>
        <v>0</v>
      </c>
      <c r="Q2355">
        <f t="shared" si="189"/>
        <v>0</v>
      </c>
      <c r="R2355">
        <f t="shared" si="190"/>
        <v>0</v>
      </c>
      <c r="S2355">
        <f t="shared" si="191"/>
        <v>0</v>
      </c>
      <c r="T2355">
        <f t="shared" si="192"/>
        <v>-1576750</v>
      </c>
      <c r="U2355">
        <f t="shared" si="193"/>
        <v>-2357300</v>
      </c>
    </row>
    <row r="2356" spans="1:21" hidden="1" x14ac:dyDescent="0.25">
      <c r="A2356" t="s">
        <v>6564</v>
      </c>
      <c r="B2356" t="s">
        <v>1409</v>
      </c>
      <c r="C2356">
        <v>356714</v>
      </c>
      <c r="D2356">
        <v>159780</v>
      </c>
      <c r="E2356">
        <v>500845</v>
      </c>
      <c r="F2356">
        <v>50410</v>
      </c>
      <c r="G2356">
        <v>18174</v>
      </c>
      <c r="H2356">
        <v>0</v>
      </c>
      <c r="I2356">
        <v>17644</v>
      </c>
      <c r="J2356">
        <v>0</v>
      </c>
      <c r="K2356">
        <v>1133650</v>
      </c>
      <c r="L2356">
        <v>700925</v>
      </c>
      <c r="M2356">
        <v>478670</v>
      </c>
      <c r="O2356">
        <f t="shared" si="189"/>
        <v>-196934</v>
      </c>
      <c r="P2356">
        <f t="shared" si="189"/>
        <v>144131</v>
      </c>
      <c r="Q2356">
        <f t="shared" si="189"/>
        <v>-306304</v>
      </c>
      <c r="R2356">
        <f t="shared" si="190"/>
        <v>-18174</v>
      </c>
      <c r="S2356">
        <f t="shared" si="191"/>
        <v>-17644</v>
      </c>
      <c r="T2356">
        <f t="shared" si="192"/>
        <v>-432725</v>
      </c>
      <c r="U2356">
        <f t="shared" si="193"/>
        <v>-654980</v>
      </c>
    </row>
    <row r="2357" spans="1:21" hidden="1" x14ac:dyDescent="0.25">
      <c r="A2357" t="s">
        <v>6565</v>
      </c>
      <c r="B2357" t="s">
        <v>1410</v>
      </c>
      <c r="C2357">
        <v>501056.6667</v>
      </c>
      <c r="D2357">
        <v>0</v>
      </c>
      <c r="E2357">
        <v>66465</v>
      </c>
      <c r="F2357">
        <v>52995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O2357">
        <f t="shared" si="189"/>
        <v>-501056.6667</v>
      </c>
      <c r="P2357">
        <f t="shared" si="189"/>
        <v>-434591.6667</v>
      </c>
      <c r="Q2357">
        <f t="shared" si="189"/>
        <v>-448061.6667</v>
      </c>
      <c r="R2357">
        <f t="shared" si="190"/>
        <v>0</v>
      </c>
      <c r="S2357">
        <f t="shared" si="191"/>
        <v>0</v>
      </c>
      <c r="T2357">
        <f t="shared" si="192"/>
        <v>0</v>
      </c>
      <c r="U2357">
        <f t="shared" si="193"/>
        <v>0</v>
      </c>
    </row>
    <row r="2358" spans="1:21" hidden="1" x14ac:dyDescent="0.25">
      <c r="A2358" t="s">
        <v>6566</v>
      </c>
      <c r="B2358" t="s">
        <v>1411</v>
      </c>
      <c r="C2358">
        <v>0</v>
      </c>
      <c r="D2358">
        <v>1418150</v>
      </c>
      <c r="E2358">
        <v>116830</v>
      </c>
      <c r="F2358">
        <v>214105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O2358">
        <f t="shared" si="189"/>
        <v>1418150</v>
      </c>
      <c r="P2358">
        <f t="shared" si="189"/>
        <v>116830</v>
      </c>
      <c r="Q2358">
        <f t="shared" si="189"/>
        <v>214105</v>
      </c>
      <c r="R2358">
        <f t="shared" si="190"/>
        <v>0</v>
      </c>
      <c r="S2358">
        <f t="shared" si="191"/>
        <v>0</v>
      </c>
      <c r="T2358">
        <f t="shared" si="192"/>
        <v>0</v>
      </c>
      <c r="U2358">
        <f t="shared" si="193"/>
        <v>0</v>
      </c>
    </row>
    <row r="2359" spans="1:21" hidden="1" x14ac:dyDescent="0.25">
      <c r="A2359" t="s">
        <v>6567</v>
      </c>
      <c r="B2359" t="s">
        <v>3212</v>
      </c>
      <c r="C2359">
        <v>0</v>
      </c>
      <c r="D2359">
        <v>0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18333000</v>
      </c>
      <c r="L2359">
        <v>12769000</v>
      </c>
      <c r="M2359">
        <v>11218700</v>
      </c>
      <c r="O2359">
        <f t="shared" si="189"/>
        <v>0</v>
      </c>
      <c r="P2359">
        <f t="shared" si="189"/>
        <v>0</v>
      </c>
      <c r="Q2359">
        <f t="shared" si="189"/>
        <v>0</v>
      </c>
      <c r="R2359">
        <f t="shared" si="190"/>
        <v>0</v>
      </c>
      <c r="S2359">
        <f t="shared" si="191"/>
        <v>0</v>
      </c>
      <c r="T2359">
        <f t="shared" si="192"/>
        <v>-5564000</v>
      </c>
      <c r="U2359">
        <f t="shared" si="193"/>
        <v>-7114300</v>
      </c>
    </row>
    <row r="2360" spans="1:21" hidden="1" x14ac:dyDescent="0.25">
      <c r="A2360" t="s">
        <v>6568</v>
      </c>
      <c r="B2360" t="s">
        <v>3213</v>
      </c>
      <c r="C2360">
        <v>0</v>
      </c>
      <c r="D2360">
        <v>0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489900</v>
      </c>
      <c r="K2360">
        <v>147995000</v>
      </c>
      <c r="L2360">
        <v>89985000</v>
      </c>
      <c r="M2360">
        <v>77510500</v>
      </c>
      <c r="O2360">
        <f t="shared" si="189"/>
        <v>0</v>
      </c>
      <c r="P2360">
        <f t="shared" si="189"/>
        <v>0</v>
      </c>
      <c r="Q2360">
        <f t="shared" si="189"/>
        <v>0</v>
      </c>
      <c r="R2360">
        <f t="shared" si="190"/>
        <v>0</v>
      </c>
      <c r="S2360">
        <f t="shared" si="191"/>
        <v>489900</v>
      </c>
      <c r="T2360">
        <f t="shared" si="192"/>
        <v>-58010000</v>
      </c>
      <c r="U2360">
        <f t="shared" si="193"/>
        <v>-70484500</v>
      </c>
    </row>
    <row r="2361" spans="1:21" hidden="1" x14ac:dyDescent="0.25">
      <c r="A2361" t="s">
        <v>6569</v>
      </c>
      <c r="B2361" t="s">
        <v>3214</v>
      </c>
      <c r="C2361">
        <v>77325</v>
      </c>
      <c r="D2361">
        <v>0</v>
      </c>
      <c r="E2361">
        <v>0</v>
      </c>
      <c r="F2361">
        <v>0</v>
      </c>
      <c r="G2361">
        <v>0</v>
      </c>
      <c r="H2361">
        <v>0</v>
      </c>
      <c r="I2361">
        <v>77325</v>
      </c>
      <c r="J2361">
        <v>33318</v>
      </c>
      <c r="K2361">
        <v>0</v>
      </c>
      <c r="L2361">
        <v>0</v>
      </c>
      <c r="M2361">
        <v>0</v>
      </c>
      <c r="O2361">
        <f t="shared" si="189"/>
        <v>-77325</v>
      </c>
      <c r="P2361">
        <f t="shared" si="189"/>
        <v>-77325</v>
      </c>
      <c r="Q2361">
        <f t="shared" si="189"/>
        <v>-77325</v>
      </c>
      <c r="R2361">
        <f t="shared" si="190"/>
        <v>0</v>
      </c>
      <c r="S2361">
        <f t="shared" si="191"/>
        <v>-44007</v>
      </c>
      <c r="T2361">
        <f t="shared" si="192"/>
        <v>0</v>
      </c>
      <c r="U2361">
        <f t="shared" si="193"/>
        <v>0</v>
      </c>
    </row>
    <row r="2362" spans="1:21" hidden="1" x14ac:dyDescent="0.25">
      <c r="A2362" t="s">
        <v>6570</v>
      </c>
      <c r="B2362" t="s">
        <v>3215</v>
      </c>
      <c r="C2362">
        <v>0</v>
      </c>
      <c r="D2362">
        <v>0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17395500</v>
      </c>
      <c r="L2362">
        <v>14916000</v>
      </c>
      <c r="M2362">
        <v>11656750</v>
      </c>
      <c r="O2362">
        <f t="shared" si="189"/>
        <v>0</v>
      </c>
      <c r="P2362">
        <f t="shared" si="189"/>
        <v>0</v>
      </c>
      <c r="Q2362">
        <f t="shared" si="189"/>
        <v>0</v>
      </c>
      <c r="R2362">
        <f t="shared" si="190"/>
        <v>0</v>
      </c>
      <c r="S2362">
        <f t="shared" si="191"/>
        <v>0</v>
      </c>
      <c r="T2362">
        <f t="shared" si="192"/>
        <v>-2479500</v>
      </c>
      <c r="U2362">
        <f t="shared" si="193"/>
        <v>-5738750</v>
      </c>
    </row>
    <row r="2363" spans="1:21" hidden="1" x14ac:dyDescent="0.25">
      <c r="A2363" t="s">
        <v>6571</v>
      </c>
      <c r="B2363" t="s">
        <v>3216</v>
      </c>
      <c r="C2363">
        <v>0</v>
      </c>
      <c r="D2363">
        <v>0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17738000</v>
      </c>
      <c r="L2363">
        <v>14185500</v>
      </c>
      <c r="M2363">
        <v>12609950</v>
      </c>
      <c r="O2363">
        <f t="shared" si="189"/>
        <v>0</v>
      </c>
      <c r="P2363">
        <f t="shared" si="189"/>
        <v>0</v>
      </c>
      <c r="Q2363">
        <f t="shared" si="189"/>
        <v>0</v>
      </c>
      <c r="R2363">
        <f t="shared" si="190"/>
        <v>0</v>
      </c>
      <c r="S2363">
        <f t="shared" si="191"/>
        <v>0</v>
      </c>
      <c r="T2363">
        <f t="shared" si="192"/>
        <v>-3552500</v>
      </c>
      <c r="U2363">
        <f t="shared" si="193"/>
        <v>-5128050</v>
      </c>
    </row>
    <row r="2364" spans="1:21" hidden="1" x14ac:dyDescent="0.25">
      <c r="A2364" t="s">
        <v>6572</v>
      </c>
      <c r="B2364" t="s">
        <v>1412</v>
      </c>
      <c r="C2364">
        <v>0</v>
      </c>
      <c r="D2364">
        <v>4399200</v>
      </c>
      <c r="E2364">
        <v>2035550</v>
      </c>
      <c r="F2364">
        <v>9708550</v>
      </c>
      <c r="G2364">
        <v>82768</v>
      </c>
      <c r="H2364">
        <v>0</v>
      </c>
      <c r="I2364">
        <v>0</v>
      </c>
      <c r="J2364">
        <v>92518</v>
      </c>
      <c r="K2364">
        <v>3398050</v>
      </c>
      <c r="L2364">
        <v>2589200</v>
      </c>
      <c r="M2364">
        <v>2296350</v>
      </c>
      <c r="O2364">
        <f t="shared" si="189"/>
        <v>4399200</v>
      </c>
      <c r="P2364">
        <f t="shared" si="189"/>
        <v>2035550</v>
      </c>
      <c r="Q2364">
        <f t="shared" si="189"/>
        <v>9708550</v>
      </c>
      <c r="R2364">
        <f t="shared" si="190"/>
        <v>-82768</v>
      </c>
      <c r="S2364">
        <f t="shared" si="191"/>
        <v>92518</v>
      </c>
      <c r="T2364">
        <f t="shared" si="192"/>
        <v>-808850</v>
      </c>
      <c r="U2364">
        <f t="shared" si="193"/>
        <v>-1101700</v>
      </c>
    </row>
    <row r="2365" spans="1:21" hidden="1" x14ac:dyDescent="0.25">
      <c r="A2365" t="s">
        <v>6573</v>
      </c>
      <c r="B2365" t="s">
        <v>1413</v>
      </c>
      <c r="C2365">
        <v>0</v>
      </c>
      <c r="D2365">
        <v>138495</v>
      </c>
      <c r="E2365">
        <v>0</v>
      </c>
      <c r="F2365">
        <v>446155</v>
      </c>
      <c r="G2365">
        <v>62052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O2365">
        <f t="shared" si="189"/>
        <v>138495</v>
      </c>
      <c r="P2365">
        <f t="shared" si="189"/>
        <v>0</v>
      </c>
      <c r="Q2365">
        <f t="shared" si="189"/>
        <v>446155</v>
      </c>
      <c r="R2365">
        <f t="shared" si="190"/>
        <v>-62052</v>
      </c>
      <c r="S2365">
        <f t="shared" si="191"/>
        <v>0</v>
      </c>
      <c r="T2365">
        <f t="shared" si="192"/>
        <v>0</v>
      </c>
      <c r="U2365">
        <f t="shared" si="193"/>
        <v>0</v>
      </c>
    </row>
    <row r="2366" spans="1:21" hidden="1" x14ac:dyDescent="0.25">
      <c r="A2366" t="s">
        <v>6574</v>
      </c>
      <c r="B2366" t="s">
        <v>4127</v>
      </c>
      <c r="C2366">
        <v>0</v>
      </c>
      <c r="D2366">
        <v>0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4606550</v>
      </c>
      <c r="L2366">
        <v>2786850</v>
      </c>
      <c r="M2366">
        <v>1703990</v>
      </c>
      <c r="O2366">
        <f t="shared" si="189"/>
        <v>0</v>
      </c>
      <c r="P2366">
        <f t="shared" si="189"/>
        <v>0</v>
      </c>
      <c r="Q2366">
        <f t="shared" si="189"/>
        <v>0</v>
      </c>
      <c r="R2366">
        <f t="shared" si="190"/>
        <v>0</v>
      </c>
      <c r="S2366">
        <f t="shared" si="191"/>
        <v>0</v>
      </c>
      <c r="T2366">
        <f t="shared" si="192"/>
        <v>-1819700</v>
      </c>
      <c r="U2366">
        <f t="shared" si="193"/>
        <v>-2902560</v>
      </c>
    </row>
    <row r="2367" spans="1:21" hidden="1" x14ac:dyDescent="0.25">
      <c r="A2367" t="s">
        <v>6575</v>
      </c>
      <c r="B2367" t="s">
        <v>1414</v>
      </c>
      <c r="C2367">
        <v>20416</v>
      </c>
      <c r="D2367">
        <v>13001500</v>
      </c>
      <c r="E2367">
        <v>5521800</v>
      </c>
      <c r="F2367">
        <v>19010850</v>
      </c>
      <c r="G2367">
        <v>76661</v>
      </c>
      <c r="H2367">
        <v>0</v>
      </c>
      <c r="I2367">
        <v>20416</v>
      </c>
      <c r="J2367">
        <v>301580</v>
      </c>
      <c r="K2367">
        <v>1425400</v>
      </c>
      <c r="L2367">
        <v>712370</v>
      </c>
      <c r="M2367">
        <v>425440</v>
      </c>
      <c r="O2367">
        <f t="shared" si="189"/>
        <v>12981084</v>
      </c>
      <c r="P2367">
        <f t="shared" si="189"/>
        <v>5501384</v>
      </c>
      <c r="Q2367">
        <f t="shared" si="189"/>
        <v>18990434</v>
      </c>
      <c r="R2367">
        <f t="shared" si="190"/>
        <v>-76661</v>
      </c>
      <c r="S2367">
        <f t="shared" si="191"/>
        <v>281164</v>
      </c>
      <c r="T2367">
        <f t="shared" si="192"/>
        <v>-713030</v>
      </c>
      <c r="U2367">
        <f t="shared" si="193"/>
        <v>-999960</v>
      </c>
    </row>
    <row r="2368" spans="1:21" hidden="1" x14ac:dyDescent="0.25">
      <c r="A2368" t="s">
        <v>6576</v>
      </c>
      <c r="B2368" t="s">
        <v>3217</v>
      </c>
      <c r="C2368">
        <v>12496</v>
      </c>
      <c r="D2368">
        <v>0</v>
      </c>
      <c r="E2368">
        <v>0</v>
      </c>
      <c r="F2368">
        <v>0</v>
      </c>
      <c r="G2368">
        <v>0</v>
      </c>
      <c r="H2368">
        <v>0</v>
      </c>
      <c r="I2368">
        <v>12496</v>
      </c>
      <c r="J2368">
        <v>30340.5</v>
      </c>
      <c r="K2368">
        <v>397130</v>
      </c>
      <c r="L2368">
        <v>316680</v>
      </c>
      <c r="M2368">
        <v>414880</v>
      </c>
      <c r="O2368">
        <f t="shared" si="189"/>
        <v>-12496</v>
      </c>
      <c r="P2368">
        <f t="shared" si="189"/>
        <v>-12496</v>
      </c>
      <c r="Q2368">
        <f t="shared" si="189"/>
        <v>-12496</v>
      </c>
      <c r="R2368">
        <f t="shared" si="190"/>
        <v>0</v>
      </c>
      <c r="S2368">
        <f t="shared" si="191"/>
        <v>17844.5</v>
      </c>
      <c r="T2368">
        <f t="shared" si="192"/>
        <v>-80450</v>
      </c>
      <c r="U2368">
        <f t="shared" si="193"/>
        <v>17750</v>
      </c>
    </row>
    <row r="2369" spans="1:21" hidden="1" x14ac:dyDescent="0.25">
      <c r="A2369" t="s">
        <v>6577</v>
      </c>
      <c r="B2369" t="s">
        <v>1415</v>
      </c>
      <c r="C2369">
        <v>140520</v>
      </c>
      <c r="D2369">
        <v>326445</v>
      </c>
      <c r="E2369">
        <v>263480</v>
      </c>
      <c r="F2369">
        <v>517960</v>
      </c>
      <c r="G2369">
        <v>73992</v>
      </c>
      <c r="H2369">
        <v>7683.5</v>
      </c>
      <c r="I2369">
        <v>140520</v>
      </c>
      <c r="J2369">
        <v>1596550</v>
      </c>
      <c r="K2369">
        <v>19033500</v>
      </c>
      <c r="L2369">
        <v>14741500</v>
      </c>
      <c r="M2369">
        <v>10473650</v>
      </c>
      <c r="O2369">
        <f t="shared" si="189"/>
        <v>185925</v>
      </c>
      <c r="P2369">
        <f t="shared" si="189"/>
        <v>122960</v>
      </c>
      <c r="Q2369">
        <f t="shared" si="189"/>
        <v>377440</v>
      </c>
      <c r="R2369">
        <f t="shared" si="190"/>
        <v>-66308.5</v>
      </c>
      <c r="S2369">
        <f t="shared" si="191"/>
        <v>1456030</v>
      </c>
      <c r="T2369">
        <f t="shared" si="192"/>
        <v>-4292000</v>
      </c>
      <c r="U2369">
        <f t="shared" si="193"/>
        <v>-8559850</v>
      </c>
    </row>
    <row r="2370" spans="1:21" hidden="1" x14ac:dyDescent="0.25">
      <c r="A2370" t="s">
        <v>6578</v>
      </c>
      <c r="B2370" t="s">
        <v>1416</v>
      </c>
      <c r="C2370">
        <v>6471230.6670000004</v>
      </c>
      <c r="D2370">
        <v>0</v>
      </c>
      <c r="E2370">
        <v>0</v>
      </c>
      <c r="F2370">
        <v>0</v>
      </c>
      <c r="G2370">
        <v>101000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O2370">
        <f t="shared" si="189"/>
        <v>-6471230.6670000004</v>
      </c>
      <c r="P2370">
        <f t="shared" si="189"/>
        <v>-6471230.6670000004</v>
      </c>
      <c r="Q2370">
        <f t="shared" si="189"/>
        <v>-6471230.6670000004</v>
      </c>
      <c r="R2370">
        <f t="shared" si="190"/>
        <v>-101000</v>
      </c>
      <c r="S2370">
        <f t="shared" si="191"/>
        <v>0</v>
      </c>
      <c r="T2370">
        <f t="shared" si="192"/>
        <v>0</v>
      </c>
      <c r="U2370">
        <f t="shared" si="193"/>
        <v>0</v>
      </c>
    </row>
    <row r="2371" spans="1:21" hidden="1" x14ac:dyDescent="0.25">
      <c r="A2371" t="s">
        <v>6579</v>
      </c>
      <c r="B2371" t="s">
        <v>4128</v>
      </c>
      <c r="C2371">
        <v>0</v>
      </c>
      <c r="D2371">
        <v>0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1428300</v>
      </c>
      <c r="L2371">
        <v>1356635</v>
      </c>
      <c r="M2371">
        <v>1398145</v>
      </c>
      <c r="O2371">
        <f t="shared" ref="O2371:Q2434" si="194">D2371-$C2371</f>
        <v>0</v>
      </c>
      <c r="P2371">
        <f t="shared" si="194"/>
        <v>0</v>
      </c>
      <c r="Q2371">
        <f t="shared" si="194"/>
        <v>0</v>
      </c>
      <c r="R2371">
        <f t="shared" ref="R2371:R2434" si="195">H2371-G2371</f>
        <v>0</v>
      </c>
      <c r="S2371">
        <f t="shared" ref="S2371:S2434" si="196">J2371-I2371</f>
        <v>0</v>
      </c>
      <c r="T2371">
        <f t="shared" ref="T2371:T2434" si="197">L2371-K2371</f>
        <v>-71665</v>
      </c>
      <c r="U2371">
        <f t="shared" ref="U2371:U2434" si="198">M2371-K2371</f>
        <v>-30155</v>
      </c>
    </row>
    <row r="2372" spans="1:21" hidden="1" x14ac:dyDescent="0.25">
      <c r="A2372" t="s">
        <v>6580</v>
      </c>
      <c r="B2372" t="s">
        <v>1417</v>
      </c>
      <c r="C2372">
        <v>222050</v>
      </c>
      <c r="D2372">
        <v>0</v>
      </c>
      <c r="E2372">
        <v>0</v>
      </c>
      <c r="F2372">
        <v>21399</v>
      </c>
      <c r="G2372">
        <v>57677</v>
      </c>
      <c r="H2372">
        <v>0</v>
      </c>
      <c r="I2372">
        <v>0</v>
      </c>
      <c r="J2372">
        <v>10814.5</v>
      </c>
      <c r="K2372">
        <v>53464000</v>
      </c>
      <c r="L2372">
        <v>45307500</v>
      </c>
      <c r="M2372">
        <v>38528500</v>
      </c>
      <c r="O2372">
        <f t="shared" si="194"/>
        <v>-222050</v>
      </c>
      <c r="P2372">
        <f t="shared" si="194"/>
        <v>-222050</v>
      </c>
      <c r="Q2372">
        <f t="shared" si="194"/>
        <v>-200651</v>
      </c>
      <c r="R2372">
        <f t="shared" si="195"/>
        <v>-57677</v>
      </c>
      <c r="S2372">
        <f t="shared" si="196"/>
        <v>10814.5</v>
      </c>
      <c r="T2372">
        <f t="shared" si="197"/>
        <v>-8156500</v>
      </c>
      <c r="U2372">
        <f t="shared" si="198"/>
        <v>-14935500</v>
      </c>
    </row>
    <row r="2373" spans="1:21" hidden="1" x14ac:dyDescent="0.25">
      <c r="A2373" t="s">
        <v>6581</v>
      </c>
      <c r="B2373" t="s">
        <v>1418</v>
      </c>
      <c r="C2373">
        <v>0</v>
      </c>
      <c r="D2373">
        <v>459935</v>
      </c>
      <c r="E2373">
        <v>0</v>
      </c>
      <c r="F2373">
        <v>19242</v>
      </c>
      <c r="G2373">
        <v>133420</v>
      </c>
      <c r="H2373">
        <v>1749.5</v>
      </c>
      <c r="I2373">
        <v>0</v>
      </c>
      <c r="J2373">
        <v>0</v>
      </c>
      <c r="K2373">
        <v>0</v>
      </c>
      <c r="L2373">
        <v>0</v>
      </c>
      <c r="M2373">
        <v>0</v>
      </c>
      <c r="O2373">
        <f t="shared" si="194"/>
        <v>459935</v>
      </c>
      <c r="P2373">
        <f t="shared" si="194"/>
        <v>0</v>
      </c>
      <c r="Q2373">
        <f t="shared" si="194"/>
        <v>19242</v>
      </c>
      <c r="R2373">
        <f t="shared" si="195"/>
        <v>-131670.5</v>
      </c>
      <c r="S2373">
        <f t="shared" si="196"/>
        <v>0</v>
      </c>
      <c r="T2373">
        <f t="shared" si="197"/>
        <v>0</v>
      </c>
      <c r="U2373">
        <f t="shared" si="198"/>
        <v>0</v>
      </c>
    </row>
    <row r="2374" spans="1:21" hidden="1" x14ac:dyDescent="0.25">
      <c r="A2374" t="s">
        <v>6582</v>
      </c>
      <c r="B2374" t="s">
        <v>1419</v>
      </c>
      <c r="C2374">
        <v>0</v>
      </c>
      <c r="D2374">
        <v>0</v>
      </c>
      <c r="E2374">
        <v>60700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O2374">
        <f t="shared" si="194"/>
        <v>0</v>
      </c>
      <c r="P2374">
        <f t="shared" si="194"/>
        <v>60700</v>
      </c>
      <c r="Q2374">
        <f t="shared" si="194"/>
        <v>0</v>
      </c>
      <c r="R2374">
        <f t="shared" si="195"/>
        <v>0</v>
      </c>
      <c r="S2374">
        <f t="shared" si="196"/>
        <v>0</v>
      </c>
      <c r="T2374">
        <f t="shared" si="197"/>
        <v>0</v>
      </c>
      <c r="U2374">
        <f t="shared" si="198"/>
        <v>0</v>
      </c>
    </row>
    <row r="2375" spans="1:21" hidden="1" x14ac:dyDescent="0.25">
      <c r="A2375" t="s">
        <v>6583</v>
      </c>
      <c r="B2375" t="s">
        <v>3218</v>
      </c>
      <c r="C2375">
        <v>0</v>
      </c>
      <c r="D2375">
        <v>0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32453000</v>
      </c>
      <c r="L2375">
        <v>30511500</v>
      </c>
      <c r="M2375">
        <v>26193000</v>
      </c>
      <c r="O2375">
        <f t="shared" si="194"/>
        <v>0</v>
      </c>
      <c r="P2375">
        <f t="shared" si="194"/>
        <v>0</v>
      </c>
      <c r="Q2375">
        <f t="shared" si="194"/>
        <v>0</v>
      </c>
      <c r="R2375">
        <f t="shared" si="195"/>
        <v>0</v>
      </c>
      <c r="S2375">
        <f t="shared" si="196"/>
        <v>0</v>
      </c>
      <c r="T2375">
        <f t="shared" si="197"/>
        <v>-1941500</v>
      </c>
      <c r="U2375">
        <f t="shared" si="198"/>
        <v>-6260000</v>
      </c>
    </row>
    <row r="2376" spans="1:21" hidden="1" x14ac:dyDescent="0.25">
      <c r="A2376" t="s">
        <v>6584</v>
      </c>
      <c r="B2376" t="s">
        <v>3219</v>
      </c>
      <c r="C2376">
        <v>0</v>
      </c>
      <c r="D2376">
        <v>0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101179</v>
      </c>
      <c r="L2376">
        <v>59058.5</v>
      </c>
      <c r="M2376">
        <v>102059</v>
      </c>
      <c r="O2376">
        <f t="shared" si="194"/>
        <v>0</v>
      </c>
      <c r="P2376">
        <f t="shared" si="194"/>
        <v>0</v>
      </c>
      <c r="Q2376">
        <f t="shared" si="194"/>
        <v>0</v>
      </c>
      <c r="R2376">
        <f t="shared" si="195"/>
        <v>0</v>
      </c>
      <c r="S2376">
        <f t="shared" si="196"/>
        <v>0</v>
      </c>
      <c r="T2376">
        <f t="shared" si="197"/>
        <v>-42120.5</v>
      </c>
      <c r="U2376">
        <f t="shared" si="198"/>
        <v>880</v>
      </c>
    </row>
    <row r="2377" spans="1:21" hidden="1" x14ac:dyDescent="0.25">
      <c r="A2377" t="s">
        <v>6585</v>
      </c>
      <c r="B2377" t="s">
        <v>3220</v>
      </c>
      <c r="C2377">
        <v>0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3456400</v>
      </c>
      <c r="L2377">
        <v>2354750</v>
      </c>
      <c r="M2377">
        <v>941335</v>
      </c>
      <c r="O2377">
        <f t="shared" si="194"/>
        <v>0</v>
      </c>
      <c r="P2377">
        <f t="shared" si="194"/>
        <v>0</v>
      </c>
      <c r="Q2377">
        <f t="shared" si="194"/>
        <v>0</v>
      </c>
      <c r="R2377">
        <f t="shared" si="195"/>
        <v>0</v>
      </c>
      <c r="S2377">
        <f t="shared" si="196"/>
        <v>0</v>
      </c>
      <c r="T2377">
        <f t="shared" si="197"/>
        <v>-1101650</v>
      </c>
      <c r="U2377">
        <f t="shared" si="198"/>
        <v>-2515065</v>
      </c>
    </row>
    <row r="2378" spans="1:21" hidden="1" x14ac:dyDescent="0.25">
      <c r="A2378" t="s">
        <v>6586</v>
      </c>
      <c r="B2378" t="s">
        <v>3221</v>
      </c>
      <c r="C2378">
        <v>0</v>
      </c>
      <c r="D2378">
        <v>0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121293</v>
      </c>
      <c r="L2378">
        <v>88433.5</v>
      </c>
      <c r="M2378">
        <v>40230.5</v>
      </c>
      <c r="O2378">
        <f t="shared" si="194"/>
        <v>0</v>
      </c>
      <c r="P2378">
        <f t="shared" si="194"/>
        <v>0</v>
      </c>
      <c r="Q2378">
        <f t="shared" si="194"/>
        <v>0</v>
      </c>
      <c r="R2378">
        <f t="shared" si="195"/>
        <v>0</v>
      </c>
      <c r="S2378">
        <f t="shared" si="196"/>
        <v>0</v>
      </c>
      <c r="T2378">
        <f t="shared" si="197"/>
        <v>-32859.5</v>
      </c>
      <c r="U2378">
        <f t="shared" si="198"/>
        <v>-81062.5</v>
      </c>
    </row>
    <row r="2379" spans="1:21" hidden="1" x14ac:dyDescent="0.25">
      <c r="A2379" t="s">
        <v>6587</v>
      </c>
      <c r="B2379" t="s">
        <v>4129</v>
      </c>
      <c r="C2379">
        <v>0</v>
      </c>
      <c r="D2379">
        <v>0</v>
      </c>
      <c r="E2379">
        <v>0</v>
      </c>
      <c r="F2379">
        <v>409565</v>
      </c>
      <c r="G2379">
        <v>356290</v>
      </c>
      <c r="H2379">
        <v>30063</v>
      </c>
      <c r="I2379">
        <v>0</v>
      </c>
      <c r="J2379">
        <v>0</v>
      </c>
      <c r="K2379">
        <v>2165100</v>
      </c>
      <c r="L2379">
        <v>1524100</v>
      </c>
      <c r="M2379">
        <v>927965</v>
      </c>
      <c r="O2379">
        <f t="shared" si="194"/>
        <v>0</v>
      </c>
      <c r="P2379">
        <f t="shared" si="194"/>
        <v>0</v>
      </c>
      <c r="Q2379">
        <f t="shared" si="194"/>
        <v>409565</v>
      </c>
      <c r="R2379">
        <f t="shared" si="195"/>
        <v>-326227</v>
      </c>
      <c r="S2379">
        <f t="shared" si="196"/>
        <v>0</v>
      </c>
      <c r="T2379">
        <f t="shared" si="197"/>
        <v>-641000</v>
      </c>
      <c r="U2379">
        <f t="shared" si="198"/>
        <v>-1237135</v>
      </c>
    </row>
    <row r="2380" spans="1:21" hidden="1" x14ac:dyDescent="0.25">
      <c r="A2380" t="s">
        <v>6588</v>
      </c>
      <c r="B2380" t="s">
        <v>1420</v>
      </c>
      <c r="C2380">
        <v>203900</v>
      </c>
      <c r="D2380">
        <v>14157800</v>
      </c>
      <c r="E2380">
        <v>7488900</v>
      </c>
      <c r="F2380">
        <v>9071300</v>
      </c>
      <c r="G2380">
        <v>173840</v>
      </c>
      <c r="H2380">
        <v>28662</v>
      </c>
      <c r="I2380">
        <v>203900</v>
      </c>
      <c r="J2380">
        <v>1208375</v>
      </c>
      <c r="K2380">
        <v>1054500</v>
      </c>
      <c r="L2380">
        <v>867490</v>
      </c>
      <c r="M2380">
        <v>723630</v>
      </c>
      <c r="O2380">
        <f t="shared" si="194"/>
        <v>13953900</v>
      </c>
      <c r="P2380">
        <f t="shared" si="194"/>
        <v>7285000</v>
      </c>
      <c r="Q2380">
        <f t="shared" si="194"/>
        <v>8867400</v>
      </c>
      <c r="R2380">
        <f t="shared" si="195"/>
        <v>-145178</v>
      </c>
      <c r="S2380">
        <f t="shared" si="196"/>
        <v>1004475</v>
      </c>
      <c r="T2380">
        <f t="shared" si="197"/>
        <v>-187010</v>
      </c>
      <c r="U2380">
        <f t="shared" si="198"/>
        <v>-330870</v>
      </c>
    </row>
    <row r="2381" spans="1:21" hidden="1" x14ac:dyDescent="0.25">
      <c r="A2381" t="s">
        <v>6589</v>
      </c>
      <c r="B2381" t="s">
        <v>1421</v>
      </c>
      <c r="C2381">
        <v>0</v>
      </c>
      <c r="D2381">
        <v>0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O2381">
        <f t="shared" si="194"/>
        <v>0</v>
      </c>
      <c r="P2381">
        <f t="shared" si="194"/>
        <v>0</v>
      </c>
      <c r="Q2381">
        <f t="shared" si="194"/>
        <v>0</v>
      </c>
      <c r="R2381">
        <f t="shared" si="195"/>
        <v>0</v>
      </c>
      <c r="S2381">
        <f t="shared" si="196"/>
        <v>0</v>
      </c>
      <c r="T2381">
        <f t="shared" si="197"/>
        <v>0</v>
      </c>
      <c r="U2381">
        <f t="shared" si="198"/>
        <v>0</v>
      </c>
    </row>
    <row r="2382" spans="1:21" hidden="1" x14ac:dyDescent="0.25">
      <c r="A2382" t="s">
        <v>6590</v>
      </c>
      <c r="B2382" t="s">
        <v>1422</v>
      </c>
      <c r="C2382">
        <v>509080</v>
      </c>
      <c r="D2382">
        <v>0</v>
      </c>
      <c r="E2382">
        <v>3179800</v>
      </c>
      <c r="F2382">
        <v>571700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O2382">
        <f t="shared" si="194"/>
        <v>-509080</v>
      </c>
      <c r="P2382">
        <f t="shared" si="194"/>
        <v>2670720</v>
      </c>
      <c r="Q2382">
        <f t="shared" si="194"/>
        <v>62620</v>
      </c>
      <c r="R2382">
        <f t="shared" si="195"/>
        <v>0</v>
      </c>
      <c r="S2382">
        <f t="shared" si="196"/>
        <v>0</v>
      </c>
      <c r="T2382">
        <f t="shared" si="197"/>
        <v>0</v>
      </c>
      <c r="U2382">
        <f t="shared" si="198"/>
        <v>0</v>
      </c>
    </row>
    <row r="2383" spans="1:21" hidden="1" x14ac:dyDescent="0.25">
      <c r="A2383" t="s">
        <v>6591</v>
      </c>
      <c r="B2383" t="s">
        <v>1423</v>
      </c>
      <c r="C2383">
        <v>141941.3333</v>
      </c>
      <c r="D2383">
        <v>19080</v>
      </c>
      <c r="E2383">
        <v>0</v>
      </c>
      <c r="F2383">
        <v>76075</v>
      </c>
      <c r="G2383">
        <v>10057</v>
      </c>
      <c r="H2383">
        <v>0</v>
      </c>
      <c r="I2383">
        <v>0</v>
      </c>
      <c r="J2383">
        <v>20742</v>
      </c>
      <c r="K2383">
        <v>0</v>
      </c>
      <c r="L2383">
        <v>0</v>
      </c>
      <c r="M2383">
        <v>0</v>
      </c>
      <c r="O2383">
        <f t="shared" si="194"/>
        <v>-122861.3333</v>
      </c>
      <c r="P2383">
        <f t="shared" si="194"/>
        <v>-141941.3333</v>
      </c>
      <c r="Q2383">
        <f t="shared" si="194"/>
        <v>-65866.333299999998</v>
      </c>
      <c r="R2383">
        <f t="shared" si="195"/>
        <v>-10057</v>
      </c>
      <c r="S2383">
        <f t="shared" si="196"/>
        <v>20742</v>
      </c>
      <c r="T2383">
        <f t="shared" si="197"/>
        <v>0</v>
      </c>
      <c r="U2383">
        <f t="shared" si="198"/>
        <v>0</v>
      </c>
    </row>
    <row r="2384" spans="1:21" hidden="1" x14ac:dyDescent="0.25">
      <c r="A2384" t="s">
        <v>6592</v>
      </c>
      <c r="B2384" t="s">
        <v>3222</v>
      </c>
      <c r="C2384">
        <v>0</v>
      </c>
      <c r="D2384">
        <v>0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64895</v>
      </c>
      <c r="K2384">
        <v>7810900</v>
      </c>
      <c r="L2384">
        <v>5325750</v>
      </c>
      <c r="M2384">
        <v>4069700</v>
      </c>
      <c r="O2384">
        <f t="shared" si="194"/>
        <v>0</v>
      </c>
      <c r="P2384">
        <f t="shared" si="194"/>
        <v>0</v>
      </c>
      <c r="Q2384">
        <f t="shared" si="194"/>
        <v>0</v>
      </c>
      <c r="R2384">
        <f t="shared" si="195"/>
        <v>0</v>
      </c>
      <c r="S2384">
        <f t="shared" si="196"/>
        <v>64895</v>
      </c>
      <c r="T2384">
        <f t="shared" si="197"/>
        <v>-2485150</v>
      </c>
      <c r="U2384">
        <f t="shared" si="198"/>
        <v>-3741200</v>
      </c>
    </row>
    <row r="2385" spans="1:21" hidden="1" x14ac:dyDescent="0.25">
      <c r="A2385" t="s">
        <v>6593</v>
      </c>
      <c r="B2385" t="s">
        <v>3223</v>
      </c>
      <c r="C2385">
        <v>0</v>
      </c>
      <c r="D2385">
        <v>0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8363850</v>
      </c>
      <c r="L2385">
        <v>6722650</v>
      </c>
      <c r="M2385">
        <v>6271050</v>
      </c>
      <c r="O2385">
        <f t="shared" si="194"/>
        <v>0</v>
      </c>
      <c r="P2385">
        <f t="shared" si="194"/>
        <v>0</v>
      </c>
      <c r="Q2385">
        <f t="shared" si="194"/>
        <v>0</v>
      </c>
      <c r="R2385">
        <f t="shared" si="195"/>
        <v>0</v>
      </c>
      <c r="S2385">
        <f t="shared" si="196"/>
        <v>0</v>
      </c>
      <c r="T2385">
        <f t="shared" si="197"/>
        <v>-1641200</v>
      </c>
      <c r="U2385">
        <f t="shared" si="198"/>
        <v>-2092800</v>
      </c>
    </row>
    <row r="2386" spans="1:21" hidden="1" x14ac:dyDescent="0.25">
      <c r="A2386" t="s">
        <v>6594</v>
      </c>
      <c r="B2386" t="s">
        <v>1424</v>
      </c>
      <c r="C2386">
        <v>0</v>
      </c>
      <c r="D2386">
        <v>182205</v>
      </c>
      <c r="E2386">
        <v>0</v>
      </c>
      <c r="F2386">
        <v>0</v>
      </c>
      <c r="G2386">
        <v>70161</v>
      </c>
      <c r="H2386">
        <v>0</v>
      </c>
      <c r="I2386">
        <v>0</v>
      </c>
      <c r="J2386">
        <v>0</v>
      </c>
      <c r="K2386">
        <v>168340000</v>
      </c>
      <c r="L2386">
        <v>147510000</v>
      </c>
      <c r="M2386">
        <v>113791500</v>
      </c>
      <c r="O2386">
        <f t="shared" si="194"/>
        <v>182205</v>
      </c>
      <c r="P2386">
        <f t="shared" si="194"/>
        <v>0</v>
      </c>
      <c r="Q2386">
        <f t="shared" si="194"/>
        <v>0</v>
      </c>
      <c r="R2386">
        <f t="shared" si="195"/>
        <v>-70161</v>
      </c>
      <c r="S2386">
        <f t="shared" si="196"/>
        <v>0</v>
      </c>
      <c r="T2386">
        <f t="shared" si="197"/>
        <v>-20830000</v>
      </c>
      <c r="U2386">
        <f t="shared" si="198"/>
        <v>-54548500</v>
      </c>
    </row>
    <row r="2387" spans="1:21" hidden="1" x14ac:dyDescent="0.25">
      <c r="A2387" t="s">
        <v>6595</v>
      </c>
      <c r="B2387" t="s">
        <v>3224</v>
      </c>
      <c r="C2387">
        <v>0</v>
      </c>
      <c r="D2387">
        <v>0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513040</v>
      </c>
      <c r="L2387">
        <v>366060</v>
      </c>
      <c r="M2387">
        <v>219627</v>
      </c>
      <c r="O2387">
        <f t="shared" si="194"/>
        <v>0</v>
      </c>
      <c r="P2387">
        <f t="shared" si="194"/>
        <v>0</v>
      </c>
      <c r="Q2387">
        <f t="shared" si="194"/>
        <v>0</v>
      </c>
      <c r="R2387">
        <f t="shared" si="195"/>
        <v>0</v>
      </c>
      <c r="S2387">
        <f t="shared" si="196"/>
        <v>0</v>
      </c>
      <c r="T2387">
        <f t="shared" si="197"/>
        <v>-146980</v>
      </c>
      <c r="U2387">
        <f t="shared" si="198"/>
        <v>-293413</v>
      </c>
    </row>
    <row r="2388" spans="1:21" hidden="1" x14ac:dyDescent="0.25">
      <c r="A2388" t="s">
        <v>6596</v>
      </c>
      <c r="B2388" t="s">
        <v>3225</v>
      </c>
      <c r="C2388">
        <v>16077</v>
      </c>
      <c r="D2388">
        <v>0</v>
      </c>
      <c r="E2388">
        <v>0</v>
      </c>
      <c r="F2388">
        <v>0</v>
      </c>
      <c r="G2388">
        <v>0</v>
      </c>
      <c r="H2388">
        <v>0</v>
      </c>
      <c r="I2388">
        <v>16077</v>
      </c>
      <c r="J2388">
        <v>0</v>
      </c>
      <c r="K2388">
        <v>7536200</v>
      </c>
      <c r="L2388">
        <v>5216150</v>
      </c>
      <c r="M2388">
        <v>6528850</v>
      </c>
      <c r="O2388">
        <f t="shared" si="194"/>
        <v>-16077</v>
      </c>
      <c r="P2388">
        <f t="shared" si="194"/>
        <v>-16077</v>
      </c>
      <c r="Q2388">
        <f t="shared" si="194"/>
        <v>-16077</v>
      </c>
      <c r="R2388">
        <f t="shared" si="195"/>
        <v>0</v>
      </c>
      <c r="S2388">
        <f t="shared" si="196"/>
        <v>-16077</v>
      </c>
      <c r="T2388">
        <f t="shared" si="197"/>
        <v>-2320050</v>
      </c>
      <c r="U2388">
        <f t="shared" si="198"/>
        <v>-1007350</v>
      </c>
    </row>
    <row r="2389" spans="1:21" x14ac:dyDescent="0.25">
      <c r="A2389" t="s">
        <v>6597</v>
      </c>
      <c r="B2389" t="s">
        <v>1425</v>
      </c>
      <c r="C2389">
        <v>39813</v>
      </c>
      <c r="D2389">
        <v>285030</v>
      </c>
      <c r="E2389">
        <v>578460</v>
      </c>
      <c r="F2389">
        <v>385770</v>
      </c>
      <c r="G2389">
        <v>0</v>
      </c>
      <c r="H2389">
        <v>0</v>
      </c>
      <c r="I2389">
        <v>39813</v>
      </c>
      <c r="J2389">
        <v>36123.5</v>
      </c>
      <c r="K2389">
        <v>0</v>
      </c>
      <c r="L2389">
        <v>0</v>
      </c>
      <c r="M2389">
        <v>4401.5</v>
      </c>
      <c r="O2389">
        <f t="shared" si="194"/>
        <v>245217</v>
      </c>
      <c r="P2389">
        <f t="shared" si="194"/>
        <v>538647</v>
      </c>
      <c r="Q2389">
        <f t="shared" si="194"/>
        <v>345957</v>
      </c>
      <c r="R2389">
        <f t="shared" si="195"/>
        <v>0</v>
      </c>
      <c r="S2389">
        <f t="shared" si="196"/>
        <v>-3689.5</v>
      </c>
      <c r="T2389">
        <f t="shared" si="197"/>
        <v>0</v>
      </c>
      <c r="U2389">
        <f t="shared" si="198"/>
        <v>4401.5</v>
      </c>
    </row>
    <row r="2390" spans="1:21" hidden="1" x14ac:dyDescent="0.25">
      <c r="A2390" t="s">
        <v>6598</v>
      </c>
      <c r="B2390" t="s">
        <v>1426</v>
      </c>
      <c r="C2390">
        <v>4108243.3330000001</v>
      </c>
      <c r="D2390">
        <v>114890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O2390">
        <f t="shared" si="194"/>
        <v>-3993353.3330000001</v>
      </c>
      <c r="P2390">
        <f t="shared" si="194"/>
        <v>-4108243.3330000001</v>
      </c>
      <c r="Q2390">
        <f t="shared" si="194"/>
        <v>-4108243.3330000001</v>
      </c>
      <c r="R2390">
        <f t="shared" si="195"/>
        <v>0</v>
      </c>
      <c r="S2390">
        <f t="shared" si="196"/>
        <v>0</v>
      </c>
      <c r="T2390">
        <f t="shared" si="197"/>
        <v>0</v>
      </c>
      <c r="U2390">
        <f t="shared" si="198"/>
        <v>0</v>
      </c>
    </row>
    <row r="2391" spans="1:21" hidden="1" x14ac:dyDescent="0.25">
      <c r="A2391" t="s">
        <v>6599</v>
      </c>
      <c r="B2391" t="s">
        <v>1427</v>
      </c>
      <c r="C2391">
        <v>379130.3333</v>
      </c>
      <c r="D2391">
        <v>155565</v>
      </c>
      <c r="E2391">
        <v>62350</v>
      </c>
      <c r="F2391">
        <v>109360</v>
      </c>
      <c r="G2391">
        <v>39777</v>
      </c>
      <c r="H2391">
        <v>0</v>
      </c>
      <c r="I2391">
        <v>0</v>
      </c>
      <c r="J2391">
        <v>460885</v>
      </c>
      <c r="K2391">
        <v>3650050</v>
      </c>
      <c r="L2391">
        <v>1691050</v>
      </c>
      <c r="M2391">
        <v>1228600</v>
      </c>
      <c r="O2391">
        <f t="shared" si="194"/>
        <v>-223565.3333</v>
      </c>
      <c r="P2391">
        <f t="shared" si="194"/>
        <v>-316780.3333</v>
      </c>
      <c r="Q2391">
        <f t="shared" si="194"/>
        <v>-269770.3333</v>
      </c>
      <c r="R2391">
        <f t="shared" si="195"/>
        <v>-39777</v>
      </c>
      <c r="S2391">
        <f t="shared" si="196"/>
        <v>460885</v>
      </c>
      <c r="T2391">
        <f t="shared" si="197"/>
        <v>-1959000</v>
      </c>
      <c r="U2391">
        <f t="shared" si="198"/>
        <v>-2421450</v>
      </c>
    </row>
    <row r="2392" spans="1:21" hidden="1" x14ac:dyDescent="0.25">
      <c r="A2392" t="s">
        <v>6600</v>
      </c>
      <c r="B2392" t="s">
        <v>1428</v>
      </c>
      <c r="C2392">
        <v>0</v>
      </c>
      <c r="D2392">
        <v>0</v>
      </c>
      <c r="E2392">
        <v>0</v>
      </c>
      <c r="F2392">
        <v>0</v>
      </c>
      <c r="G2392">
        <v>0</v>
      </c>
      <c r="H2392">
        <v>3743350</v>
      </c>
      <c r="I2392">
        <v>0</v>
      </c>
      <c r="J2392">
        <v>0</v>
      </c>
      <c r="K2392">
        <v>0</v>
      </c>
      <c r="L2392">
        <v>0</v>
      </c>
      <c r="M2392">
        <v>0</v>
      </c>
      <c r="O2392">
        <f t="shared" si="194"/>
        <v>0</v>
      </c>
      <c r="P2392">
        <f t="shared" si="194"/>
        <v>0</v>
      </c>
      <c r="Q2392">
        <f t="shared" si="194"/>
        <v>0</v>
      </c>
      <c r="R2392">
        <f t="shared" si="195"/>
        <v>3743350</v>
      </c>
      <c r="S2392">
        <f t="shared" si="196"/>
        <v>0</v>
      </c>
      <c r="T2392">
        <f t="shared" si="197"/>
        <v>0</v>
      </c>
      <c r="U2392">
        <f t="shared" si="198"/>
        <v>0</v>
      </c>
    </row>
    <row r="2393" spans="1:21" hidden="1" x14ac:dyDescent="0.25">
      <c r="A2393" t="s">
        <v>6601</v>
      </c>
      <c r="B2393" t="s">
        <v>4188</v>
      </c>
      <c r="C2393">
        <v>62609.333330000001</v>
      </c>
      <c r="D2393">
        <v>0</v>
      </c>
      <c r="E2393">
        <v>0</v>
      </c>
      <c r="F2393">
        <v>0</v>
      </c>
      <c r="G2393">
        <v>25887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O2393">
        <f t="shared" si="194"/>
        <v>-62609.333330000001</v>
      </c>
      <c r="P2393">
        <f t="shared" si="194"/>
        <v>-62609.333330000001</v>
      </c>
      <c r="Q2393">
        <f t="shared" si="194"/>
        <v>-62609.333330000001</v>
      </c>
      <c r="R2393">
        <f t="shared" si="195"/>
        <v>-25887</v>
      </c>
      <c r="S2393">
        <f t="shared" si="196"/>
        <v>0</v>
      </c>
      <c r="T2393">
        <f t="shared" si="197"/>
        <v>0</v>
      </c>
      <c r="U2393">
        <f t="shared" si="198"/>
        <v>0</v>
      </c>
    </row>
    <row r="2394" spans="1:21" hidden="1" x14ac:dyDescent="0.25">
      <c r="A2394" t="s">
        <v>6602</v>
      </c>
      <c r="B2394" t="s">
        <v>3226</v>
      </c>
      <c r="C2394">
        <v>0</v>
      </c>
      <c r="D2394">
        <v>0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9493550</v>
      </c>
      <c r="L2394">
        <v>7535150</v>
      </c>
      <c r="M2394">
        <v>4649950</v>
      </c>
      <c r="O2394">
        <f t="shared" si="194"/>
        <v>0</v>
      </c>
      <c r="P2394">
        <f t="shared" si="194"/>
        <v>0</v>
      </c>
      <c r="Q2394">
        <f t="shared" si="194"/>
        <v>0</v>
      </c>
      <c r="R2394">
        <f t="shared" si="195"/>
        <v>0</v>
      </c>
      <c r="S2394">
        <f t="shared" si="196"/>
        <v>0</v>
      </c>
      <c r="T2394">
        <f t="shared" si="197"/>
        <v>-1958400</v>
      </c>
      <c r="U2394">
        <f t="shared" si="198"/>
        <v>-4843600</v>
      </c>
    </row>
    <row r="2395" spans="1:21" hidden="1" x14ac:dyDescent="0.25">
      <c r="A2395" t="s">
        <v>6603</v>
      </c>
      <c r="B2395" t="s">
        <v>3227</v>
      </c>
      <c r="C2395">
        <v>0</v>
      </c>
      <c r="D2395">
        <v>0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1555000</v>
      </c>
      <c r="L2395">
        <v>1245500</v>
      </c>
      <c r="M2395">
        <v>1278100</v>
      </c>
      <c r="O2395">
        <f t="shared" si="194"/>
        <v>0</v>
      </c>
      <c r="P2395">
        <f t="shared" si="194"/>
        <v>0</v>
      </c>
      <c r="Q2395">
        <f t="shared" si="194"/>
        <v>0</v>
      </c>
      <c r="R2395">
        <f t="shared" si="195"/>
        <v>0</v>
      </c>
      <c r="S2395">
        <f t="shared" si="196"/>
        <v>0</v>
      </c>
      <c r="T2395">
        <f t="shared" si="197"/>
        <v>-309500</v>
      </c>
      <c r="U2395">
        <f t="shared" si="198"/>
        <v>-276900</v>
      </c>
    </row>
    <row r="2396" spans="1:21" hidden="1" x14ac:dyDescent="0.25">
      <c r="A2396" t="s">
        <v>6604</v>
      </c>
      <c r="B2396" t="s">
        <v>3228</v>
      </c>
      <c r="C2396">
        <v>0</v>
      </c>
      <c r="D2396">
        <v>0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1046385</v>
      </c>
      <c r="L2396">
        <v>963190</v>
      </c>
      <c r="M2396">
        <v>575445</v>
      </c>
      <c r="O2396">
        <f t="shared" si="194"/>
        <v>0</v>
      </c>
      <c r="P2396">
        <f t="shared" si="194"/>
        <v>0</v>
      </c>
      <c r="Q2396">
        <f t="shared" si="194"/>
        <v>0</v>
      </c>
      <c r="R2396">
        <f t="shared" si="195"/>
        <v>0</v>
      </c>
      <c r="S2396">
        <f t="shared" si="196"/>
        <v>0</v>
      </c>
      <c r="T2396">
        <f t="shared" si="197"/>
        <v>-83195</v>
      </c>
      <c r="U2396">
        <f t="shared" si="198"/>
        <v>-470940</v>
      </c>
    </row>
    <row r="2397" spans="1:21" hidden="1" x14ac:dyDescent="0.25">
      <c r="A2397" t="s">
        <v>6605</v>
      </c>
      <c r="B2397" t="s">
        <v>3229</v>
      </c>
      <c r="C2397">
        <v>0</v>
      </c>
      <c r="D2397">
        <v>0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8006</v>
      </c>
      <c r="K2397">
        <v>4718850</v>
      </c>
      <c r="L2397">
        <v>2438850</v>
      </c>
      <c r="M2397">
        <v>2574950</v>
      </c>
      <c r="O2397">
        <f t="shared" si="194"/>
        <v>0</v>
      </c>
      <c r="P2397">
        <f t="shared" si="194"/>
        <v>0</v>
      </c>
      <c r="Q2397">
        <f t="shared" si="194"/>
        <v>0</v>
      </c>
      <c r="R2397">
        <f t="shared" si="195"/>
        <v>0</v>
      </c>
      <c r="S2397">
        <f t="shared" si="196"/>
        <v>8006</v>
      </c>
      <c r="T2397">
        <f t="shared" si="197"/>
        <v>-2280000</v>
      </c>
      <c r="U2397">
        <f t="shared" si="198"/>
        <v>-2143900</v>
      </c>
    </row>
    <row r="2398" spans="1:21" hidden="1" x14ac:dyDescent="0.25">
      <c r="A2398" t="s">
        <v>6606</v>
      </c>
      <c r="B2398" t="s">
        <v>3230</v>
      </c>
      <c r="C2398">
        <v>0</v>
      </c>
      <c r="D2398">
        <v>0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2579800</v>
      </c>
      <c r="L2398">
        <v>1496300</v>
      </c>
      <c r="M2398">
        <v>744710</v>
      </c>
      <c r="O2398">
        <f t="shared" si="194"/>
        <v>0</v>
      </c>
      <c r="P2398">
        <f t="shared" si="194"/>
        <v>0</v>
      </c>
      <c r="Q2398">
        <f t="shared" si="194"/>
        <v>0</v>
      </c>
      <c r="R2398">
        <f t="shared" si="195"/>
        <v>0</v>
      </c>
      <c r="S2398">
        <f t="shared" si="196"/>
        <v>0</v>
      </c>
      <c r="T2398">
        <f t="shared" si="197"/>
        <v>-1083500</v>
      </c>
      <c r="U2398">
        <f t="shared" si="198"/>
        <v>-1835090</v>
      </c>
    </row>
    <row r="2399" spans="1:21" hidden="1" x14ac:dyDescent="0.25">
      <c r="A2399" t="s">
        <v>6607</v>
      </c>
      <c r="B2399" t="s">
        <v>1429</v>
      </c>
      <c r="C2399">
        <v>292100</v>
      </c>
      <c r="D2399">
        <v>0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558365</v>
      </c>
      <c r="L2399">
        <v>322305</v>
      </c>
      <c r="M2399">
        <v>255205</v>
      </c>
      <c r="O2399">
        <f t="shared" si="194"/>
        <v>-292100</v>
      </c>
      <c r="P2399">
        <f t="shared" si="194"/>
        <v>-292100</v>
      </c>
      <c r="Q2399">
        <f t="shared" si="194"/>
        <v>-292100</v>
      </c>
      <c r="R2399">
        <f t="shared" si="195"/>
        <v>0</v>
      </c>
      <c r="S2399">
        <f t="shared" si="196"/>
        <v>0</v>
      </c>
      <c r="T2399">
        <f t="shared" si="197"/>
        <v>-236060</v>
      </c>
      <c r="U2399">
        <f t="shared" si="198"/>
        <v>-303160</v>
      </c>
    </row>
    <row r="2400" spans="1:21" hidden="1" x14ac:dyDescent="0.25">
      <c r="A2400" t="s">
        <v>6608</v>
      </c>
      <c r="B2400" t="s">
        <v>3231</v>
      </c>
      <c r="C2400">
        <v>0</v>
      </c>
      <c r="D2400">
        <v>0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135350</v>
      </c>
      <c r="L2400">
        <v>85465</v>
      </c>
      <c r="M2400">
        <v>58727.5</v>
      </c>
      <c r="O2400">
        <f t="shared" si="194"/>
        <v>0</v>
      </c>
      <c r="P2400">
        <f t="shared" si="194"/>
        <v>0</v>
      </c>
      <c r="Q2400">
        <f t="shared" si="194"/>
        <v>0</v>
      </c>
      <c r="R2400">
        <f t="shared" si="195"/>
        <v>0</v>
      </c>
      <c r="S2400">
        <f t="shared" si="196"/>
        <v>0</v>
      </c>
      <c r="T2400">
        <f t="shared" si="197"/>
        <v>-49885</v>
      </c>
      <c r="U2400">
        <f t="shared" si="198"/>
        <v>-76622.5</v>
      </c>
    </row>
    <row r="2401" spans="1:21" hidden="1" x14ac:dyDescent="0.25">
      <c r="A2401" t="s">
        <v>7321</v>
      </c>
      <c r="B2401" t="s">
        <v>1430</v>
      </c>
      <c r="C2401">
        <v>624657</v>
      </c>
      <c r="D2401">
        <v>3342300</v>
      </c>
      <c r="E2401">
        <v>1783650</v>
      </c>
      <c r="F2401">
        <v>2127315</v>
      </c>
      <c r="G2401">
        <v>274440</v>
      </c>
      <c r="H2401">
        <v>17034</v>
      </c>
      <c r="I2401">
        <v>93032</v>
      </c>
      <c r="J2401">
        <v>492985</v>
      </c>
      <c r="K2401">
        <v>222780</v>
      </c>
      <c r="L2401">
        <v>287705</v>
      </c>
      <c r="M2401">
        <v>291585</v>
      </c>
      <c r="O2401">
        <f t="shared" si="194"/>
        <v>2717643</v>
      </c>
      <c r="P2401">
        <f t="shared" si="194"/>
        <v>1158993</v>
      </c>
      <c r="Q2401">
        <f t="shared" si="194"/>
        <v>1502658</v>
      </c>
      <c r="R2401">
        <f t="shared" si="195"/>
        <v>-257406</v>
      </c>
      <c r="S2401">
        <f t="shared" si="196"/>
        <v>399953</v>
      </c>
      <c r="T2401">
        <f t="shared" si="197"/>
        <v>64925</v>
      </c>
      <c r="U2401">
        <f t="shared" si="198"/>
        <v>68805</v>
      </c>
    </row>
    <row r="2402" spans="1:21" hidden="1" x14ac:dyDescent="0.25">
      <c r="A2402" t="s">
        <v>6610</v>
      </c>
      <c r="B2402" t="s">
        <v>3232</v>
      </c>
      <c r="C2402">
        <v>0</v>
      </c>
      <c r="D2402">
        <v>0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1903750</v>
      </c>
      <c r="L2402">
        <v>1468850</v>
      </c>
      <c r="M2402">
        <v>1425600</v>
      </c>
      <c r="O2402">
        <f t="shared" si="194"/>
        <v>0</v>
      </c>
      <c r="P2402">
        <f t="shared" si="194"/>
        <v>0</v>
      </c>
      <c r="Q2402">
        <f t="shared" si="194"/>
        <v>0</v>
      </c>
      <c r="R2402">
        <f t="shared" si="195"/>
        <v>0</v>
      </c>
      <c r="S2402">
        <f t="shared" si="196"/>
        <v>0</v>
      </c>
      <c r="T2402">
        <f t="shared" si="197"/>
        <v>-434900</v>
      </c>
      <c r="U2402">
        <f t="shared" si="198"/>
        <v>-478150</v>
      </c>
    </row>
    <row r="2403" spans="1:21" hidden="1" x14ac:dyDescent="0.25">
      <c r="A2403" t="s">
        <v>6611</v>
      </c>
      <c r="B2403" t="s">
        <v>1431</v>
      </c>
      <c r="C2403">
        <v>0</v>
      </c>
      <c r="D2403">
        <v>5229700</v>
      </c>
      <c r="E2403">
        <v>1602695</v>
      </c>
      <c r="F2403">
        <v>4276900</v>
      </c>
      <c r="G2403">
        <v>28973</v>
      </c>
      <c r="H2403">
        <v>2574</v>
      </c>
      <c r="I2403">
        <v>0</v>
      </c>
      <c r="J2403">
        <v>76395</v>
      </c>
      <c r="K2403">
        <v>711900</v>
      </c>
      <c r="L2403">
        <v>434000</v>
      </c>
      <c r="M2403">
        <v>291115</v>
      </c>
      <c r="O2403">
        <f t="shared" si="194"/>
        <v>5229700</v>
      </c>
      <c r="P2403">
        <f t="shared" si="194"/>
        <v>1602695</v>
      </c>
      <c r="Q2403">
        <f t="shared" si="194"/>
        <v>4276900</v>
      </c>
      <c r="R2403">
        <f t="shared" si="195"/>
        <v>-26399</v>
      </c>
      <c r="S2403">
        <f t="shared" si="196"/>
        <v>76395</v>
      </c>
      <c r="T2403">
        <f t="shared" si="197"/>
        <v>-277900</v>
      </c>
      <c r="U2403">
        <f t="shared" si="198"/>
        <v>-420785</v>
      </c>
    </row>
    <row r="2404" spans="1:21" hidden="1" x14ac:dyDescent="0.25">
      <c r="A2404" t="s">
        <v>6612</v>
      </c>
      <c r="B2404" t="s">
        <v>1432</v>
      </c>
      <c r="C2404">
        <v>172650.6667</v>
      </c>
      <c r="D2404">
        <v>0</v>
      </c>
      <c r="E2404">
        <v>10777400</v>
      </c>
      <c r="F2404">
        <v>0</v>
      </c>
      <c r="G2404" t="e">
        <v>#DIV/0!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O2404">
        <f t="shared" si="194"/>
        <v>-172650.6667</v>
      </c>
      <c r="P2404">
        <f t="shared" si="194"/>
        <v>10604749.3333</v>
      </c>
      <c r="Q2404">
        <f t="shared" si="194"/>
        <v>-172650.6667</v>
      </c>
      <c r="R2404" t="e">
        <f t="shared" si="195"/>
        <v>#DIV/0!</v>
      </c>
      <c r="S2404">
        <f t="shared" si="196"/>
        <v>0</v>
      </c>
      <c r="T2404">
        <f t="shared" si="197"/>
        <v>0</v>
      </c>
      <c r="U2404">
        <f t="shared" si="198"/>
        <v>0</v>
      </c>
    </row>
    <row r="2405" spans="1:21" hidden="1" x14ac:dyDescent="0.25">
      <c r="A2405" t="s">
        <v>6613</v>
      </c>
      <c r="B2405" t="s">
        <v>1433</v>
      </c>
      <c r="C2405">
        <v>150275.6667</v>
      </c>
      <c r="D2405">
        <v>565225</v>
      </c>
      <c r="E2405">
        <v>1679340</v>
      </c>
      <c r="F2405">
        <v>393505</v>
      </c>
      <c r="G2405">
        <v>234420</v>
      </c>
      <c r="H2405">
        <v>7098</v>
      </c>
      <c r="I2405">
        <v>16644</v>
      </c>
      <c r="J2405">
        <v>0</v>
      </c>
      <c r="K2405">
        <v>148260000</v>
      </c>
      <c r="L2405">
        <v>103219000</v>
      </c>
      <c r="M2405">
        <v>80910500</v>
      </c>
      <c r="O2405">
        <f t="shared" si="194"/>
        <v>414949.3333</v>
      </c>
      <c r="P2405">
        <f t="shared" si="194"/>
        <v>1529064.3333000001</v>
      </c>
      <c r="Q2405">
        <f t="shared" si="194"/>
        <v>243229.3333</v>
      </c>
      <c r="R2405">
        <f t="shared" si="195"/>
        <v>-227322</v>
      </c>
      <c r="S2405">
        <f t="shared" si="196"/>
        <v>-16644</v>
      </c>
      <c r="T2405">
        <f t="shared" si="197"/>
        <v>-45041000</v>
      </c>
      <c r="U2405">
        <f t="shared" si="198"/>
        <v>-67349500</v>
      </c>
    </row>
    <row r="2406" spans="1:21" hidden="1" x14ac:dyDescent="0.25">
      <c r="A2406" t="s">
        <v>6614</v>
      </c>
      <c r="B2406" t="s">
        <v>1434</v>
      </c>
      <c r="C2406">
        <v>85967</v>
      </c>
      <c r="D2406">
        <v>0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O2406">
        <f t="shared" si="194"/>
        <v>-85967</v>
      </c>
      <c r="P2406">
        <f t="shared" si="194"/>
        <v>-85967</v>
      </c>
      <c r="Q2406">
        <f t="shared" si="194"/>
        <v>-85967</v>
      </c>
      <c r="R2406">
        <f t="shared" si="195"/>
        <v>0</v>
      </c>
      <c r="S2406">
        <f t="shared" si="196"/>
        <v>0</v>
      </c>
      <c r="T2406">
        <f t="shared" si="197"/>
        <v>0</v>
      </c>
      <c r="U2406">
        <f t="shared" si="198"/>
        <v>0</v>
      </c>
    </row>
    <row r="2407" spans="1:21" hidden="1" x14ac:dyDescent="0.25">
      <c r="A2407" t="s">
        <v>6615</v>
      </c>
      <c r="B2407" t="s">
        <v>4189</v>
      </c>
      <c r="C2407">
        <v>0</v>
      </c>
      <c r="D2407">
        <v>6434500</v>
      </c>
      <c r="E2407">
        <v>0</v>
      </c>
      <c r="F2407">
        <v>20433500</v>
      </c>
      <c r="G2407">
        <v>29915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O2407">
        <f t="shared" si="194"/>
        <v>6434500</v>
      </c>
      <c r="P2407">
        <f t="shared" si="194"/>
        <v>0</v>
      </c>
      <c r="Q2407">
        <f t="shared" si="194"/>
        <v>20433500</v>
      </c>
      <c r="R2407">
        <f t="shared" si="195"/>
        <v>-29915</v>
      </c>
      <c r="S2407">
        <f t="shared" si="196"/>
        <v>0</v>
      </c>
      <c r="T2407">
        <f t="shared" si="197"/>
        <v>0</v>
      </c>
      <c r="U2407">
        <f t="shared" si="198"/>
        <v>0</v>
      </c>
    </row>
    <row r="2408" spans="1:21" hidden="1" x14ac:dyDescent="0.25">
      <c r="A2408" t="s">
        <v>6616</v>
      </c>
      <c r="B2408" t="s">
        <v>1435</v>
      </c>
      <c r="C2408">
        <v>0</v>
      </c>
      <c r="D2408">
        <v>164960</v>
      </c>
      <c r="E2408">
        <v>1381685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O2408">
        <f t="shared" si="194"/>
        <v>164960</v>
      </c>
      <c r="P2408">
        <f t="shared" si="194"/>
        <v>1381685</v>
      </c>
      <c r="Q2408">
        <f t="shared" si="194"/>
        <v>0</v>
      </c>
      <c r="R2408">
        <f t="shared" si="195"/>
        <v>0</v>
      </c>
      <c r="S2408">
        <f t="shared" si="196"/>
        <v>0</v>
      </c>
      <c r="T2408">
        <f t="shared" si="197"/>
        <v>0</v>
      </c>
      <c r="U2408">
        <f t="shared" si="198"/>
        <v>0</v>
      </c>
    </row>
    <row r="2409" spans="1:21" hidden="1" x14ac:dyDescent="0.25">
      <c r="A2409" t="s">
        <v>6617</v>
      </c>
      <c r="B2409" t="s">
        <v>3233</v>
      </c>
      <c r="C2409">
        <v>0</v>
      </c>
      <c r="D2409">
        <v>0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416365</v>
      </c>
      <c r="L2409">
        <v>229700</v>
      </c>
      <c r="M2409">
        <v>0</v>
      </c>
      <c r="O2409">
        <f t="shared" si="194"/>
        <v>0</v>
      </c>
      <c r="P2409">
        <f t="shared" si="194"/>
        <v>0</v>
      </c>
      <c r="Q2409">
        <f t="shared" si="194"/>
        <v>0</v>
      </c>
      <c r="R2409">
        <f t="shared" si="195"/>
        <v>0</v>
      </c>
      <c r="S2409">
        <f t="shared" si="196"/>
        <v>0</v>
      </c>
      <c r="T2409">
        <f t="shared" si="197"/>
        <v>-186665</v>
      </c>
      <c r="U2409">
        <f t="shared" si="198"/>
        <v>-416365</v>
      </c>
    </row>
    <row r="2410" spans="1:21" hidden="1" x14ac:dyDescent="0.25">
      <c r="A2410" t="s">
        <v>6618</v>
      </c>
      <c r="B2410" t="s">
        <v>3234</v>
      </c>
      <c r="C2410">
        <v>0</v>
      </c>
      <c r="D2410">
        <v>0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1357750</v>
      </c>
      <c r="L2410">
        <v>1066145</v>
      </c>
      <c r="M2410">
        <v>857740</v>
      </c>
      <c r="O2410">
        <f t="shared" si="194"/>
        <v>0</v>
      </c>
      <c r="P2410">
        <f t="shared" si="194"/>
        <v>0</v>
      </c>
      <c r="Q2410">
        <f t="shared" si="194"/>
        <v>0</v>
      </c>
      <c r="R2410">
        <f t="shared" si="195"/>
        <v>0</v>
      </c>
      <c r="S2410">
        <f t="shared" si="196"/>
        <v>0</v>
      </c>
      <c r="T2410">
        <f t="shared" si="197"/>
        <v>-291605</v>
      </c>
      <c r="U2410">
        <f t="shared" si="198"/>
        <v>-500010</v>
      </c>
    </row>
    <row r="2411" spans="1:21" hidden="1" x14ac:dyDescent="0.25">
      <c r="A2411" t="s">
        <v>6619</v>
      </c>
      <c r="B2411" t="s">
        <v>1436</v>
      </c>
      <c r="C2411">
        <v>992414</v>
      </c>
      <c r="D2411">
        <v>839450000</v>
      </c>
      <c r="E2411">
        <v>853070000</v>
      </c>
      <c r="F2411">
        <v>2012670000</v>
      </c>
      <c r="G2411">
        <v>875500</v>
      </c>
      <c r="H2411">
        <v>63223.5</v>
      </c>
      <c r="I2411">
        <v>95689</v>
      </c>
      <c r="J2411">
        <v>92650000</v>
      </c>
      <c r="K2411">
        <v>41600500</v>
      </c>
      <c r="L2411">
        <v>37317500</v>
      </c>
      <c r="M2411">
        <v>140135000</v>
      </c>
      <c r="O2411">
        <f t="shared" si="194"/>
        <v>838457586</v>
      </c>
      <c r="P2411">
        <f t="shared" si="194"/>
        <v>852077586</v>
      </c>
      <c r="Q2411">
        <f t="shared" si="194"/>
        <v>2011677586</v>
      </c>
      <c r="R2411">
        <f t="shared" si="195"/>
        <v>-812276.5</v>
      </c>
      <c r="S2411">
        <f t="shared" si="196"/>
        <v>92554311</v>
      </c>
      <c r="T2411">
        <f t="shared" si="197"/>
        <v>-4283000</v>
      </c>
      <c r="U2411">
        <f t="shared" si="198"/>
        <v>98534500</v>
      </c>
    </row>
    <row r="2412" spans="1:21" hidden="1" x14ac:dyDescent="0.25">
      <c r="A2412" t="s">
        <v>6620</v>
      </c>
      <c r="B2412" t="s">
        <v>1437</v>
      </c>
      <c r="C2412">
        <v>1056843.3330000001</v>
      </c>
      <c r="D2412">
        <v>202655</v>
      </c>
      <c r="E2412">
        <v>0</v>
      </c>
      <c r="F2412">
        <v>0</v>
      </c>
      <c r="G2412">
        <v>151340</v>
      </c>
      <c r="H2412">
        <v>0</v>
      </c>
      <c r="I2412">
        <v>157440</v>
      </c>
      <c r="J2412">
        <v>169162.5</v>
      </c>
      <c r="K2412">
        <v>91073000</v>
      </c>
      <c r="L2412">
        <v>59349000</v>
      </c>
      <c r="M2412">
        <v>41054500</v>
      </c>
      <c r="O2412">
        <f t="shared" si="194"/>
        <v>-854188.3330000001</v>
      </c>
      <c r="P2412">
        <f t="shared" si="194"/>
        <v>-1056843.3330000001</v>
      </c>
      <c r="Q2412">
        <f t="shared" si="194"/>
        <v>-1056843.3330000001</v>
      </c>
      <c r="R2412">
        <f t="shared" si="195"/>
        <v>-151340</v>
      </c>
      <c r="S2412">
        <f t="shared" si="196"/>
        <v>11722.5</v>
      </c>
      <c r="T2412">
        <f t="shared" si="197"/>
        <v>-31724000</v>
      </c>
      <c r="U2412">
        <f t="shared" si="198"/>
        <v>-50018500</v>
      </c>
    </row>
    <row r="2413" spans="1:21" hidden="1" x14ac:dyDescent="0.25">
      <c r="A2413" t="s">
        <v>6621</v>
      </c>
      <c r="B2413" t="s">
        <v>1438</v>
      </c>
      <c r="C2413">
        <v>164026.6667</v>
      </c>
      <c r="D2413">
        <v>147739</v>
      </c>
      <c r="E2413">
        <v>109265</v>
      </c>
      <c r="F2413">
        <v>11691.5</v>
      </c>
      <c r="G2413" t="e">
        <v>#DIV/0!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O2413">
        <f t="shared" si="194"/>
        <v>-16287.666700000002</v>
      </c>
      <c r="P2413">
        <f t="shared" si="194"/>
        <v>-54761.666700000002</v>
      </c>
      <c r="Q2413">
        <f t="shared" si="194"/>
        <v>-152335.1667</v>
      </c>
      <c r="R2413" t="e">
        <f t="shared" si="195"/>
        <v>#DIV/0!</v>
      </c>
      <c r="S2413">
        <f t="shared" si="196"/>
        <v>0</v>
      </c>
      <c r="T2413">
        <f t="shared" si="197"/>
        <v>0</v>
      </c>
      <c r="U2413">
        <f t="shared" si="198"/>
        <v>0</v>
      </c>
    </row>
    <row r="2414" spans="1:21" hidden="1" x14ac:dyDescent="0.25">
      <c r="A2414" t="s">
        <v>6622</v>
      </c>
      <c r="B2414" t="s">
        <v>3235</v>
      </c>
      <c r="C2414">
        <v>0</v>
      </c>
      <c r="D2414">
        <v>0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11032000</v>
      </c>
      <c r="L2414">
        <v>9273900</v>
      </c>
      <c r="M2414">
        <v>7030900</v>
      </c>
      <c r="O2414">
        <f t="shared" si="194"/>
        <v>0</v>
      </c>
      <c r="P2414">
        <f t="shared" si="194"/>
        <v>0</v>
      </c>
      <c r="Q2414">
        <f t="shared" si="194"/>
        <v>0</v>
      </c>
      <c r="R2414">
        <f t="shared" si="195"/>
        <v>0</v>
      </c>
      <c r="S2414">
        <f t="shared" si="196"/>
        <v>0</v>
      </c>
      <c r="T2414">
        <f t="shared" si="197"/>
        <v>-1758100</v>
      </c>
      <c r="U2414">
        <f t="shared" si="198"/>
        <v>-4001100</v>
      </c>
    </row>
    <row r="2415" spans="1:21" hidden="1" x14ac:dyDescent="0.25">
      <c r="A2415" t="s">
        <v>6623</v>
      </c>
      <c r="B2415" t="s">
        <v>3236</v>
      </c>
      <c r="C2415">
        <v>0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5193000</v>
      </c>
      <c r="L2415">
        <v>3463700</v>
      </c>
      <c r="M2415">
        <v>2419450</v>
      </c>
      <c r="O2415">
        <f t="shared" si="194"/>
        <v>0</v>
      </c>
      <c r="P2415">
        <f t="shared" si="194"/>
        <v>0</v>
      </c>
      <c r="Q2415">
        <f t="shared" si="194"/>
        <v>0</v>
      </c>
      <c r="R2415">
        <f t="shared" si="195"/>
        <v>0</v>
      </c>
      <c r="S2415">
        <f t="shared" si="196"/>
        <v>0</v>
      </c>
      <c r="T2415">
        <f t="shared" si="197"/>
        <v>-1729300</v>
      </c>
      <c r="U2415">
        <f t="shared" si="198"/>
        <v>-2773550</v>
      </c>
    </row>
    <row r="2416" spans="1:21" hidden="1" x14ac:dyDescent="0.25">
      <c r="A2416" t="s">
        <v>6624</v>
      </c>
      <c r="B2416" t="s">
        <v>3237</v>
      </c>
      <c r="C2416">
        <v>0</v>
      </c>
      <c r="D2416">
        <v>0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727830</v>
      </c>
      <c r="L2416">
        <v>704795</v>
      </c>
      <c r="M2416">
        <v>485185</v>
      </c>
      <c r="O2416">
        <f t="shared" si="194"/>
        <v>0</v>
      </c>
      <c r="P2416">
        <f t="shared" si="194"/>
        <v>0</v>
      </c>
      <c r="Q2416">
        <f t="shared" si="194"/>
        <v>0</v>
      </c>
      <c r="R2416">
        <f t="shared" si="195"/>
        <v>0</v>
      </c>
      <c r="S2416">
        <f t="shared" si="196"/>
        <v>0</v>
      </c>
      <c r="T2416">
        <f t="shared" si="197"/>
        <v>-23035</v>
      </c>
      <c r="U2416">
        <f t="shared" si="198"/>
        <v>-242645</v>
      </c>
    </row>
    <row r="2417" spans="1:21" hidden="1" x14ac:dyDescent="0.25">
      <c r="A2417" t="s">
        <v>6625</v>
      </c>
      <c r="B2417" t="s">
        <v>3238</v>
      </c>
      <c r="C2417">
        <v>0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28144500</v>
      </c>
      <c r="L2417">
        <v>21920500</v>
      </c>
      <c r="M2417">
        <v>16836350</v>
      </c>
      <c r="O2417">
        <f t="shared" si="194"/>
        <v>0</v>
      </c>
      <c r="P2417">
        <f t="shared" si="194"/>
        <v>0</v>
      </c>
      <c r="Q2417">
        <f t="shared" si="194"/>
        <v>0</v>
      </c>
      <c r="R2417">
        <f t="shared" si="195"/>
        <v>0</v>
      </c>
      <c r="S2417">
        <f t="shared" si="196"/>
        <v>0</v>
      </c>
      <c r="T2417">
        <f t="shared" si="197"/>
        <v>-6224000</v>
      </c>
      <c r="U2417">
        <f t="shared" si="198"/>
        <v>-11308150</v>
      </c>
    </row>
    <row r="2418" spans="1:21" hidden="1" x14ac:dyDescent="0.25">
      <c r="A2418" t="s">
        <v>6626</v>
      </c>
      <c r="B2418" t="s">
        <v>1439</v>
      </c>
      <c r="C2418">
        <v>0</v>
      </c>
      <c r="D2418">
        <v>1909950</v>
      </c>
      <c r="E2418">
        <v>81570</v>
      </c>
      <c r="F2418">
        <v>448215</v>
      </c>
      <c r="G2418">
        <v>225350</v>
      </c>
      <c r="H2418">
        <v>0</v>
      </c>
      <c r="I2418">
        <v>0</v>
      </c>
      <c r="J2418">
        <v>0</v>
      </c>
      <c r="K2418">
        <v>8325700</v>
      </c>
      <c r="L2418">
        <v>4660950</v>
      </c>
      <c r="M2418">
        <v>3404000</v>
      </c>
      <c r="O2418">
        <f t="shared" si="194"/>
        <v>1909950</v>
      </c>
      <c r="P2418">
        <f t="shared" si="194"/>
        <v>81570</v>
      </c>
      <c r="Q2418">
        <f t="shared" si="194"/>
        <v>448215</v>
      </c>
      <c r="R2418">
        <f t="shared" si="195"/>
        <v>-225350</v>
      </c>
      <c r="S2418">
        <f t="shared" si="196"/>
        <v>0</v>
      </c>
      <c r="T2418">
        <f t="shared" si="197"/>
        <v>-3664750</v>
      </c>
      <c r="U2418">
        <f t="shared" si="198"/>
        <v>-4921700</v>
      </c>
    </row>
    <row r="2419" spans="1:21" hidden="1" x14ac:dyDescent="0.25">
      <c r="A2419" t="s">
        <v>6627</v>
      </c>
      <c r="B2419" t="s">
        <v>1440</v>
      </c>
      <c r="C2419">
        <v>891875.66669999994</v>
      </c>
      <c r="D2419">
        <v>2272950</v>
      </c>
      <c r="E2419">
        <v>740305</v>
      </c>
      <c r="F2419">
        <v>2147950</v>
      </c>
      <c r="G2419">
        <v>30582</v>
      </c>
      <c r="H2419">
        <v>0</v>
      </c>
      <c r="I2419">
        <v>36279</v>
      </c>
      <c r="J2419">
        <v>9703200</v>
      </c>
      <c r="K2419">
        <v>54914500</v>
      </c>
      <c r="L2419">
        <v>37521500</v>
      </c>
      <c r="M2419">
        <v>27204500</v>
      </c>
      <c r="O2419">
        <f t="shared" si="194"/>
        <v>1381074.3333000001</v>
      </c>
      <c r="P2419">
        <f t="shared" si="194"/>
        <v>-151570.66669999994</v>
      </c>
      <c r="Q2419">
        <f t="shared" si="194"/>
        <v>1256074.3333000001</v>
      </c>
      <c r="R2419">
        <f t="shared" si="195"/>
        <v>-30582</v>
      </c>
      <c r="S2419">
        <f t="shared" si="196"/>
        <v>9666921</v>
      </c>
      <c r="T2419">
        <f t="shared" si="197"/>
        <v>-17393000</v>
      </c>
      <c r="U2419">
        <f t="shared" si="198"/>
        <v>-27710000</v>
      </c>
    </row>
    <row r="2420" spans="1:21" hidden="1" x14ac:dyDescent="0.25">
      <c r="A2420" t="s">
        <v>6628</v>
      </c>
      <c r="B2420" t="s">
        <v>1441</v>
      </c>
      <c r="C2420">
        <v>0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O2420">
        <f t="shared" si="194"/>
        <v>0</v>
      </c>
      <c r="P2420">
        <f t="shared" si="194"/>
        <v>0</v>
      </c>
      <c r="Q2420">
        <f t="shared" si="194"/>
        <v>0</v>
      </c>
      <c r="R2420">
        <f t="shared" si="195"/>
        <v>0</v>
      </c>
      <c r="S2420">
        <f t="shared" si="196"/>
        <v>0</v>
      </c>
      <c r="T2420">
        <f t="shared" si="197"/>
        <v>0</v>
      </c>
      <c r="U2420">
        <f t="shared" si="198"/>
        <v>0</v>
      </c>
    </row>
    <row r="2421" spans="1:21" hidden="1" x14ac:dyDescent="0.25">
      <c r="A2421" t="s">
        <v>6629</v>
      </c>
      <c r="B2421" t="s">
        <v>1442</v>
      </c>
      <c r="C2421">
        <v>122364</v>
      </c>
      <c r="D2421">
        <v>0</v>
      </c>
      <c r="E2421">
        <v>562755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O2421">
        <f t="shared" si="194"/>
        <v>-122364</v>
      </c>
      <c r="P2421">
        <f t="shared" si="194"/>
        <v>440391</v>
      </c>
      <c r="Q2421">
        <f t="shared" si="194"/>
        <v>-122364</v>
      </c>
      <c r="R2421">
        <f t="shared" si="195"/>
        <v>0</v>
      </c>
      <c r="S2421">
        <f t="shared" si="196"/>
        <v>0</v>
      </c>
      <c r="T2421">
        <f t="shared" si="197"/>
        <v>0</v>
      </c>
      <c r="U2421">
        <f t="shared" si="198"/>
        <v>0</v>
      </c>
    </row>
    <row r="2422" spans="1:21" hidden="1" x14ac:dyDescent="0.25">
      <c r="A2422" t="s">
        <v>6630</v>
      </c>
      <c r="B2422" t="s">
        <v>1443</v>
      </c>
      <c r="C2422">
        <v>135866.6667</v>
      </c>
      <c r="D2422">
        <v>0</v>
      </c>
      <c r="E2422">
        <v>38401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O2422">
        <f t="shared" si="194"/>
        <v>-135866.6667</v>
      </c>
      <c r="P2422">
        <f t="shared" si="194"/>
        <v>-97465.666700000002</v>
      </c>
      <c r="Q2422">
        <f t="shared" si="194"/>
        <v>-135866.6667</v>
      </c>
      <c r="R2422">
        <f t="shared" si="195"/>
        <v>0</v>
      </c>
      <c r="S2422">
        <f t="shared" si="196"/>
        <v>0</v>
      </c>
      <c r="T2422">
        <f t="shared" si="197"/>
        <v>0</v>
      </c>
      <c r="U2422">
        <f t="shared" si="198"/>
        <v>0</v>
      </c>
    </row>
    <row r="2423" spans="1:21" hidden="1" x14ac:dyDescent="0.25">
      <c r="A2423" t="s">
        <v>6631</v>
      </c>
      <c r="B2423" t="s">
        <v>3239</v>
      </c>
      <c r="C2423">
        <v>0</v>
      </c>
      <c r="D2423">
        <v>0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1301850</v>
      </c>
      <c r="L2423">
        <v>861795</v>
      </c>
      <c r="M2423">
        <v>760590</v>
      </c>
      <c r="O2423">
        <f t="shared" si="194"/>
        <v>0</v>
      </c>
      <c r="P2423">
        <f t="shared" si="194"/>
        <v>0</v>
      </c>
      <c r="Q2423">
        <f t="shared" si="194"/>
        <v>0</v>
      </c>
      <c r="R2423">
        <f t="shared" si="195"/>
        <v>0</v>
      </c>
      <c r="S2423">
        <f t="shared" si="196"/>
        <v>0</v>
      </c>
      <c r="T2423">
        <f t="shared" si="197"/>
        <v>-440055</v>
      </c>
      <c r="U2423">
        <f t="shared" si="198"/>
        <v>-541260</v>
      </c>
    </row>
    <row r="2424" spans="1:21" hidden="1" x14ac:dyDescent="0.25">
      <c r="A2424" t="s">
        <v>6632</v>
      </c>
      <c r="B2424" t="s">
        <v>2506</v>
      </c>
      <c r="C2424">
        <v>741871</v>
      </c>
      <c r="D2424">
        <v>779990</v>
      </c>
      <c r="E2424">
        <v>0</v>
      </c>
      <c r="F2424">
        <v>1414900</v>
      </c>
      <c r="G2424">
        <v>1076900</v>
      </c>
      <c r="H2424">
        <v>0</v>
      </c>
      <c r="I2424">
        <v>50291</v>
      </c>
      <c r="J2424">
        <v>105601.5</v>
      </c>
      <c r="K2424">
        <v>0</v>
      </c>
      <c r="L2424">
        <v>0</v>
      </c>
      <c r="M2424">
        <v>0</v>
      </c>
      <c r="O2424">
        <f t="shared" si="194"/>
        <v>38119</v>
      </c>
      <c r="P2424">
        <f t="shared" si="194"/>
        <v>-741871</v>
      </c>
      <c r="Q2424">
        <f t="shared" si="194"/>
        <v>673029</v>
      </c>
      <c r="R2424">
        <f t="shared" si="195"/>
        <v>-1076900</v>
      </c>
      <c r="S2424">
        <f t="shared" si="196"/>
        <v>55310.5</v>
      </c>
      <c r="T2424">
        <f t="shared" si="197"/>
        <v>0</v>
      </c>
      <c r="U2424">
        <f t="shared" si="198"/>
        <v>0</v>
      </c>
    </row>
    <row r="2425" spans="1:21" hidden="1" x14ac:dyDescent="0.25">
      <c r="A2425" t="s">
        <v>6633</v>
      </c>
      <c r="B2425" t="s">
        <v>2507</v>
      </c>
      <c r="C2425">
        <v>0</v>
      </c>
      <c r="D2425">
        <v>22742</v>
      </c>
      <c r="E2425">
        <v>0</v>
      </c>
      <c r="F2425">
        <v>0</v>
      </c>
      <c r="G2425">
        <v>12255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O2425">
        <f t="shared" si="194"/>
        <v>22742</v>
      </c>
      <c r="P2425">
        <f t="shared" si="194"/>
        <v>0</v>
      </c>
      <c r="Q2425">
        <f t="shared" si="194"/>
        <v>0</v>
      </c>
      <c r="R2425">
        <f t="shared" si="195"/>
        <v>-12255</v>
      </c>
      <c r="S2425">
        <f t="shared" si="196"/>
        <v>0</v>
      </c>
      <c r="T2425">
        <f t="shared" si="197"/>
        <v>0</v>
      </c>
      <c r="U2425">
        <f t="shared" si="198"/>
        <v>0</v>
      </c>
    </row>
    <row r="2426" spans="1:21" hidden="1" x14ac:dyDescent="0.25">
      <c r="A2426" t="s">
        <v>6634</v>
      </c>
      <c r="B2426" t="s">
        <v>1444</v>
      </c>
      <c r="C2426">
        <v>46599.333330000001</v>
      </c>
      <c r="D2426">
        <v>759605</v>
      </c>
      <c r="E2426">
        <v>870380</v>
      </c>
      <c r="F2426">
        <v>107210</v>
      </c>
      <c r="G2426">
        <v>177340</v>
      </c>
      <c r="H2426">
        <v>0</v>
      </c>
      <c r="I2426">
        <v>0</v>
      </c>
      <c r="J2426">
        <v>0</v>
      </c>
      <c r="K2426">
        <v>808080</v>
      </c>
      <c r="L2426">
        <v>637665</v>
      </c>
      <c r="M2426">
        <v>619115</v>
      </c>
      <c r="O2426">
        <f t="shared" si="194"/>
        <v>713005.66666999995</v>
      </c>
      <c r="P2426">
        <f t="shared" si="194"/>
        <v>823780.66666999995</v>
      </c>
      <c r="Q2426">
        <f t="shared" si="194"/>
        <v>60610.666669999999</v>
      </c>
      <c r="R2426">
        <f t="shared" si="195"/>
        <v>-177340</v>
      </c>
      <c r="S2426">
        <f t="shared" si="196"/>
        <v>0</v>
      </c>
      <c r="T2426">
        <f t="shared" si="197"/>
        <v>-170415</v>
      </c>
      <c r="U2426">
        <f t="shared" si="198"/>
        <v>-188965</v>
      </c>
    </row>
    <row r="2427" spans="1:21" hidden="1" x14ac:dyDescent="0.25">
      <c r="A2427" t="s">
        <v>6635</v>
      </c>
      <c r="B2427" t="s">
        <v>1445</v>
      </c>
      <c r="C2427">
        <v>96773.666670000006</v>
      </c>
      <c r="D2427">
        <v>39262</v>
      </c>
      <c r="E2427">
        <v>19660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O2427">
        <f t="shared" si="194"/>
        <v>-57511.666670000006</v>
      </c>
      <c r="P2427">
        <f t="shared" si="194"/>
        <v>-77113.666670000006</v>
      </c>
      <c r="Q2427">
        <f t="shared" si="194"/>
        <v>-96773.666670000006</v>
      </c>
      <c r="R2427">
        <f t="shared" si="195"/>
        <v>0</v>
      </c>
      <c r="S2427">
        <f t="shared" si="196"/>
        <v>0</v>
      </c>
      <c r="T2427">
        <f t="shared" si="197"/>
        <v>0</v>
      </c>
      <c r="U2427">
        <f t="shared" si="198"/>
        <v>0</v>
      </c>
    </row>
    <row r="2428" spans="1:21" hidden="1" x14ac:dyDescent="0.25">
      <c r="A2428" t="s">
        <v>6636</v>
      </c>
      <c r="B2428" t="s">
        <v>3240</v>
      </c>
      <c r="C2428">
        <v>0</v>
      </c>
      <c r="D2428">
        <v>0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466920</v>
      </c>
      <c r="L2428">
        <v>265895</v>
      </c>
      <c r="M2428">
        <v>166222.5</v>
      </c>
      <c r="O2428">
        <f t="shared" si="194"/>
        <v>0</v>
      </c>
      <c r="P2428">
        <f t="shared" si="194"/>
        <v>0</v>
      </c>
      <c r="Q2428">
        <f t="shared" si="194"/>
        <v>0</v>
      </c>
      <c r="R2428">
        <f t="shared" si="195"/>
        <v>0</v>
      </c>
      <c r="S2428">
        <f t="shared" si="196"/>
        <v>0</v>
      </c>
      <c r="T2428">
        <f t="shared" si="197"/>
        <v>-201025</v>
      </c>
      <c r="U2428">
        <f t="shared" si="198"/>
        <v>-300697.5</v>
      </c>
    </row>
    <row r="2429" spans="1:21" hidden="1" x14ac:dyDescent="0.25">
      <c r="A2429" t="s">
        <v>6637</v>
      </c>
      <c r="B2429" t="s">
        <v>3241</v>
      </c>
      <c r="C2429">
        <v>0</v>
      </c>
      <c r="D2429">
        <v>0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4182100</v>
      </c>
      <c r="L2429">
        <v>3301100</v>
      </c>
      <c r="M2429">
        <v>3254600</v>
      </c>
      <c r="O2429">
        <f t="shared" si="194"/>
        <v>0</v>
      </c>
      <c r="P2429">
        <f t="shared" si="194"/>
        <v>0</v>
      </c>
      <c r="Q2429">
        <f t="shared" si="194"/>
        <v>0</v>
      </c>
      <c r="R2429">
        <f t="shared" si="195"/>
        <v>0</v>
      </c>
      <c r="S2429">
        <f t="shared" si="196"/>
        <v>0</v>
      </c>
      <c r="T2429">
        <f t="shared" si="197"/>
        <v>-881000</v>
      </c>
      <c r="U2429">
        <f t="shared" si="198"/>
        <v>-927500</v>
      </c>
    </row>
    <row r="2430" spans="1:21" hidden="1" x14ac:dyDescent="0.25">
      <c r="A2430" t="s">
        <v>8390</v>
      </c>
      <c r="B2430" t="s">
        <v>3242</v>
      </c>
      <c r="C2430">
        <v>0</v>
      </c>
      <c r="D2430">
        <v>0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2215.5</v>
      </c>
      <c r="M2430">
        <v>20374.5</v>
      </c>
      <c r="O2430">
        <f t="shared" si="194"/>
        <v>0</v>
      </c>
      <c r="P2430">
        <f t="shared" si="194"/>
        <v>0</v>
      </c>
      <c r="Q2430">
        <f t="shared" si="194"/>
        <v>0</v>
      </c>
      <c r="R2430">
        <f t="shared" si="195"/>
        <v>0</v>
      </c>
      <c r="S2430">
        <f t="shared" si="196"/>
        <v>0</v>
      </c>
      <c r="T2430">
        <f t="shared" si="197"/>
        <v>2215.5</v>
      </c>
      <c r="U2430">
        <f t="shared" si="198"/>
        <v>20374.5</v>
      </c>
    </row>
    <row r="2431" spans="1:21" hidden="1" x14ac:dyDescent="0.25">
      <c r="A2431" t="s">
        <v>6639</v>
      </c>
      <c r="B2431" t="s">
        <v>1446</v>
      </c>
      <c r="C2431">
        <v>0</v>
      </c>
      <c r="D2431">
        <v>0</v>
      </c>
      <c r="E2431">
        <v>1947850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8971750</v>
      </c>
      <c r="L2431">
        <v>4744650</v>
      </c>
      <c r="M2431">
        <v>3532395</v>
      </c>
      <c r="O2431">
        <f t="shared" si="194"/>
        <v>0</v>
      </c>
      <c r="P2431">
        <f t="shared" si="194"/>
        <v>1947850</v>
      </c>
      <c r="Q2431">
        <f t="shared" si="194"/>
        <v>0</v>
      </c>
      <c r="R2431">
        <f t="shared" si="195"/>
        <v>0</v>
      </c>
      <c r="S2431">
        <f t="shared" si="196"/>
        <v>0</v>
      </c>
      <c r="T2431">
        <f t="shared" si="197"/>
        <v>-4227100</v>
      </c>
      <c r="U2431">
        <f t="shared" si="198"/>
        <v>-5439355</v>
      </c>
    </row>
    <row r="2432" spans="1:21" hidden="1" x14ac:dyDescent="0.25">
      <c r="A2432" t="s">
        <v>6640</v>
      </c>
      <c r="B2432" t="s">
        <v>1447</v>
      </c>
      <c r="C2432">
        <v>0</v>
      </c>
      <c r="D2432">
        <v>0</v>
      </c>
      <c r="E2432">
        <v>0</v>
      </c>
      <c r="F2432">
        <v>69205</v>
      </c>
      <c r="G2432" t="e">
        <v>#DIV/0!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O2432">
        <f t="shared" si="194"/>
        <v>0</v>
      </c>
      <c r="P2432">
        <f t="shared" si="194"/>
        <v>0</v>
      </c>
      <c r="Q2432">
        <f t="shared" si="194"/>
        <v>69205</v>
      </c>
      <c r="R2432" t="e">
        <f t="shared" si="195"/>
        <v>#DIV/0!</v>
      </c>
      <c r="S2432">
        <f t="shared" si="196"/>
        <v>0</v>
      </c>
      <c r="T2432">
        <f t="shared" si="197"/>
        <v>0</v>
      </c>
      <c r="U2432">
        <f t="shared" si="198"/>
        <v>0</v>
      </c>
    </row>
    <row r="2433" spans="1:21" hidden="1" x14ac:dyDescent="0.25">
      <c r="A2433" t="s">
        <v>6641</v>
      </c>
      <c r="B2433" t="s">
        <v>1448</v>
      </c>
      <c r="C2433">
        <v>5283118.3329999996</v>
      </c>
      <c r="D2433">
        <v>0</v>
      </c>
      <c r="E2433">
        <v>1685430</v>
      </c>
      <c r="F2433">
        <v>2725700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O2433">
        <f t="shared" si="194"/>
        <v>-5283118.3329999996</v>
      </c>
      <c r="P2433">
        <f t="shared" si="194"/>
        <v>-3597688.3329999996</v>
      </c>
      <c r="Q2433">
        <f t="shared" si="194"/>
        <v>-2557418.3329999996</v>
      </c>
      <c r="R2433">
        <f t="shared" si="195"/>
        <v>0</v>
      </c>
      <c r="S2433">
        <f t="shared" si="196"/>
        <v>0</v>
      </c>
      <c r="T2433">
        <f t="shared" si="197"/>
        <v>0</v>
      </c>
      <c r="U2433">
        <f t="shared" si="198"/>
        <v>0</v>
      </c>
    </row>
    <row r="2434" spans="1:21" hidden="1" x14ac:dyDescent="0.25">
      <c r="A2434" t="s">
        <v>6642</v>
      </c>
      <c r="B2434" t="s">
        <v>1449</v>
      </c>
      <c r="C2434">
        <v>0</v>
      </c>
      <c r="D2434">
        <v>0</v>
      </c>
      <c r="E2434">
        <v>362295</v>
      </c>
      <c r="F2434">
        <v>21621.5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O2434">
        <f t="shared" si="194"/>
        <v>0</v>
      </c>
      <c r="P2434">
        <f t="shared" si="194"/>
        <v>362295</v>
      </c>
      <c r="Q2434">
        <f t="shared" si="194"/>
        <v>21621.5</v>
      </c>
      <c r="R2434">
        <f t="shared" si="195"/>
        <v>0</v>
      </c>
      <c r="S2434">
        <f t="shared" si="196"/>
        <v>0</v>
      </c>
      <c r="T2434">
        <f t="shared" si="197"/>
        <v>0</v>
      </c>
      <c r="U2434">
        <f t="shared" si="198"/>
        <v>0</v>
      </c>
    </row>
    <row r="2435" spans="1:21" hidden="1" x14ac:dyDescent="0.25">
      <c r="A2435" t="s">
        <v>6643</v>
      </c>
      <c r="B2435" t="s">
        <v>1450</v>
      </c>
      <c r="C2435">
        <v>0</v>
      </c>
      <c r="D2435">
        <v>97941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O2435">
        <f t="shared" ref="O2435:Q2498" si="199">D2435-$C2435</f>
        <v>97941</v>
      </c>
      <c r="P2435">
        <f t="shared" si="199"/>
        <v>0</v>
      </c>
      <c r="Q2435">
        <f t="shared" si="199"/>
        <v>0</v>
      </c>
      <c r="R2435">
        <f t="shared" ref="R2435:R2498" si="200">H2435-G2435</f>
        <v>0</v>
      </c>
      <c r="S2435">
        <f t="shared" ref="S2435:S2498" si="201">J2435-I2435</f>
        <v>0</v>
      </c>
      <c r="T2435">
        <f t="shared" ref="T2435:T2498" si="202">L2435-K2435</f>
        <v>0</v>
      </c>
      <c r="U2435">
        <f t="shared" ref="U2435:U2498" si="203">M2435-K2435</f>
        <v>0</v>
      </c>
    </row>
    <row r="2436" spans="1:21" hidden="1" x14ac:dyDescent="0.25">
      <c r="A2436" t="s">
        <v>6644</v>
      </c>
      <c r="B2436" t="s">
        <v>1451</v>
      </c>
      <c r="C2436">
        <v>85876.666670000006</v>
      </c>
      <c r="D2436">
        <v>0</v>
      </c>
      <c r="E2436">
        <v>19008.5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O2436">
        <f t="shared" si="199"/>
        <v>-85876.666670000006</v>
      </c>
      <c r="P2436">
        <f t="shared" si="199"/>
        <v>-66868.166670000006</v>
      </c>
      <c r="Q2436">
        <f t="shared" si="199"/>
        <v>-85876.666670000006</v>
      </c>
      <c r="R2436">
        <f t="shared" si="200"/>
        <v>0</v>
      </c>
      <c r="S2436">
        <f t="shared" si="201"/>
        <v>0</v>
      </c>
      <c r="T2436">
        <f t="shared" si="202"/>
        <v>0</v>
      </c>
      <c r="U2436">
        <f t="shared" si="203"/>
        <v>0</v>
      </c>
    </row>
    <row r="2437" spans="1:21" hidden="1" x14ac:dyDescent="0.25">
      <c r="A2437" t="s">
        <v>5990</v>
      </c>
      <c r="B2437" t="s">
        <v>3243</v>
      </c>
      <c r="C2437">
        <v>0</v>
      </c>
      <c r="D2437">
        <v>0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155245</v>
      </c>
      <c r="L2437">
        <v>424060</v>
      </c>
      <c r="M2437">
        <v>257090</v>
      </c>
      <c r="O2437">
        <f t="shared" si="199"/>
        <v>0</v>
      </c>
      <c r="P2437">
        <f t="shared" si="199"/>
        <v>0</v>
      </c>
      <c r="Q2437">
        <f t="shared" si="199"/>
        <v>0</v>
      </c>
      <c r="R2437">
        <f t="shared" si="200"/>
        <v>0</v>
      </c>
      <c r="S2437">
        <f t="shared" si="201"/>
        <v>0</v>
      </c>
      <c r="T2437">
        <f t="shared" si="202"/>
        <v>268815</v>
      </c>
      <c r="U2437">
        <f t="shared" si="203"/>
        <v>101845</v>
      </c>
    </row>
    <row r="2438" spans="1:21" hidden="1" x14ac:dyDescent="0.25">
      <c r="A2438" t="s">
        <v>6646</v>
      </c>
      <c r="B2438" t="s">
        <v>3244</v>
      </c>
      <c r="C2438">
        <v>34956</v>
      </c>
      <c r="D2438">
        <v>0</v>
      </c>
      <c r="E2438">
        <v>0</v>
      </c>
      <c r="F2438">
        <v>0</v>
      </c>
      <c r="G2438">
        <v>0</v>
      </c>
      <c r="H2438">
        <v>0</v>
      </c>
      <c r="I2438">
        <v>34956</v>
      </c>
      <c r="J2438">
        <v>19318</v>
      </c>
      <c r="K2438">
        <v>19015500</v>
      </c>
      <c r="L2438">
        <v>13373000</v>
      </c>
      <c r="M2438">
        <v>14206950</v>
      </c>
      <c r="O2438">
        <f t="shared" si="199"/>
        <v>-34956</v>
      </c>
      <c r="P2438">
        <f t="shared" si="199"/>
        <v>-34956</v>
      </c>
      <c r="Q2438">
        <f t="shared" si="199"/>
        <v>-34956</v>
      </c>
      <c r="R2438">
        <f t="shared" si="200"/>
        <v>0</v>
      </c>
      <c r="S2438">
        <f t="shared" si="201"/>
        <v>-15638</v>
      </c>
      <c r="T2438">
        <f t="shared" si="202"/>
        <v>-5642500</v>
      </c>
      <c r="U2438">
        <f t="shared" si="203"/>
        <v>-4808550</v>
      </c>
    </row>
    <row r="2439" spans="1:21" hidden="1" x14ac:dyDescent="0.25">
      <c r="A2439" t="s">
        <v>6647</v>
      </c>
      <c r="B2439" t="s">
        <v>3245</v>
      </c>
      <c r="C2439">
        <v>0</v>
      </c>
      <c r="D2439">
        <v>0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2367550</v>
      </c>
      <c r="L2439">
        <v>1797850</v>
      </c>
      <c r="M2439">
        <v>926570</v>
      </c>
      <c r="O2439">
        <f t="shared" si="199"/>
        <v>0</v>
      </c>
      <c r="P2439">
        <f t="shared" si="199"/>
        <v>0</v>
      </c>
      <c r="Q2439">
        <f t="shared" si="199"/>
        <v>0</v>
      </c>
      <c r="R2439">
        <f t="shared" si="200"/>
        <v>0</v>
      </c>
      <c r="S2439">
        <f t="shared" si="201"/>
        <v>0</v>
      </c>
      <c r="T2439">
        <f t="shared" si="202"/>
        <v>-569700</v>
      </c>
      <c r="U2439">
        <f t="shared" si="203"/>
        <v>-1440980</v>
      </c>
    </row>
    <row r="2440" spans="1:21" hidden="1" x14ac:dyDescent="0.25">
      <c r="A2440" t="s">
        <v>6648</v>
      </c>
      <c r="B2440" t="s">
        <v>3246</v>
      </c>
      <c r="C2440">
        <v>0</v>
      </c>
      <c r="D2440">
        <v>0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107205.5</v>
      </c>
      <c r="K2440">
        <v>6289500</v>
      </c>
      <c r="L2440">
        <v>4086600</v>
      </c>
      <c r="M2440">
        <v>2606600</v>
      </c>
      <c r="O2440">
        <f t="shared" si="199"/>
        <v>0</v>
      </c>
      <c r="P2440">
        <f t="shared" si="199"/>
        <v>0</v>
      </c>
      <c r="Q2440">
        <f t="shared" si="199"/>
        <v>0</v>
      </c>
      <c r="R2440">
        <f t="shared" si="200"/>
        <v>0</v>
      </c>
      <c r="S2440">
        <f t="shared" si="201"/>
        <v>107205.5</v>
      </c>
      <c r="T2440">
        <f t="shared" si="202"/>
        <v>-2202900</v>
      </c>
      <c r="U2440">
        <f t="shared" si="203"/>
        <v>-3682900</v>
      </c>
    </row>
    <row r="2441" spans="1:21" hidden="1" x14ac:dyDescent="0.25">
      <c r="A2441" t="s">
        <v>6649</v>
      </c>
      <c r="B2441" t="s">
        <v>3247</v>
      </c>
      <c r="C2441">
        <v>0</v>
      </c>
      <c r="D2441">
        <v>0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5412350</v>
      </c>
      <c r="L2441">
        <v>3916200</v>
      </c>
      <c r="M2441">
        <v>4006900</v>
      </c>
      <c r="O2441">
        <f t="shared" si="199"/>
        <v>0</v>
      </c>
      <c r="P2441">
        <f t="shared" si="199"/>
        <v>0</v>
      </c>
      <c r="Q2441">
        <f t="shared" si="199"/>
        <v>0</v>
      </c>
      <c r="R2441">
        <f t="shared" si="200"/>
        <v>0</v>
      </c>
      <c r="S2441">
        <f t="shared" si="201"/>
        <v>0</v>
      </c>
      <c r="T2441">
        <f t="shared" si="202"/>
        <v>-1496150</v>
      </c>
      <c r="U2441">
        <f t="shared" si="203"/>
        <v>-1405450</v>
      </c>
    </row>
    <row r="2442" spans="1:21" hidden="1" x14ac:dyDescent="0.25">
      <c r="A2442" t="s">
        <v>6650</v>
      </c>
      <c r="B2442" t="s">
        <v>3248</v>
      </c>
      <c r="C2442">
        <v>0</v>
      </c>
      <c r="D2442">
        <v>0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34701.5</v>
      </c>
      <c r="L2442">
        <v>0</v>
      </c>
      <c r="M2442">
        <v>40380</v>
      </c>
      <c r="O2442">
        <f t="shared" si="199"/>
        <v>0</v>
      </c>
      <c r="P2442">
        <f t="shared" si="199"/>
        <v>0</v>
      </c>
      <c r="Q2442">
        <f t="shared" si="199"/>
        <v>0</v>
      </c>
      <c r="R2442">
        <f t="shared" si="200"/>
        <v>0</v>
      </c>
      <c r="S2442">
        <f t="shared" si="201"/>
        <v>0</v>
      </c>
      <c r="T2442">
        <f t="shared" si="202"/>
        <v>-34701.5</v>
      </c>
      <c r="U2442">
        <f t="shared" si="203"/>
        <v>5678.5</v>
      </c>
    </row>
    <row r="2443" spans="1:21" hidden="1" x14ac:dyDescent="0.25">
      <c r="A2443" t="s">
        <v>6651</v>
      </c>
      <c r="B2443" t="s">
        <v>3249</v>
      </c>
      <c r="C2443">
        <v>0</v>
      </c>
      <c r="D2443">
        <v>0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5776950</v>
      </c>
      <c r="L2443">
        <v>2517950</v>
      </c>
      <c r="M2443">
        <v>1835232</v>
      </c>
      <c r="O2443">
        <f t="shared" si="199"/>
        <v>0</v>
      </c>
      <c r="P2443">
        <f t="shared" si="199"/>
        <v>0</v>
      </c>
      <c r="Q2443">
        <f t="shared" si="199"/>
        <v>0</v>
      </c>
      <c r="R2443">
        <f t="shared" si="200"/>
        <v>0</v>
      </c>
      <c r="S2443">
        <f t="shared" si="201"/>
        <v>0</v>
      </c>
      <c r="T2443">
        <f t="shared" si="202"/>
        <v>-3259000</v>
      </c>
      <c r="U2443">
        <f t="shared" si="203"/>
        <v>-3941718</v>
      </c>
    </row>
    <row r="2444" spans="1:21" hidden="1" x14ac:dyDescent="0.25">
      <c r="A2444" t="s">
        <v>6652</v>
      </c>
      <c r="B2444" t="s">
        <v>1452</v>
      </c>
      <c r="C2444">
        <v>74174.333329999994</v>
      </c>
      <c r="D2444">
        <v>1711450</v>
      </c>
      <c r="E2444">
        <v>2285450</v>
      </c>
      <c r="F2444">
        <v>6346145</v>
      </c>
      <c r="G2444">
        <v>49609</v>
      </c>
      <c r="H2444">
        <v>0</v>
      </c>
      <c r="I2444">
        <v>0</v>
      </c>
      <c r="J2444">
        <v>0</v>
      </c>
      <c r="K2444">
        <v>1229400</v>
      </c>
      <c r="L2444">
        <v>900695</v>
      </c>
      <c r="M2444">
        <v>666975</v>
      </c>
      <c r="O2444">
        <f t="shared" si="199"/>
        <v>1637275.6666699999</v>
      </c>
      <c r="P2444">
        <f t="shared" si="199"/>
        <v>2211275.6666700002</v>
      </c>
      <c r="Q2444">
        <f t="shared" si="199"/>
        <v>6271970.6666700002</v>
      </c>
      <c r="R2444">
        <f t="shared" si="200"/>
        <v>-49609</v>
      </c>
      <c r="S2444">
        <f t="shared" si="201"/>
        <v>0</v>
      </c>
      <c r="T2444">
        <f t="shared" si="202"/>
        <v>-328705</v>
      </c>
      <c r="U2444">
        <f t="shared" si="203"/>
        <v>-562425</v>
      </c>
    </row>
    <row r="2445" spans="1:21" hidden="1" x14ac:dyDescent="0.25">
      <c r="A2445" t="s">
        <v>6301</v>
      </c>
      <c r="B2445" t="s">
        <v>1453</v>
      </c>
      <c r="C2445">
        <v>65073.333330000001</v>
      </c>
      <c r="D2445">
        <v>686450</v>
      </c>
      <c r="E2445">
        <v>0</v>
      </c>
      <c r="F2445">
        <v>399400</v>
      </c>
      <c r="G2445">
        <v>54777</v>
      </c>
      <c r="H2445">
        <v>0</v>
      </c>
      <c r="I2445">
        <v>10929</v>
      </c>
      <c r="J2445">
        <v>25698.5</v>
      </c>
      <c r="K2445">
        <v>35517.5</v>
      </c>
      <c r="L2445">
        <v>249724</v>
      </c>
      <c r="M2445">
        <v>300515</v>
      </c>
      <c r="O2445">
        <f t="shared" si="199"/>
        <v>621376.66666999995</v>
      </c>
      <c r="P2445">
        <f t="shared" si="199"/>
        <v>-65073.333330000001</v>
      </c>
      <c r="Q2445">
        <f t="shared" si="199"/>
        <v>334326.66667000001</v>
      </c>
      <c r="R2445">
        <f t="shared" si="200"/>
        <v>-54777</v>
      </c>
      <c r="S2445">
        <f t="shared" si="201"/>
        <v>14769.5</v>
      </c>
      <c r="T2445">
        <f t="shared" si="202"/>
        <v>214206.5</v>
      </c>
      <c r="U2445">
        <f t="shared" si="203"/>
        <v>264997.5</v>
      </c>
    </row>
    <row r="2446" spans="1:21" hidden="1" x14ac:dyDescent="0.25">
      <c r="A2446" t="s">
        <v>6654</v>
      </c>
      <c r="B2446" t="s">
        <v>1454</v>
      </c>
      <c r="C2446">
        <v>0</v>
      </c>
      <c r="D2446">
        <v>78055</v>
      </c>
      <c r="E2446">
        <v>0</v>
      </c>
      <c r="F2446">
        <v>0</v>
      </c>
      <c r="G2446">
        <v>19668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O2446">
        <f t="shared" si="199"/>
        <v>78055</v>
      </c>
      <c r="P2446">
        <f t="shared" si="199"/>
        <v>0</v>
      </c>
      <c r="Q2446">
        <f t="shared" si="199"/>
        <v>0</v>
      </c>
      <c r="R2446">
        <f t="shared" si="200"/>
        <v>-19668</v>
      </c>
      <c r="S2446">
        <f t="shared" si="201"/>
        <v>0</v>
      </c>
      <c r="T2446">
        <f t="shared" si="202"/>
        <v>0</v>
      </c>
      <c r="U2446">
        <f t="shared" si="203"/>
        <v>0</v>
      </c>
    </row>
    <row r="2447" spans="1:21" hidden="1" x14ac:dyDescent="0.25">
      <c r="A2447" t="s">
        <v>6655</v>
      </c>
      <c r="B2447" t="s">
        <v>1455</v>
      </c>
      <c r="C2447">
        <v>58930.333330000001</v>
      </c>
      <c r="D2447">
        <v>3921950</v>
      </c>
      <c r="E2447">
        <v>54103500</v>
      </c>
      <c r="F2447">
        <v>18996500</v>
      </c>
      <c r="G2447">
        <v>525090</v>
      </c>
      <c r="H2447">
        <v>38847</v>
      </c>
      <c r="I2447">
        <v>0</v>
      </c>
      <c r="J2447">
        <v>0</v>
      </c>
      <c r="K2447">
        <v>0</v>
      </c>
      <c r="L2447">
        <v>0</v>
      </c>
      <c r="M2447">
        <v>0</v>
      </c>
      <c r="O2447">
        <f t="shared" si="199"/>
        <v>3863019.6666700002</v>
      </c>
      <c r="P2447">
        <f t="shared" si="199"/>
        <v>54044569.666670002</v>
      </c>
      <c r="Q2447">
        <f t="shared" si="199"/>
        <v>18937569.666669998</v>
      </c>
      <c r="R2447">
        <f t="shared" si="200"/>
        <v>-486243</v>
      </c>
      <c r="S2447">
        <f t="shared" si="201"/>
        <v>0</v>
      </c>
      <c r="T2447">
        <f t="shared" si="202"/>
        <v>0</v>
      </c>
      <c r="U2447">
        <f t="shared" si="203"/>
        <v>0</v>
      </c>
    </row>
    <row r="2448" spans="1:21" hidden="1" x14ac:dyDescent="0.25">
      <c r="A2448" t="s">
        <v>4293</v>
      </c>
      <c r="B2448" t="s">
        <v>1456</v>
      </c>
      <c r="C2448">
        <v>122160</v>
      </c>
      <c r="D2448">
        <v>14382500</v>
      </c>
      <c r="E2448">
        <v>5283000</v>
      </c>
      <c r="F2448">
        <v>9116800</v>
      </c>
      <c r="G2448">
        <v>837300</v>
      </c>
      <c r="H2448">
        <v>33918</v>
      </c>
      <c r="I2448">
        <v>122160</v>
      </c>
      <c r="J2448">
        <v>1782900</v>
      </c>
      <c r="K2448">
        <v>9419400</v>
      </c>
      <c r="L2448">
        <v>14764000</v>
      </c>
      <c r="M2448">
        <v>11817500</v>
      </c>
      <c r="O2448">
        <f t="shared" si="199"/>
        <v>14260340</v>
      </c>
      <c r="P2448">
        <f t="shared" si="199"/>
        <v>5160840</v>
      </c>
      <c r="Q2448">
        <f t="shared" si="199"/>
        <v>8994640</v>
      </c>
      <c r="R2448">
        <f t="shared" si="200"/>
        <v>-803382</v>
      </c>
      <c r="S2448">
        <f t="shared" si="201"/>
        <v>1660740</v>
      </c>
      <c r="T2448">
        <f t="shared" si="202"/>
        <v>5344600</v>
      </c>
      <c r="U2448">
        <f t="shared" si="203"/>
        <v>2398100</v>
      </c>
    </row>
    <row r="2449" spans="1:21" hidden="1" x14ac:dyDescent="0.25">
      <c r="A2449" t="s">
        <v>5178</v>
      </c>
      <c r="B2449" t="s">
        <v>1457</v>
      </c>
      <c r="C2449">
        <v>123157</v>
      </c>
      <c r="D2449">
        <v>1399750</v>
      </c>
      <c r="E2449">
        <v>0</v>
      </c>
      <c r="F2449">
        <v>0</v>
      </c>
      <c r="G2449">
        <v>64898</v>
      </c>
      <c r="H2449">
        <v>0</v>
      </c>
      <c r="I2449">
        <v>0</v>
      </c>
      <c r="J2449">
        <v>167655</v>
      </c>
      <c r="K2449">
        <v>0</v>
      </c>
      <c r="L2449">
        <v>609100</v>
      </c>
      <c r="M2449">
        <v>1121350</v>
      </c>
      <c r="O2449">
        <f t="shared" si="199"/>
        <v>1276593</v>
      </c>
      <c r="P2449">
        <f t="shared" si="199"/>
        <v>-123157</v>
      </c>
      <c r="Q2449">
        <f t="shared" si="199"/>
        <v>-123157</v>
      </c>
      <c r="R2449">
        <f t="shared" si="200"/>
        <v>-64898</v>
      </c>
      <c r="S2449">
        <f t="shared" si="201"/>
        <v>167655</v>
      </c>
      <c r="T2449">
        <f t="shared" si="202"/>
        <v>609100</v>
      </c>
      <c r="U2449">
        <f t="shared" si="203"/>
        <v>1121350</v>
      </c>
    </row>
    <row r="2450" spans="1:21" x14ac:dyDescent="0.25">
      <c r="A2450" t="s">
        <v>6658</v>
      </c>
      <c r="B2450" t="s">
        <v>1458</v>
      </c>
      <c r="C2450">
        <v>0</v>
      </c>
      <c r="D2450">
        <v>43004.5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O2450">
        <f t="shared" si="199"/>
        <v>43004.5</v>
      </c>
      <c r="P2450">
        <f t="shared" si="199"/>
        <v>0</v>
      </c>
      <c r="Q2450">
        <f t="shared" si="199"/>
        <v>0</v>
      </c>
      <c r="R2450">
        <f t="shared" si="200"/>
        <v>0</v>
      </c>
      <c r="S2450">
        <f t="shared" si="201"/>
        <v>0</v>
      </c>
      <c r="T2450">
        <f t="shared" si="202"/>
        <v>0</v>
      </c>
      <c r="U2450">
        <f t="shared" si="203"/>
        <v>0</v>
      </c>
    </row>
    <row r="2451" spans="1:21" hidden="1" x14ac:dyDescent="0.25">
      <c r="A2451" t="s">
        <v>6659</v>
      </c>
      <c r="B2451" t="s">
        <v>3254</v>
      </c>
      <c r="C2451">
        <v>0</v>
      </c>
      <c r="D2451">
        <v>0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83454.5</v>
      </c>
      <c r="L2451">
        <v>43674</v>
      </c>
      <c r="M2451">
        <v>43975</v>
      </c>
      <c r="O2451">
        <f t="shared" si="199"/>
        <v>0</v>
      </c>
      <c r="P2451">
        <f t="shared" si="199"/>
        <v>0</v>
      </c>
      <c r="Q2451">
        <f t="shared" si="199"/>
        <v>0</v>
      </c>
      <c r="R2451">
        <f t="shared" si="200"/>
        <v>0</v>
      </c>
      <c r="S2451">
        <f t="shared" si="201"/>
        <v>0</v>
      </c>
      <c r="T2451">
        <f t="shared" si="202"/>
        <v>-39780.5</v>
      </c>
      <c r="U2451">
        <f t="shared" si="203"/>
        <v>-39479.5</v>
      </c>
    </row>
    <row r="2452" spans="1:21" hidden="1" x14ac:dyDescent="0.25">
      <c r="A2452" t="s">
        <v>6660</v>
      </c>
      <c r="B2452" t="s">
        <v>3255</v>
      </c>
      <c r="C2452">
        <v>0</v>
      </c>
      <c r="D2452">
        <v>0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40459.5</v>
      </c>
      <c r="K2452">
        <v>4140150</v>
      </c>
      <c r="L2452">
        <v>2905450</v>
      </c>
      <c r="M2452">
        <v>2074450</v>
      </c>
      <c r="O2452">
        <f t="shared" si="199"/>
        <v>0</v>
      </c>
      <c r="P2452">
        <f t="shared" si="199"/>
        <v>0</v>
      </c>
      <c r="Q2452">
        <f t="shared" si="199"/>
        <v>0</v>
      </c>
      <c r="R2452">
        <f t="shared" si="200"/>
        <v>0</v>
      </c>
      <c r="S2452">
        <f t="shared" si="201"/>
        <v>40459.5</v>
      </c>
      <c r="T2452">
        <f t="shared" si="202"/>
        <v>-1234700</v>
      </c>
      <c r="U2452">
        <f t="shared" si="203"/>
        <v>-2065700</v>
      </c>
    </row>
    <row r="2453" spans="1:21" hidden="1" x14ac:dyDescent="0.25">
      <c r="A2453" t="s">
        <v>6661</v>
      </c>
      <c r="B2453" t="s">
        <v>1459</v>
      </c>
      <c r="C2453">
        <v>658976</v>
      </c>
      <c r="D2453">
        <v>2144650</v>
      </c>
      <c r="E2453">
        <v>1242600</v>
      </c>
      <c r="F2453">
        <v>711180</v>
      </c>
      <c r="G2453">
        <v>902820</v>
      </c>
      <c r="H2453">
        <v>99793.5</v>
      </c>
      <c r="I2453">
        <v>64286</v>
      </c>
      <c r="J2453">
        <v>55410</v>
      </c>
      <c r="K2453">
        <v>138255000</v>
      </c>
      <c r="L2453">
        <v>84699500</v>
      </c>
      <c r="M2453">
        <v>64373500</v>
      </c>
      <c r="O2453">
        <f t="shared" si="199"/>
        <v>1485674</v>
      </c>
      <c r="P2453">
        <f t="shared" si="199"/>
        <v>583624</v>
      </c>
      <c r="Q2453">
        <f t="shared" si="199"/>
        <v>52204</v>
      </c>
      <c r="R2453">
        <f t="shared" si="200"/>
        <v>-803026.5</v>
      </c>
      <c r="S2453">
        <f t="shared" si="201"/>
        <v>-8876</v>
      </c>
      <c r="T2453">
        <f t="shared" si="202"/>
        <v>-53555500</v>
      </c>
      <c r="U2453">
        <f t="shared" si="203"/>
        <v>-73881500</v>
      </c>
    </row>
    <row r="2454" spans="1:21" hidden="1" x14ac:dyDescent="0.25">
      <c r="A2454" t="s">
        <v>6662</v>
      </c>
      <c r="B2454" t="s">
        <v>1460</v>
      </c>
      <c r="C2454">
        <v>170770.6667</v>
      </c>
      <c r="D2454">
        <v>175550</v>
      </c>
      <c r="E2454">
        <v>1550250</v>
      </c>
      <c r="F2454">
        <v>207570</v>
      </c>
      <c r="G2454">
        <v>0</v>
      </c>
      <c r="H2454">
        <v>0</v>
      </c>
      <c r="I2454">
        <v>13254</v>
      </c>
      <c r="J2454">
        <v>18711</v>
      </c>
      <c r="K2454">
        <v>12547000</v>
      </c>
      <c r="L2454">
        <v>10171500</v>
      </c>
      <c r="M2454">
        <v>7495050</v>
      </c>
      <c r="O2454">
        <f t="shared" si="199"/>
        <v>4779.3332999999984</v>
      </c>
      <c r="P2454">
        <f t="shared" si="199"/>
        <v>1379479.3333000001</v>
      </c>
      <c r="Q2454">
        <f t="shared" si="199"/>
        <v>36799.333299999998</v>
      </c>
      <c r="R2454">
        <f t="shared" si="200"/>
        <v>0</v>
      </c>
      <c r="S2454">
        <f t="shared" si="201"/>
        <v>5457</v>
      </c>
      <c r="T2454">
        <f t="shared" si="202"/>
        <v>-2375500</v>
      </c>
      <c r="U2454">
        <f t="shared" si="203"/>
        <v>-5051950</v>
      </c>
    </row>
    <row r="2455" spans="1:21" hidden="1" x14ac:dyDescent="0.25">
      <c r="A2455" t="s">
        <v>6663</v>
      </c>
      <c r="B2455" t="s">
        <v>1461</v>
      </c>
      <c r="C2455">
        <v>31515</v>
      </c>
      <c r="D2455">
        <v>3981700</v>
      </c>
      <c r="E2455">
        <v>1353035</v>
      </c>
      <c r="F2455">
        <v>736755</v>
      </c>
      <c r="G2455">
        <v>1585400</v>
      </c>
      <c r="H2455">
        <v>132710</v>
      </c>
      <c r="I2455">
        <v>31515</v>
      </c>
      <c r="J2455">
        <v>223405</v>
      </c>
      <c r="K2455">
        <v>11967500</v>
      </c>
      <c r="L2455">
        <v>8320200</v>
      </c>
      <c r="M2455">
        <v>5736950</v>
      </c>
      <c r="O2455">
        <f t="shared" si="199"/>
        <v>3950185</v>
      </c>
      <c r="P2455">
        <f t="shared" si="199"/>
        <v>1321520</v>
      </c>
      <c r="Q2455">
        <f t="shared" si="199"/>
        <v>705240</v>
      </c>
      <c r="R2455">
        <f t="shared" si="200"/>
        <v>-1452690</v>
      </c>
      <c r="S2455">
        <f t="shared" si="201"/>
        <v>191890</v>
      </c>
      <c r="T2455">
        <f t="shared" si="202"/>
        <v>-3647300</v>
      </c>
      <c r="U2455">
        <f t="shared" si="203"/>
        <v>-6230550</v>
      </c>
    </row>
    <row r="2456" spans="1:21" hidden="1" x14ac:dyDescent="0.25">
      <c r="A2456" t="s">
        <v>6664</v>
      </c>
      <c r="B2456" t="s">
        <v>1462</v>
      </c>
      <c r="C2456">
        <v>585273.33330000006</v>
      </c>
      <c r="D2456">
        <v>334615</v>
      </c>
      <c r="E2456">
        <v>0</v>
      </c>
      <c r="F2456">
        <v>29403.5</v>
      </c>
      <c r="G2456">
        <v>69346</v>
      </c>
      <c r="H2456">
        <v>28792.5</v>
      </c>
      <c r="I2456">
        <v>0</v>
      </c>
      <c r="J2456">
        <v>0</v>
      </c>
      <c r="K2456">
        <v>0</v>
      </c>
      <c r="L2456">
        <v>0</v>
      </c>
      <c r="M2456">
        <v>0</v>
      </c>
      <c r="O2456">
        <f t="shared" si="199"/>
        <v>-250658.33330000006</v>
      </c>
      <c r="P2456">
        <f t="shared" si="199"/>
        <v>-585273.33330000006</v>
      </c>
      <c r="Q2456">
        <f t="shared" si="199"/>
        <v>-555869.83330000006</v>
      </c>
      <c r="R2456">
        <f t="shared" si="200"/>
        <v>-40553.5</v>
      </c>
      <c r="S2456">
        <f t="shared" si="201"/>
        <v>0</v>
      </c>
      <c r="T2456">
        <f t="shared" si="202"/>
        <v>0</v>
      </c>
      <c r="U2456">
        <f t="shared" si="203"/>
        <v>0</v>
      </c>
    </row>
    <row r="2457" spans="1:21" hidden="1" x14ac:dyDescent="0.25">
      <c r="A2457" t="s">
        <v>6665</v>
      </c>
      <c r="B2457" t="s">
        <v>1463</v>
      </c>
      <c r="C2457">
        <v>0</v>
      </c>
      <c r="D2457">
        <v>4284700</v>
      </c>
      <c r="E2457">
        <v>1429735.5</v>
      </c>
      <c r="F2457">
        <v>1261000</v>
      </c>
      <c r="G2457">
        <v>55631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O2457">
        <f t="shared" si="199"/>
        <v>4284700</v>
      </c>
      <c r="P2457">
        <f t="shared" si="199"/>
        <v>1429735.5</v>
      </c>
      <c r="Q2457">
        <f t="shared" si="199"/>
        <v>1261000</v>
      </c>
      <c r="R2457">
        <f t="shared" si="200"/>
        <v>-55631</v>
      </c>
      <c r="S2457">
        <f t="shared" si="201"/>
        <v>0</v>
      </c>
      <c r="T2457">
        <f t="shared" si="202"/>
        <v>0</v>
      </c>
      <c r="U2457">
        <f t="shared" si="203"/>
        <v>0</v>
      </c>
    </row>
    <row r="2458" spans="1:21" hidden="1" x14ac:dyDescent="0.25">
      <c r="A2458" t="s">
        <v>6666</v>
      </c>
      <c r="B2458" t="s">
        <v>3256</v>
      </c>
      <c r="C2458">
        <v>0</v>
      </c>
      <c r="D2458">
        <v>0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4184200</v>
      </c>
      <c r="L2458">
        <v>2475200</v>
      </c>
      <c r="M2458">
        <v>1443180</v>
      </c>
      <c r="O2458">
        <f t="shared" si="199"/>
        <v>0</v>
      </c>
      <c r="P2458">
        <f t="shared" si="199"/>
        <v>0</v>
      </c>
      <c r="Q2458">
        <f t="shared" si="199"/>
        <v>0</v>
      </c>
      <c r="R2458">
        <f t="shared" si="200"/>
        <v>0</v>
      </c>
      <c r="S2458">
        <f t="shared" si="201"/>
        <v>0</v>
      </c>
      <c r="T2458">
        <f t="shared" si="202"/>
        <v>-1709000</v>
      </c>
      <c r="U2458">
        <f t="shared" si="203"/>
        <v>-2741020</v>
      </c>
    </row>
    <row r="2459" spans="1:21" hidden="1" x14ac:dyDescent="0.25">
      <c r="A2459" t="s">
        <v>6667</v>
      </c>
      <c r="B2459" t="s">
        <v>3257</v>
      </c>
      <c r="C2459">
        <v>0</v>
      </c>
      <c r="D2459">
        <v>0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337420</v>
      </c>
      <c r="L2459">
        <v>208055</v>
      </c>
      <c r="M2459">
        <v>63365</v>
      </c>
      <c r="O2459">
        <f t="shared" si="199"/>
        <v>0</v>
      </c>
      <c r="P2459">
        <f t="shared" si="199"/>
        <v>0</v>
      </c>
      <c r="Q2459">
        <f t="shared" si="199"/>
        <v>0</v>
      </c>
      <c r="R2459">
        <f t="shared" si="200"/>
        <v>0</v>
      </c>
      <c r="S2459">
        <f t="shared" si="201"/>
        <v>0</v>
      </c>
      <c r="T2459">
        <f t="shared" si="202"/>
        <v>-129365</v>
      </c>
      <c r="U2459">
        <f t="shared" si="203"/>
        <v>-274055</v>
      </c>
    </row>
    <row r="2460" spans="1:21" hidden="1" x14ac:dyDescent="0.25">
      <c r="A2460" t="s">
        <v>6668</v>
      </c>
      <c r="B2460" t="s">
        <v>3258</v>
      </c>
      <c r="C2460">
        <v>0</v>
      </c>
      <c r="D2460">
        <v>0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1248050</v>
      </c>
      <c r="L2460">
        <v>580784</v>
      </c>
      <c r="M2460">
        <v>217250</v>
      </c>
      <c r="O2460">
        <f t="shared" si="199"/>
        <v>0</v>
      </c>
      <c r="P2460">
        <f t="shared" si="199"/>
        <v>0</v>
      </c>
      <c r="Q2460">
        <f t="shared" si="199"/>
        <v>0</v>
      </c>
      <c r="R2460">
        <f t="shared" si="200"/>
        <v>0</v>
      </c>
      <c r="S2460">
        <f t="shared" si="201"/>
        <v>0</v>
      </c>
      <c r="T2460">
        <f t="shared" si="202"/>
        <v>-667266</v>
      </c>
      <c r="U2460">
        <f t="shared" si="203"/>
        <v>-1030800</v>
      </c>
    </row>
    <row r="2461" spans="1:21" hidden="1" x14ac:dyDescent="0.25">
      <c r="A2461" t="s">
        <v>7372</v>
      </c>
      <c r="B2461" t="s">
        <v>1464</v>
      </c>
      <c r="C2461">
        <v>0</v>
      </c>
      <c r="D2461">
        <v>157140</v>
      </c>
      <c r="E2461">
        <v>169277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51653.5</v>
      </c>
      <c r="M2461">
        <v>132261.5</v>
      </c>
      <c r="O2461">
        <f t="shared" si="199"/>
        <v>157140</v>
      </c>
      <c r="P2461">
        <f t="shared" si="199"/>
        <v>169277</v>
      </c>
      <c r="Q2461">
        <f t="shared" si="199"/>
        <v>0</v>
      </c>
      <c r="R2461">
        <f t="shared" si="200"/>
        <v>0</v>
      </c>
      <c r="S2461">
        <f t="shared" si="201"/>
        <v>0</v>
      </c>
      <c r="T2461">
        <f t="shared" si="202"/>
        <v>51653.5</v>
      </c>
      <c r="U2461">
        <f t="shared" si="203"/>
        <v>132261.5</v>
      </c>
    </row>
    <row r="2462" spans="1:21" hidden="1" x14ac:dyDescent="0.25">
      <c r="A2462" t="s">
        <v>6670</v>
      </c>
      <c r="B2462" t="s">
        <v>3259</v>
      </c>
      <c r="C2462">
        <v>0</v>
      </c>
      <c r="D2462">
        <v>0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4640800</v>
      </c>
      <c r="L2462">
        <v>2906750</v>
      </c>
      <c r="M2462">
        <v>2160050</v>
      </c>
      <c r="O2462">
        <f t="shared" si="199"/>
        <v>0</v>
      </c>
      <c r="P2462">
        <f t="shared" si="199"/>
        <v>0</v>
      </c>
      <c r="Q2462">
        <f t="shared" si="199"/>
        <v>0</v>
      </c>
      <c r="R2462">
        <f t="shared" si="200"/>
        <v>0</v>
      </c>
      <c r="S2462">
        <f t="shared" si="201"/>
        <v>0</v>
      </c>
      <c r="T2462">
        <f t="shared" si="202"/>
        <v>-1734050</v>
      </c>
      <c r="U2462">
        <f t="shared" si="203"/>
        <v>-2480750</v>
      </c>
    </row>
    <row r="2463" spans="1:21" hidden="1" x14ac:dyDescent="0.25">
      <c r="A2463" t="s">
        <v>6671</v>
      </c>
      <c r="B2463" t="s">
        <v>1465</v>
      </c>
      <c r="C2463">
        <v>71839.333329999994</v>
      </c>
      <c r="D2463">
        <v>0</v>
      </c>
      <c r="E2463">
        <v>0</v>
      </c>
      <c r="F2463">
        <v>253955</v>
      </c>
      <c r="G2463">
        <v>164950</v>
      </c>
      <c r="H2463">
        <v>7458</v>
      </c>
      <c r="I2463">
        <v>0</v>
      </c>
      <c r="J2463">
        <v>0</v>
      </c>
      <c r="K2463">
        <v>58543500</v>
      </c>
      <c r="L2463">
        <v>52983000</v>
      </c>
      <c r="M2463">
        <v>37248500</v>
      </c>
      <c r="O2463">
        <f t="shared" si="199"/>
        <v>-71839.333329999994</v>
      </c>
      <c r="P2463">
        <f t="shared" si="199"/>
        <v>-71839.333329999994</v>
      </c>
      <c r="Q2463">
        <f t="shared" si="199"/>
        <v>182115.66667000001</v>
      </c>
      <c r="R2463">
        <f t="shared" si="200"/>
        <v>-157492</v>
      </c>
      <c r="S2463">
        <f t="shared" si="201"/>
        <v>0</v>
      </c>
      <c r="T2463">
        <f t="shared" si="202"/>
        <v>-5560500</v>
      </c>
      <c r="U2463">
        <f t="shared" si="203"/>
        <v>-21295000</v>
      </c>
    </row>
    <row r="2464" spans="1:21" hidden="1" x14ac:dyDescent="0.25">
      <c r="A2464" t="s">
        <v>5446</v>
      </c>
      <c r="B2464" t="s">
        <v>3260</v>
      </c>
      <c r="C2464">
        <v>70294</v>
      </c>
      <c r="D2464">
        <v>0</v>
      </c>
      <c r="E2464">
        <v>0</v>
      </c>
      <c r="F2464">
        <v>0</v>
      </c>
      <c r="G2464">
        <v>0</v>
      </c>
      <c r="H2464">
        <v>0</v>
      </c>
      <c r="I2464">
        <v>70294</v>
      </c>
      <c r="J2464">
        <v>71000</v>
      </c>
      <c r="K2464">
        <v>2589750</v>
      </c>
      <c r="L2464">
        <v>3034700</v>
      </c>
      <c r="M2464">
        <v>2728500</v>
      </c>
      <c r="O2464">
        <f t="shared" si="199"/>
        <v>-70294</v>
      </c>
      <c r="P2464">
        <f t="shared" si="199"/>
        <v>-70294</v>
      </c>
      <c r="Q2464">
        <f t="shared" si="199"/>
        <v>-70294</v>
      </c>
      <c r="R2464">
        <f t="shared" si="200"/>
        <v>0</v>
      </c>
      <c r="S2464">
        <f t="shared" si="201"/>
        <v>706</v>
      </c>
      <c r="T2464">
        <f t="shared" si="202"/>
        <v>444950</v>
      </c>
      <c r="U2464">
        <f t="shared" si="203"/>
        <v>138750</v>
      </c>
    </row>
    <row r="2465" spans="1:21" hidden="1" x14ac:dyDescent="0.25">
      <c r="A2465" t="s">
        <v>6673</v>
      </c>
      <c r="B2465" t="s">
        <v>2508</v>
      </c>
      <c r="C2465">
        <v>4636839</v>
      </c>
      <c r="D2465">
        <v>52849.5</v>
      </c>
      <c r="E2465">
        <v>1291150</v>
      </c>
      <c r="F2465">
        <v>0</v>
      </c>
      <c r="G2465">
        <v>28967</v>
      </c>
      <c r="H2465">
        <v>0</v>
      </c>
      <c r="I2465">
        <v>0</v>
      </c>
      <c r="J2465">
        <v>0</v>
      </c>
      <c r="K2465">
        <v>227755</v>
      </c>
      <c r="L2465">
        <v>174510</v>
      </c>
      <c r="M2465">
        <v>152356</v>
      </c>
      <c r="O2465">
        <f t="shared" si="199"/>
        <v>-4583989.5</v>
      </c>
      <c r="P2465">
        <f t="shared" si="199"/>
        <v>-3345689</v>
      </c>
      <c r="Q2465">
        <f t="shared" si="199"/>
        <v>-4636839</v>
      </c>
      <c r="R2465">
        <f t="shared" si="200"/>
        <v>-28967</v>
      </c>
      <c r="S2465">
        <f t="shared" si="201"/>
        <v>0</v>
      </c>
      <c r="T2465">
        <f t="shared" si="202"/>
        <v>-53245</v>
      </c>
      <c r="U2465">
        <f t="shared" si="203"/>
        <v>-75399</v>
      </c>
    </row>
    <row r="2466" spans="1:21" hidden="1" x14ac:dyDescent="0.25">
      <c r="A2466" t="s">
        <v>6674</v>
      </c>
      <c r="B2466" t="s">
        <v>1466</v>
      </c>
      <c r="C2466">
        <v>0</v>
      </c>
      <c r="D2466">
        <v>0</v>
      </c>
      <c r="E2466">
        <v>90240</v>
      </c>
      <c r="F2466">
        <v>24917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O2466">
        <f t="shared" si="199"/>
        <v>0</v>
      </c>
      <c r="P2466">
        <f t="shared" si="199"/>
        <v>90240</v>
      </c>
      <c r="Q2466">
        <f t="shared" si="199"/>
        <v>24917</v>
      </c>
      <c r="R2466">
        <f t="shared" si="200"/>
        <v>0</v>
      </c>
      <c r="S2466">
        <f t="shared" si="201"/>
        <v>0</v>
      </c>
      <c r="T2466">
        <f t="shared" si="202"/>
        <v>0</v>
      </c>
      <c r="U2466">
        <f t="shared" si="203"/>
        <v>0</v>
      </c>
    </row>
    <row r="2467" spans="1:21" hidden="1" x14ac:dyDescent="0.25">
      <c r="A2467" t="s">
        <v>6675</v>
      </c>
      <c r="B2467" t="s">
        <v>1467</v>
      </c>
      <c r="C2467">
        <v>0</v>
      </c>
      <c r="D2467">
        <v>0</v>
      </c>
      <c r="E2467">
        <v>1203400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O2467">
        <f t="shared" si="199"/>
        <v>0</v>
      </c>
      <c r="P2467">
        <f t="shared" si="199"/>
        <v>1203400</v>
      </c>
      <c r="Q2467">
        <f t="shared" si="199"/>
        <v>0</v>
      </c>
      <c r="R2467">
        <f t="shared" si="200"/>
        <v>0</v>
      </c>
      <c r="S2467">
        <f t="shared" si="201"/>
        <v>0</v>
      </c>
      <c r="T2467">
        <f t="shared" si="202"/>
        <v>0</v>
      </c>
      <c r="U2467">
        <f t="shared" si="203"/>
        <v>0</v>
      </c>
    </row>
    <row r="2468" spans="1:21" hidden="1" x14ac:dyDescent="0.25">
      <c r="A2468" t="s">
        <v>6804</v>
      </c>
      <c r="B2468" t="s">
        <v>3261</v>
      </c>
      <c r="C2468">
        <v>0</v>
      </c>
      <c r="D2468">
        <v>0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1442150</v>
      </c>
      <c r="L2468">
        <v>1564600</v>
      </c>
      <c r="M2468">
        <v>1061240</v>
      </c>
      <c r="O2468">
        <f t="shared" si="199"/>
        <v>0</v>
      </c>
      <c r="P2468">
        <f t="shared" si="199"/>
        <v>0</v>
      </c>
      <c r="Q2468">
        <f t="shared" si="199"/>
        <v>0</v>
      </c>
      <c r="R2468">
        <f t="shared" si="200"/>
        <v>0</v>
      </c>
      <c r="S2468">
        <f t="shared" si="201"/>
        <v>0</v>
      </c>
      <c r="T2468">
        <f t="shared" si="202"/>
        <v>122450</v>
      </c>
      <c r="U2468">
        <f t="shared" si="203"/>
        <v>-380910</v>
      </c>
    </row>
    <row r="2469" spans="1:21" hidden="1" x14ac:dyDescent="0.25">
      <c r="A2469" t="s">
        <v>6676</v>
      </c>
      <c r="B2469" t="s">
        <v>3262</v>
      </c>
      <c r="C2469">
        <v>0</v>
      </c>
      <c r="D2469">
        <v>0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9428800</v>
      </c>
      <c r="L2469">
        <v>8591700</v>
      </c>
      <c r="M2469">
        <v>8487650</v>
      </c>
      <c r="O2469">
        <f t="shared" si="199"/>
        <v>0</v>
      </c>
      <c r="P2469">
        <f t="shared" si="199"/>
        <v>0</v>
      </c>
      <c r="Q2469">
        <f t="shared" si="199"/>
        <v>0</v>
      </c>
      <c r="R2469">
        <f t="shared" si="200"/>
        <v>0</v>
      </c>
      <c r="S2469">
        <f t="shared" si="201"/>
        <v>0</v>
      </c>
      <c r="T2469">
        <f t="shared" si="202"/>
        <v>-837100</v>
      </c>
      <c r="U2469">
        <f t="shared" si="203"/>
        <v>-941150</v>
      </c>
    </row>
    <row r="2470" spans="1:21" hidden="1" x14ac:dyDescent="0.25">
      <c r="A2470" t="s">
        <v>6677</v>
      </c>
      <c r="B2470" t="s">
        <v>3263</v>
      </c>
      <c r="C2470">
        <v>0</v>
      </c>
      <c r="D2470">
        <v>0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582805</v>
      </c>
      <c r="L2470">
        <v>380710</v>
      </c>
      <c r="M2470">
        <v>136655</v>
      </c>
      <c r="O2470">
        <f t="shared" si="199"/>
        <v>0</v>
      </c>
      <c r="P2470">
        <f t="shared" si="199"/>
        <v>0</v>
      </c>
      <c r="Q2470">
        <f t="shared" si="199"/>
        <v>0</v>
      </c>
      <c r="R2470">
        <f t="shared" si="200"/>
        <v>0</v>
      </c>
      <c r="S2470">
        <f t="shared" si="201"/>
        <v>0</v>
      </c>
      <c r="T2470">
        <f t="shared" si="202"/>
        <v>-202095</v>
      </c>
      <c r="U2470">
        <f t="shared" si="203"/>
        <v>-446150</v>
      </c>
    </row>
    <row r="2471" spans="1:21" hidden="1" x14ac:dyDescent="0.25">
      <c r="A2471" t="s">
        <v>6678</v>
      </c>
      <c r="B2471" t="s">
        <v>2509</v>
      </c>
      <c r="C2471">
        <v>428633.3333</v>
      </c>
      <c r="D2471">
        <v>402480</v>
      </c>
      <c r="E2471">
        <v>0</v>
      </c>
      <c r="F2471">
        <v>0</v>
      </c>
      <c r="G2471">
        <v>77197</v>
      </c>
      <c r="H2471">
        <v>0</v>
      </c>
      <c r="I2471">
        <v>0</v>
      </c>
      <c r="J2471">
        <v>0</v>
      </c>
      <c r="K2471">
        <v>8231750</v>
      </c>
      <c r="L2471">
        <v>6581450</v>
      </c>
      <c r="M2471">
        <v>4494500</v>
      </c>
      <c r="O2471">
        <f t="shared" si="199"/>
        <v>-26153.333299999998</v>
      </c>
      <c r="P2471">
        <f t="shared" si="199"/>
        <v>-428633.3333</v>
      </c>
      <c r="Q2471">
        <f t="shared" si="199"/>
        <v>-428633.3333</v>
      </c>
      <c r="R2471">
        <f t="shared" si="200"/>
        <v>-77197</v>
      </c>
      <c r="S2471">
        <f t="shared" si="201"/>
        <v>0</v>
      </c>
      <c r="T2471">
        <f t="shared" si="202"/>
        <v>-1650300</v>
      </c>
      <c r="U2471">
        <f t="shared" si="203"/>
        <v>-3737250</v>
      </c>
    </row>
    <row r="2472" spans="1:21" hidden="1" x14ac:dyDescent="0.25">
      <c r="A2472" t="s">
        <v>6679</v>
      </c>
      <c r="B2472" t="s">
        <v>1468</v>
      </c>
      <c r="C2472">
        <v>528569</v>
      </c>
      <c r="D2472">
        <v>482620</v>
      </c>
      <c r="E2472">
        <v>5026150</v>
      </c>
      <c r="F2472">
        <v>169647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O2472">
        <f t="shared" si="199"/>
        <v>-45949</v>
      </c>
      <c r="P2472">
        <f t="shared" si="199"/>
        <v>4497581</v>
      </c>
      <c r="Q2472">
        <f t="shared" si="199"/>
        <v>-358922</v>
      </c>
      <c r="R2472">
        <f t="shared" si="200"/>
        <v>0</v>
      </c>
      <c r="S2472">
        <f t="shared" si="201"/>
        <v>0</v>
      </c>
      <c r="T2472">
        <f t="shared" si="202"/>
        <v>0</v>
      </c>
      <c r="U2472">
        <f t="shared" si="203"/>
        <v>0</v>
      </c>
    </row>
    <row r="2473" spans="1:21" hidden="1" x14ac:dyDescent="0.25">
      <c r="A2473" t="s">
        <v>6680</v>
      </c>
      <c r="B2473" t="s">
        <v>3264</v>
      </c>
      <c r="C2473">
        <v>0</v>
      </c>
      <c r="D2473">
        <v>0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387070</v>
      </c>
      <c r="L2473">
        <v>51714.5</v>
      </c>
      <c r="M2473">
        <v>95041</v>
      </c>
      <c r="O2473">
        <f t="shared" si="199"/>
        <v>0</v>
      </c>
      <c r="P2473">
        <f t="shared" si="199"/>
        <v>0</v>
      </c>
      <c r="Q2473">
        <f t="shared" si="199"/>
        <v>0</v>
      </c>
      <c r="R2473">
        <f t="shared" si="200"/>
        <v>0</v>
      </c>
      <c r="S2473">
        <f t="shared" si="201"/>
        <v>0</v>
      </c>
      <c r="T2473">
        <f t="shared" si="202"/>
        <v>-335355.5</v>
      </c>
      <c r="U2473">
        <f t="shared" si="203"/>
        <v>-292029</v>
      </c>
    </row>
    <row r="2474" spans="1:21" hidden="1" x14ac:dyDescent="0.25">
      <c r="A2474" t="s">
        <v>6681</v>
      </c>
      <c r="B2474" t="s">
        <v>4130</v>
      </c>
      <c r="C2474">
        <v>0</v>
      </c>
      <c r="D2474">
        <v>0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5253100</v>
      </c>
      <c r="L2474">
        <v>3544000</v>
      </c>
      <c r="M2474">
        <v>2224800</v>
      </c>
      <c r="O2474">
        <f t="shared" si="199"/>
        <v>0</v>
      </c>
      <c r="P2474">
        <f t="shared" si="199"/>
        <v>0</v>
      </c>
      <c r="Q2474">
        <f t="shared" si="199"/>
        <v>0</v>
      </c>
      <c r="R2474">
        <f t="shared" si="200"/>
        <v>0</v>
      </c>
      <c r="S2474">
        <f t="shared" si="201"/>
        <v>0</v>
      </c>
      <c r="T2474">
        <f t="shared" si="202"/>
        <v>-1709100</v>
      </c>
      <c r="U2474">
        <f t="shared" si="203"/>
        <v>-3028300</v>
      </c>
    </row>
    <row r="2475" spans="1:21" hidden="1" x14ac:dyDescent="0.25">
      <c r="A2475" t="s">
        <v>6682</v>
      </c>
      <c r="B2475" t="s">
        <v>3265</v>
      </c>
      <c r="C2475">
        <v>0</v>
      </c>
      <c r="D2475">
        <v>0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81610</v>
      </c>
      <c r="L2475">
        <v>56835</v>
      </c>
      <c r="M2475">
        <v>127904.5</v>
      </c>
      <c r="O2475">
        <f t="shared" si="199"/>
        <v>0</v>
      </c>
      <c r="P2475">
        <f t="shared" si="199"/>
        <v>0</v>
      </c>
      <c r="Q2475">
        <f t="shared" si="199"/>
        <v>0</v>
      </c>
      <c r="R2475">
        <f t="shared" si="200"/>
        <v>0</v>
      </c>
      <c r="S2475">
        <f t="shared" si="201"/>
        <v>0</v>
      </c>
      <c r="T2475">
        <f t="shared" si="202"/>
        <v>-24775</v>
      </c>
      <c r="U2475">
        <f t="shared" si="203"/>
        <v>46294.5</v>
      </c>
    </row>
    <row r="2476" spans="1:21" hidden="1" x14ac:dyDescent="0.25">
      <c r="A2476" t="s">
        <v>4901</v>
      </c>
      <c r="B2476" t="s">
        <v>1469</v>
      </c>
      <c r="C2476">
        <v>810880</v>
      </c>
      <c r="D2476">
        <v>13849500</v>
      </c>
      <c r="E2476">
        <v>3642550</v>
      </c>
      <c r="F2476">
        <v>7097350</v>
      </c>
      <c r="G2476">
        <v>2129200</v>
      </c>
      <c r="H2476">
        <v>111830</v>
      </c>
      <c r="I2476">
        <v>810880</v>
      </c>
      <c r="J2476">
        <v>2707900</v>
      </c>
      <c r="K2476">
        <v>1850650</v>
      </c>
      <c r="L2476">
        <v>2610800</v>
      </c>
      <c r="M2476">
        <v>6199550</v>
      </c>
      <c r="O2476">
        <f t="shared" si="199"/>
        <v>13038620</v>
      </c>
      <c r="P2476">
        <f t="shared" si="199"/>
        <v>2831670</v>
      </c>
      <c r="Q2476">
        <f t="shared" si="199"/>
        <v>6286470</v>
      </c>
      <c r="R2476">
        <f t="shared" si="200"/>
        <v>-2017370</v>
      </c>
      <c r="S2476">
        <f t="shared" si="201"/>
        <v>1897020</v>
      </c>
      <c r="T2476">
        <f t="shared" si="202"/>
        <v>760150</v>
      </c>
      <c r="U2476">
        <f t="shared" si="203"/>
        <v>4348900</v>
      </c>
    </row>
    <row r="2477" spans="1:21" hidden="1" x14ac:dyDescent="0.25">
      <c r="A2477" t="s">
        <v>6684</v>
      </c>
      <c r="B2477" t="s">
        <v>3266</v>
      </c>
      <c r="C2477">
        <v>60652</v>
      </c>
      <c r="D2477">
        <v>0</v>
      </c>
      <c r="E2477">
        <v>0</v>
      </c>
      <c r="F2477">
        <v>0</v>
      </c>
      <c r="G2477">
        <v>0</v>
      </c>
      <c r="H2477">
        <v>0</v>
      </c>
      <c r="I2477">
        <v>60652</v>
      </c>
      <c r="J2477">
        <v>30430</v>
      </c>
      <c r="K2477">
        <v>24084000</v>
      </c>
      <c r="L2477">
        <v>14696000</v>
      </c>
      <c r="M2477">
        <v>10358550</v>
      </c>
      <c r="O2477">
        <f t="shared" si="199"/>
        <v>-60652</v>
      </c>
      <c r="P2477">
        <f t="shared" si="199"/>
        <v>-60652</v>
      </c>
      <c r="Q2477">
        <f t="shared" si="199"/>
        <v>-60652</v>
      </c>
      <c r="R2477">
        <f t="shared" si="200"/>
        <v>0</v>
      </c>
      <c r="S2477">
        <f t="shared" si="201"/>
        <v>-30222</v>
      </c>
      <c r="T2477">
        <f t="shared" si="202"/>
        <v>-9388000</v>
      </c>
      <c r="U2477">
        <f t="shared" si="203"/>
        <v>-13725450</v>
      </c>
    </row>
    <row r="2478" spans="1:21" hidden="1" x14ac:dyDescent="0.25">
      <c r="A2478" t="s">
        <v>6952</v>
      </c>
      <c r="B2478" t="s">
        <v>1470</v>
      </c>
      <c r="C2478">
        <v>0</v>
      </c>
      <c r="D2478">
        <v>0</v>
      </c>
      <c r="E2478">
        <v>249265</v>
      </c>
      <c r="F2478">
        <v>259539</v>
      </c>
      <c r="G2478">
        <v>0</v>
      </c>
      <c r="H2478">
        <v>0</v>
      </c>
      <c r="I2478">
        <v>0</v>
      </c>
      <c r="J2478">
        <v>0</v>
      </c>
      <c r="K2478">
        <v>874990</v>
      </c>
      <c r="L2478">
        <v>963465</v>
      </c>
      <c r="M2478">
        <v>943160</v>
      </c>
      <c r="O2478">
        <f t="shared" si="199"/>
        <v>0</v>
      </c>
      <c r="P2478">
        <f t="shared" si="199"/>
        <v>249265</v>
      </c>
      <c r="Q2478">
        <f t="shared" si="199"/>
        <v>259539</v>
      </c>
      <c r="R2478">
        <f t="shared" si="200"/>
        <v>0</v>
      </c>
      <c r="S2478">
        <f t="shared" si="201"/>
        <v>0</v>
      </c>
      <c r="T2478">
        <f t="shared" si="202"/>
        <v>88475</v>
      </c>
      <c r="U2478">
        <f t="shared" si="203"/>
        <v>68170</v>
      </c>
    </row>
    <row r="2479" spans="1:21" hidden="1" x14ac:dyDescent="0.25">
      <c r="A2479" t="s">
        <v>6686</v>
      </c>
      <c r="B2479" t="s">
        <v>1471</v>
      </c>
      <c r="C2479">
        <v>67299</v>
      </c>
      <c r="D2479">
        <v>96629</v>
      </c>
      <c r="E2479">
        <v>0</v>
      </c>
      <c r="F2479">
        <v>47361.5</v>
      </c>
      <c r="G2479" t="e">
        <v>#DIV/0!</v>
      </c>
      <c r="H2479">
        <v>0</v>
      </c>
      <c r="I2479">
        <v>67299</v>
      </c>
      <c r="J2479">
        <v>33524.5</v>
      </c>
      <c r="K2479">
        <v>18964500</v>
      </c>
      <c r="L2479">
        <v>14433000</v>
      </c>
      <c r="M2479">
        <v>11445400</v>
      </c>
      <c r="O2479">
        <f t="shared" si="199"/>
        <v>29330</v>
      </c>
      <c r="P2479">
        <f t="shared" si="199"/>
        <v>-67299</v>
      </c>
      <c r="Q2479">
        <f t="shared" si="199"/>
        <v>-19937.5</v>
      </c>
      <c r="R2479" t="e">
        <f t="shared" si="200"/>
        <v>#DIV/0!</v>
      </c>
      <c r="S2479">
        <f t="shared" si="201"/>
        <v>-33774.5</v>
      </c>
      <c r="T2479">
        <f t="shared" si="202"/>
        <v>-4531500</v>
      </c>
      <c r="U2479">
        <f t="shared" si="203"/>
        <v>-7519100</v>
      </c>
    </row>
    <row r="2480" spans="1:21" hidden="1" x14ac:dyDescent="0.25">
      <c r="A2480" t="s">
        <v>6687</v>
      </c>
      <c r="B2480" t="s">
        <v>1472</v>
      </c>
      <c r="C2480">
        <v>951006</v>
      </c>
      <c r="D2480">
        <v>0</v>
      </c>
      <c r="E2480">
        <v>19891</v>
      </c>
      <c r="F2480">
        <v>0</v>
      </c>
      <c r="G2480">
        <v>26066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O2480">
        <f t="shared" si="199"/>
        <v>-951006</v>
      </c>
      <c r="P2480">
        <f t="shared" si="199"/>
        <v>-931115</v>
      </c>
      <c r="Q2480">
        <f t="shared" si="199"/>
        <v>-951006</v>
      </c>
      <c r="R2480">
        <f t="shared" si="200"/>
        <v>-26066</v>
      </c>
      <c r="S2480">
        <f t="shared" si="201"/>
        <v>0</v>
      </c>
      <c r="T2480">
        <f t="shared" si="202"/>
        <v>0</v>
      </c>
      <c r="U2480">
        <f t="shared" si="203"/>
        <v>0</v>
      </c>
    </row>
    <row r="2481" spans="1:21" hidden="1" x14ac:dyDescent="0.25">
      <c r="A2481" t="s">
        <v>6688</v>
      </c>
      <c r="B2481" t="s">
        <v>1473</v>
      </c>
      <c r="C2481">
        <v>0</v>
      </c>
      <c r="D2481">
        <v>41908</v>
      </c>
      <c r="E2481">
        <v>27616</v>
      </c>
      <c r="F2481">
        <v>40531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O2481">
        <f t="shared" si="199"/>
        <v>41908</v>
      </c>
      <c r="P2481">
        <f t="shared" si="199"/>
        <v>27616</v>
      </c>
      <c r="Q2481">
        <f t="shared" si="199"/>
        <v>40531</v>
      </c>
      <c r="R2481">
        <f t="shared" si="200"/>
        <v>0</v>
      </c>
      <c r="S2481">
        <f t="shared" si="201"/>
        <v>0</v>
      </c>
      <c r="T2481">
        <f t="shared" si="202"/>
        <v>0</v>
      </c>
      <c r="U2481">
        <f t="shared" si="203"/>
        <v>0</v>
      </c>
    </row>
    <row r="2482" spans="1:21" hidden="1" x14ac:dyDescent="0.25">
      <c r="A2482" t="s">
        <v>6689</v>
      </c>
      <c r="B2482" t="s">
        <v>1474</v>
      </c>
      <c r="C2482">
        <v>396190</v>
      </c>
      <c r="D2482">
        <v>20835</v>
      </c>
      <c r="E2482">
        <v>11134</v>
      </c>
      <c r="F2482">
        <v>11061.5</v>
      </c>
      <c r="G2482" t="e">
        <v>#DIV/0!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O2482">
        <f t="shared" si="199"/>
        <v>-375355</v>
      </c>
      <c r="P2482">
        <f t="shared" si="199"/>
        <v>-385056</v>
      </c>
      <c r="Q2482">
        <f t="shared" si="199"/>
        <v>-385128.5</v>
      </c>
      <c r="R2482" t="e">
        <f t="shared" si="200"/>
        <v>#DIV/0!</v>
      </c>
      <c r="S2482">
        <f t="shared" si="201"/>
        <v>0</v>
      </c>
      <c r="T2482">
        <f t="shared" si="202"/>
        <v>0</v>
      </c>
      <c r="U2482">
        <f t="shared" si="203"/>
        <v>0</v>
      </c>
    </row>
    <row r="2483" spans="1:21" hidden="1" x14ac:dyDescent="0.25">
      <c r="A2483" t="s">
        <v>6690</v>
      </c>
      <c r="B2483" t="s">
        <v>1475</v>
      </c>
      <c r="C2483">
        <v>0</v>
      </c>
      <c r="D2483">
        <v>0</v>
      </c>
      <c r="E2483">
        <v>13778</v>
      </c>
      <c r="F2483">
        <v>64262.5</v>
      </c>
      <c r="G2483" t="e">
        <v>#DIV/0!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O2483">
        <f t="shared" si="199"/>
        <v>0</v>
      </c>
      <c r="P2483">
        <f t="shared" si="199"/>
        <v>13778</v>
      </c>
      <c r="Q2483">
        <f t="shared" si="199"/>
        <v>64262.5</v>
      </c>
      <c r="R2483" t="e">
        <f t="shared" si="200"/>
        <v>#DIV/0!</v>
      </c>
      <c r="S2483">
        <f t="shared" si="201"/>
        <v>0</v>
      </c>
      <c r="T2483">
        <f t="shared" si="202"/>
        <v>0</v>
      </c>
      <c r="U2483">
        <f t="shared" si="203"/>
        <v>0</v>
      </c>
    </row>
    <row r="2484" spans="1:21" hidden="1" x14ac:dyDescent="0.25">
      <c r="A2484" t="s">
        <v>5772</v>
      </c>
      <c r="B2484" t="s">
        <v>3267</v>
      </c>
      <c r="C2484">
        <v>0</v>
      </c>
      <c r="D2484">
        <v>0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610285</v>
      </c>
      <c r="L2484">
        <v>959650</v>
      </c>
      <c r="M2484">
        <v>554690</v>
      </c>
      <c r="O2484">
        <f t="shared" si="199"/>
        <v>0</v>
      </c>
      <c r="P2484">
        <f t="shared" si="199"/>
        <v>0</v>
      </c>
      <c r="Q2484">
        <f t="shared" si="199"/>
        <v>0</v>
      </c>
      <c r="R2484">
        <f t="shared" si="200"/>
        <v>0</v>
      </c>
      <c r="S2484">
        <f t="shared" si="201"/>
        <v>0</v>
      </c>
      <c r="T2484">
        <f t="shared" si="202"/>
        <v>349365</v>
      </c>
      <c r="U2484">
        <f t="shared" si="203"/>
        <v>-55595</v>
      </c>
    </row>
    <row r="2485" spans="1:21" hidden="1" x14ac:dyDescent="0.25">
      <c r="A2485" t="s">
        <v>5168</v>
      </c>
      <c r="B2485" t="s">
        <v>1476</v>
      </c>
      <c r="C2485">
        <v>0</v>
      </c>
      <c r="D2485">
        <v>951135</v>
      </c>
      <c r="E2485">
        <v>109640</v>
      </c>
      <c r="F2485">
        <v>38928.5</v>
      </c>
      <c r="G2485">
        <v>795790</v>
      </c>
      <c r="H2485">
        <v>15197</v>
      </c>
      <c r="I2485">
        <v>0</v>
      </c>
      <c r="J2485">
        <v>0</v>
      </c>
      <c r="K2485">
        <v>658270</v>
      </c>
      <c r="L2485">
        <v>1286680</v>
      </c>
      <c r="M2485">
        <v>1347155</v>
      </c>
      <c r="O2485">
        <f t="shared" si="199"/>
        <v>951135</v>
      </c>
      <c r="P2485">
        <f t="shared" si="199"/>
        <v>109640</v>
      </c>
      <c r="Q2485">
        <f t="shared" si="199"/>
        <v>38928.5</v>
      </c>
      <c r="R2485">
        <f t="shared" si="200"/>
        <v>-780593</v>
      </c>
      <c r="S2485">
        <f t="shared" si="201"/>
        <v>0</v>
      </c>
      <c r="T2485">
        <f t="shared" si="202"/>
        <v>628410</v>
      </c>
      <c r="U2485">
        <f t="shared" si="203"/>
        <v>688885</v>
      </c>
    </row>
    <row r="2486" spans="1:21" hidden="1" x14ac:dyDescent="0.25">
      <c r="A2486" t="s">
        <v>6693</v>
      </c>
      <c r="B2486" t="s">
        <v>1477</v>
      </c>
      <c r="C2486">
        <v>0</v>
      </c>
      <c r="D2486">
        <v>67605</v>
      </c>
      <c r="E2486">
        <v>0</v>
      </c>
      <c r="F2486">
        <v>22670</v>
      </c>
      <c r="G2486" t="e">
        <v>#DIV/0!</v>
      </c>
      <c r="H2486">
        <v>0</v>
      </c>
      <c r="I2486">
        <v>0</v>
      </c>
      <c r="J2486">
        <v>0</v>
      </c>
      <c r="K2486">
        <v>6552350</v>
      </c>
      <c r="L2486">
        <v>4486500</v>
      </c>
      <c r="M2486">
        <v>3095450</v>
      </c>
      <c r="O2486">
        <f t="shared" si="199"/>
        <v>67605</v>
      </c>
      <c r="P2486">
        <f t="shared" si="199"/>
        <v>0</v>
      </c>
      <c r="Q2486">
        <f t="shared" si="199"/>
        <v>22670</v>
      </c>
      <c r="R2486" t="e">
        <f t="shared" si="200"/>
        <v>#DIV/0!</v>
      </c>
      <c r="S2486">
        <f t="shared" si="201"/>
        <v>0</v>
      </c>
      <c r="T2486">
        <f t="shared" si="202"/>
        <v>-2065850</v>
      </c>
      <c r="U2486">
        <f t="shared" si="203"/>
        <v>-3456900</v>
      </c>
    </row>
    <row r="2487" spans="1:21" hidden="1" x14ac:dyDescent="0.25">
      <c r="A2487" t="s">
        <v>6694</v>
      </c>
      <c r="B2487" t="s">
        <v>3268</v>
      </c>
      <c r="C2487">
        <v>0</v>
      </c>
      <c r="D2487">
        <v>0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2263550</v>
      </c>
      <c r="L2487">
        <v>1639750</v>
      </c>
      <c r="M2487">
        <v>1300770</v>
      </c>
      <c r="O2487">
        <f t="shared" si="199"/>
        <v>0</v>
      </c>
      <c r="P2487">
        <f t="shared" si="199"/>
        <v>0</v>
      </c>
      <c r="Q2487">
        <f t="shared" si="199"/>
        <v>0</v>
      </c>
      <c r="R2487">
        <f t="shared" si="200"/>
        <v>0</v>
      </c>
      <c r="S2487">
        <f t="shared" si="201"/>
        <v>0</v>
      </c>
      <c r="T2487">
        <f t="shared" si="202"/>
        <v>-623800</v>
      </c>
      <c r="U2487">
        <f t="shared" si="203"/>
        <v>-962780</v>
      </c>
    </row>
    <row r="2488" spans="1:21" hidden="1" x14ac:dyDescent="0.25">
      <c r="A2488" t="s">
        <v>6695</v>
      </c>
      <c r="B2488" t="s">
        <v>3269</v>
      </c>
      <c r="C2488">
        <v>0</v>
      </c>
      <c r="D2488">
        <v>0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1321600</v>
      </c>
      <c r="L2488">
        <v>319695</v>
      </c>
      <c r="M2488">
        <v>0</v>
      </c>
      <c r="O2488">
        <f t="shared" si="199"/>
        <v>0</v>
      </c>
      <c r="P2488">
        <f t="shared" si="199"/>
        <v>0</v>
      </c>
      <c r="Q2488">
        <f t="shared" si="199"/>
        <v>0</v>
      </c>
      <c r="R2488">
        <f t="shared" si="200"/>
        <v>0</v>
      </c>
      <c r="S2488">
        <f t="shared" si="201"/>
        <v>0</v>
      </c>
      <c r="T2488">
        <f t="shared" si="202"/>
        <v>-1001905</v>
      </c>
      <c r="U2488">
        <f t="shared" si="203"/>
        <v>-1321600</v>
      </c>
    </row>
    <row r="2489" spans="1:21" hidden="1" x14ac:dyDescent="0.25">
      <c r="A2489" t="s">
        <v>6696</v>
      </c>
      <c r="B2489" t="s">
        <v>3270</v>
      </c>
      <c r="C2489">
        <v>0</v>
      </c>
      <c r="D2489">
        <v>0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48121000</v>
      </c>
      <c r="L2489">
        <v>35149500</v>
      </c>
      <c r="M2489">
        <v>22447500</v>
      </c>
      <c r="O2489">
        <f t="shared" si="199"/>
        <v>0</v>
      </c>
      <c r="P2489">
        <f t="shared" si="199"/>
        <v>0</v>
      </c>
      <c r="Q2489">
        <f t="shared" si="199"/>
        <v>0</v>
      </c>
      <c r="R2489">
        <f t="shared" si="200"/>
        <v>0</v>
      </c>
      <c r="S2489">
        <f t="shared" si="201"/>
        <v>0</v>
      </c>
      <c r="T2489">
        <f t="shared" si="202"/>
        <v>-12971500</v>
      </c>
      <c r="U2489">
        <f t="shared" si="203"/>
        <v>-25673500</v>
      </c>
    </row>
    <row r="2490" spans="1:21" hidden="1" x14ac:dyDescent="0.25">
      <c r="A2490" t="s">
        <v>6697</v>
      </c>
      <c r="B2490" t="s">
        <v>3271</v>
      </c>
      <c r="C2490">
        <v>0</v>
      </c>
      <c r="D2490">
        <v>0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61892500</v>
      </c>
      <c r="L2490">
        <v>57657500</v>
      </c>
      <c r="M2490">
        <v>47127000</v>
      </c>
      <c r="O2490">
        <f t="shared" si="199"/>
        <v>0</v>
      </c>
      <c r="P2490">
        <f t="shared" si="199"/>
        <v>0</v>
      </c>
      <c r="Q2490">
        <f t="shared" si="199"/>
        <v>0</v>
      </c>
      <c r="R2490">
        <f t="shared" si="200"/>
        <v>0</v>
      </c>
      <c r="S2490">
        <f t="shared" si="201"/>
        <v>0</v>
      </c>
      <c r="T2490">
        <f t="shared" si="202"/>
        <v>-4235000</v>
      </c>
      <c r="U2490">
        <f t="shared" si="203"/>
        <v>-14765500</v>
      </c>
    </row>
    <row r="2491" spans="1:21" hidden="1" x14ac:dyDescent="0.25">
      <c r="A2491" t="s">
        <v>6698</v>
      </c>
      <c r="B2491" t="s">
        <v>1478</v>
      </c>
      <c r="C2491">
        <v>0</v>
      </c>
      <c r="D2491">
        <v>0</v>
      </c>
      <c r="E2491">
        <v>0</v>
      </c>
      <c r="F2491">
        <v>0</v>
      </c>
      <c r="G2491">
        <v>14788</v>
      </c>
      <c r="H2491">
        <v>0</v>
      </c>
      <c r="I2491">
        <v>0</v>
      </c>
      <c r="J2491">
        <v>0</v>
      </c>
      <c r="K2491">
        <v>49380.5</v>
      </c>
      <c r="L2491">
        <v>31701.5</v>
      </c>
      <c r="M2491">
        <v>24762.5</v>
      </c>
      <c r="O2491">
        <f t="shared" si="199"/>
        <v>0</v>
      </c>
      <c r="P2491">
        <f t="shared" si="199"/>
        <v>0</v>
      </c>
      <c r="Q2491">
        <f t="shared" si="199"/>
        <v>0</v>
      </c>
      <c r="R2491">
        <f t="shared" si="200"/>
        <v>-14788</v>
      </c>
      <c r="S2491">
        <f t="shared" si="201"/>
        <v>0</v>
      </c>
      <c r="T2491">
        <f t="shared" si="202"/>
        <v>-17679</v>
      </c>
      <c r="U2491">
        <f t="shared" si="203"/>
        <v>-24618</v>
      </c>
    </row>
    <row r="2492" spans="1:21" hidden="1" x14ac:dyDescent="0.25">
      <c r="A2492" t="s">
        <v>6699</v>
      </c>
      <c r="B2492" t="s">
        <v>1479</v>
      </c>
      <c r="C2492">
        <v>43513.333330000001</v>
      </c>
      <c r="D2492">
        <v>0</v>
      </c>
      <c r="E2492">
        <v>42067.5</v>
      </c>
      <c r="F2492">
        <v>57760</v>
      </c>
      <c r="G2492">
        <v>210370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O2492">
        <f t="shared" si="199"/>
        <v>-43513.333330000001</v>
      </c>
      <c r="P2492">
        <f t="shared" si="199"/>
        <v>-1445.8333300000013</v>
      </c>
      <c r="Q2492">
        <f t="shared" si="199"/>
        <v>14246.666669999999</v>
      </c>
      <c r="R2492">
        <f t="shared" si="200"/>
        <v>-210370</v>
      </c>
      <c r="S2492">
        <f t="shared" si="201"/>
        <v>0</v>
      </c>
      <c r="T2492">
        <f t="shared" si="202"/>
        <v>0</v>
      </c>
      <c r="U2492">
        <f t="shared" si="203"/>
        <v>0</v>
      </c>
    </row>
    <row r="2493" spans="1:21" hidden="1" x14ac:dyDescent="0.25">
      <c r="A2493" t="s">
        <v>6700</v>
      </c>
      <c r="B2493" t="s">
        <v>3272</v>
      </c>
      <c r="C2493">
        <v>0</v>
      </c>
      <c r="D2493">
        <v>0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297030</v>
      </c>
      <c r="L2493">
        <v>264935</v>
      </c>
      <c r="M2493">
        <v>225245</v>
      </c>
      <c r="O2493">
        <f t="shared" si="199"/>
        <v>0</v>
      </c>
      <c r="P2493">
        <f t="shared" si="199"/>
        <v>0</v>
      </c>
      <c r="Q2493">
        <f t="shared" si="199"/>
        <v>0</v>
      </c>
      <c r="R2493">
        <f t="shared" si="200"/>
        <v>0</v>
      </c>
      <c r="S2493">
        <f t="shared" si="201"/>
        <v>0</v>
      </c>
      <c r="T2493">
        <f t="shared" si="202"/>
        <v>-32095</v>
      </c>
      <c r="U2493">
        <f t="shared" si="203"/>
        <v>-71785</v>
      </c>
    </row>
    <row r="2494" spans="1:21" hidden="1" x14ac:dyDescent="0.25">
      <c r="A2494" t="s">
        <v>6701</v>
      </c>
      <c r="B2494" t="s">
        <v>3273</v>
      </c>
      <c r="C2494">
        <v>0</v>
      </c>
      <c r="D2494">
        <v>0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690265</v>
      </c>
      <c r="L2494">
        <v>501575</v>
      </c>
      <c r="M2494">
        <v>316285</v>
      </c>
      <c r="O2494">
        <f t="shared" si="199"/>
        <v>0</v>
      </c>
      <c r="P2494">
        <f t="shared" si="199"/>
        <v>0</v>
      </c>
      <c r="Q2494">
        <f t="shared" si="199"/>
        <v>0</v>
      </c>
      <c r="R2494">
        <f t="shared" si="200"/>
        <v>0</v>
      </c>
      <c r="S2494">
        <f t="shared" si="201"/>
        <v>0</v>
      </c>
      <c r="T2494">
        <f t="shared" si="202"/>
        <v>-188690</v>
      </c>
      <c r="U2494">
        <f t="shared" si="203"/>
        <v>-373980</v>
      </c>
    </row>
    <row r="2495" spans="1:21" hidden="1" x14ac:dyDescent="0.25">
      <c r="A2495" t="s">
        <v>6702</v>
      </c>
      <c r="B2495" t="s">
        <v>1480</v>
      </c>
      <c r="C2495">
        <v>0</v>
      </c>
      <c r="D2495">
        <v>0</v>
      </c>
      <c r="E2495">
        <v>0</v>
      </c>
      <c r="F2495">
        <v>57630</v>
      </c>
      <c r="G2495">
        <v>30995</v>
      </c>
      <c r="H2495">
        <v>0</v>
      </c>
      <c r="I2495">
        <v>0</v>
      </c>
      <c r="J2495">
        <v>0</v>
      </c>
      <c r="K2495">
        <v>906570</v>
      </c>
      <c r="L2495">
        <v>579455</v>
      </c>
      <c r="M2495">
        <v>439915</v>
      </c>
      <c r="O2495">
        <f t="shared" si="199"/>
        <v>0</v>
      </c>
      <c r="P2495">
        <f t="shared" si="199"/>
        <v>0</v>
      </c>
      <c r="Q2495">
        <f t="shared" si="199"/>
        <v>57630</v>
      </c>
      <c r="R2495">
        <f t="shared" si="200"/>
        <v>-30995</v>
      </c>
      <c r="S2495">
        <f t="shared" si="201"/>
        <v>0</v>
      </c>
      <c r="T2495">
        <f t="shared" si="202"/>
        <v>-327115</v>
      </c>
      <c r="U2495">
        <f t="shared" si="203"/>
        <v>-466655</v>
      </c>
    </row>
    <row r="2496" spans="1:21" hidden="1" x14ac:dyDescent="0.25">
      <c r="A2496" t="s">
        <v>6703</v>
      </c>
      <c r="B2496" t="s">
        <v>1481</v>
      </c>
      <c r="C2496">
        <v>0</v>
      </c>
      <c r="D2496">
        <v>264920</v>
      </c>
      <c r="E2496">
        <v>0</v>
      </c>
      <c r="F2496">
        <v>64015</v>
      </c>
      <c r="G2496">
        <v>9895900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O2496">
        <f t="shared" si="199"/>
        <v>264920</v>
      </c>
      <c r="P2496">
        <f t="shared" si="199"/>
        <v>0</v>
      </c>
      <c r="Q2496">
        <f t="shared" si="199"/>
        <v>64015</v>
      </c>
      <c r="R2496">
        <f t="shared" si="200"/>
        <v>-9895900</v>
      </c>
      <c r="S2496">
        <f t="shared" si="201"/>
        <v>0</v>
      </c>
      <c r="T2496">
        <f t="shared" si="202"/>
        <v>0</v>
      </c>
      <c r="U2496">
        <f t="shared" si="203"/>
        <v>0</v>
      </c>
    </row>
    <row r="2497" spans="1:21" hidden="1" x14ac:dyDescent="0.25">
      <c r="A2497" t="s">
        <v>6704</v>
      </c>
      <c r="B2497" t="s">
        <v>3274</v>
      </c>
      <c r="C2497">
        <v>0</v>
      </c>
      <c r="D2497">
        <v>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10764300</v>
      </c>
      <c r="L2497">
        <v>7474650</v>
      </c>
      <c r="M2497">
        <v>4913950</v>
      </c>
      <c r="O2497">
        <f t="shared" si="199"/>
        <v>0</v>
      </c>
      <c r="P2497">
        <f t="shared" si="199"/>
        <v>0</v>
      </c>
      <c r="Q2497">
        <f t="shared" si="199"/>
        <v>0</v>
      </c>
      <c r="R2497">
        <f t="shared" si="200"/>
        <v>0</v>
      </c>
      <c r="S2497">
        <f t="shared" si="201"/>
        <v>0</v>
      </c>
      <c r="T2497">
        <f t="shared" si="202"/>
        <v>-3289650</v>
      </c>
      <c r="U2497">
        <f t="shared" si="203"/>
        <v>-5850350</v>
      </c>
    </row>
    <row r="2498" spans="1:21" hidden="1" x14ac:dyDescent="0.25">
      <c r="A2498" t="s">
        <v>6705</v>
      </c>
      <c r="B2498" t="s">
        <v>3275</v>
      </c>
      <c r="C2498">
        <v>0</v>
      </c>
      <c r="D2498">
        <v>0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293205</v>
      </c>
      <c r="K2498">
        <v>14145000</v>
      </c>
      <c r="L2498">
        <v>8475500</v>
      </c>
      <c r="M2498">
        <v>9087650</v>
      </c>
      <c r="O2498">
        <f t="shared" si="199"/>
        <v>0</v>
      </c>
      <c r="P2498">
        <f t="shared" si="199"/>
        <v>0</v>
      </c>
      <c r="Q2498">
        <f t="shared" si="199"/>
        <v>0</v>
      </c>
      <c r="R2498">
        <f t="shared" si="200"/>
        <v>0</v>
      </c>
      <c r="S2498">
        <f t="shared" si="201"/>
        <v>293205</v>
      </c>
      <c r="T2498">
        <f t="shared" si="202"/>
        <v>-5669500</v>
      </c>
      <c r="U2498">
        <f t="shared" si="203"/>
        <v>-5057350</v>
      </c>
    </row>
    <row r="2499" spans="1:21" hidden="1" x14ac:dyDescent="0.25">
      <c r="A2499" t="s">
        <v>6706</v>
      </c>
      <c r="B2499" t="s">
        <v>3276</v>
      </c>
      <c r="C2499">
        <v>0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4078700</v>
      </c>
      <c r="L2499">
        <v>2128775</v>
      </c>
      <c r="M2499">
        <v>2093350</v>
      </c>
      <c r="O2499">
        <f t="shared" ref="O2499:Q2562" si="204">D2499-$C2499</f>
        <v>0</v>
      </c>
      <c r="P2499">
        <f t="shared" si="204"/>
        <v>0</v>
      </c>
      <c r="Q2499">
        <f t="shared" si="204"/>
        <v>0</v>
      </c>
      <c r="R2499">
        <f t="shared" ref="R2499:R2562" si="205">H2499-G2499</f>
        <v>0</v>
      </c>
      <c r="S2499">
        <f t="shared" ref="S2499:S2562" si="206">J2499-I2499</f>
        <v>0</v>
      </c>
      <c r="T2499">
        <f t="shared" ref="T2499:T2562" si="207">L2499-K2499</f>
        <v>-1949925</v>
      </c>
      <c r="U2499">
        <f t="shared" ref="U2499:U2562" si="208">M2499-K2499</f>
        <v>-1985350</v>
      </c>
    </row>
    <row r="2500" spans="1:21" hidden="1" x14ac:dyDescent="0.25">
      <c r="A2500" t="s">
        <v>6840</v>
      </c>
      <c r="B2500" t="s">
        <v>3277</v>
      </c>
      <c r="C2500">
        <v>0</v>
      </c>
      <c r="D2500">
        <v>0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12622.5</v>
      </c>
      <c r="L2500">
        <v>130100</v>
      </c>
      <c r="M2500">
        <v>61111.5</v>
      </c>
      <c r="O2500">
        <f t="shared" si="204"/>
        <v>0</v>
      </c>
      <c r="P2500">
        <f t="shared" si="204"/>
        <v>0</v>
      </c>
      <c r="Q2500">
        <f t="shared" si="204"/>
        <v>0</v>
      </c>
      <c r="R2500">
        <f t="shared" si="205"/>
        <v>0</v>
      </c>
      <c r="S2500">
        <f t="shared" si="206"/>
        <v>0</v>
      </c>
      <c r="T2500">
        <f t="shared" si="207"/>
        <v>117477.5</v>
      </c>
      <c r="U2500">
        <f t="shared" si="208"/>
        <v>48489</v>
      </c>
    </row>
    <row r="2501" spans="1:21" hidden="1" x14ac:dyDescent="0.25">
      <c r="A2501" t="s">
        <v>7560</v>
      </c>
      <c r="B2501" t="s">
        <v>1482</v>
      </c>
      <c r="C2501">
        <v>39956</v>
      </c>
      <c r="D2501">
        <v>6984450</v>
      </c>
      <c r="E2501">
        <v>5970400</v>
      </c>
      <c r="F2501">
        <v>11497100</v>
      </c>
      <c r="G2501">
        <v>94392</v>
      </c>
      <c r="H2501">
        <v>39668.5</v>
      </c>
      <c r="I2501">
        <v>39956</v>
      </c>
      <c r="J2501">
        <v>288705</v>
      </c>
      <c r="K2501">
        <v>0</v>
      </c>
      <c r="L2501">
        <v>37258.5</v>
      </c>
      <c r="M2501">
        <v>28673.5</v>
      </c>
      <c r="O2501">
        <f t="shared" si="204"/>
        <v>6944494</v>
      </c>
      <c r="P2501">
        <f t="shared" si="204"/>
        <v>5930444</v>
      </c>
      <c r="Q2501">
        <f t="shared" si="204"/>
        <v>11457144</v>
      </c>
      <c r="R2501">
        <f t="shared" si="205"/>
        <v>-54723.5</v>
      </c>
      <c r="S2501">
        <f t="shared" si="206"/>
        <v>248749</v>
      </c>
      <c r="T2501">
        <f t="shared" si="207"/>
        <v>37258.5</v>
      </c>
      <c r="U2501">
        <f t="shared" si="208"/>
        <v>28673.5</v>
      </c>
    </row>
    <row r="2502" spans="1:21" hidden="1" x14ac:dyDescent="0.25">
      <c r="A2502" t="s">
        <v>4684</v>
      </c>
      <c r="B2502" t="s">
        <v>3278</v>
      </c>
      <c r="C2502">
        <v>0</v>
      </c>
      <c r="D2502">
        <v>0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4556100</v>
      </c>
      <c r="L2502">
        <v>5659700</v>
      </c>
      <c r="M2502">
        <v>4539750</v>
      </c>
      <c r="O2502">
        <f t="shared" si="204"/>
        <v>0</v>
      </c>
      <c r="P2502">
        <f t="shared" si="204"/>
        <v>0</v>
      </c>
      <c r="Q2502">
        <f t="shared" si="204"/>
        <v>0</v>
      </c>
      <c r="R2502">
        <f t="shared" si="205"/>
        <v>0</v>
      </c>
      <c r="S2502">
        <f t="shared" si="206"/>
        <v>0</v>
      </c>
      <c r="T2502">
        <f t="shared" si="207"/>
        <v>1103600</v>
      </c>
      <c r="U2502">
        <f t="shared" si="208"/>
        <v>-16350</v>
      </c>
    </row>
    <row r="2503" spans="1:21" hidden="1" x14ac:dyDescent="0.25">
      <c r="A2503" t="s">
        <v>6710</v>
      </c>
      <c r="B2503" t="s">
        <v>1483</v>
      </c>
      <c r="C2503">
        <v>306823.3333</v>
      </c>
      <c r="D2503">
        <v>0</v>
      </c>
      <c r="E2503">
        <v>42417000</v>
      </c>
      <c r="F2503">
        <v>98143000</v>
      </c>
      <c r="G2503">
        <v>0</v>
      </c>
      <c r="H2503">
        <v>0</v>
      </c>
      <c r="I2503">
        <v>0</v>
      </c>
      <c r="J2503">
        <v>0</v>
      </c>
      <c r="K2503">
        <v>4247950</v>
      </c>
      <c r="L2503">
        <v>1873450</v>
      </c>
      <c r="M2503">
        <v>2423550</v>
      </c>
      <c r="O2503">
        <f t="shared" si="204"/>
        <v>-306823.3333</v>
      </c>
      <c r="P2503">
        <f t="shared" si="204"/>
        <v>42110176.666699998</v>
      </c>
      <c r="Q2503">
        <f t="shared" si="204"/>
        <v>97836176.666700006</v>
      </c>
      <c r="R2503">
        <f t="shared" si="205"/>
        <v>0</v>
      </c>
      <c r="S2503">
        <f t="shared" si="206"/>
        <v>0</v>
      </c>
      <c r="T2503">
        <f t="shared" si="207"/>
        <v>-2374500</v>
      </c>
      <c r="U2503">
        <f t="shared" si="208"/>
        <v>-1824400</v>
      </c>
    </row>
    <row r="2504" spans="1:21" hidden="1" x14ac:dyDescent="0.25">
      <c r="A2504" t="s">
        <v>6711</v>
      </c>
      <c r="B2504" t="s">
        <v>1484</v>
      </c>
      <c r="C2504">
        <v>0</v>
      </c>
      <c r="D2504">
        <v>0</v>
      </c>
      <c r="E2504">
        <v>0</v>
      </c>
      <c r="F2504">
        <v>0</v>
      </c>
      <c r="G2504">
        <v>50398</v>
      </c>
      <c r="H2504">
        <v>0</v>
      </c>
      <c r="I2504">
        <v>0</v>
      </c>
      <c r="J2504">
        <v>0</v>
      </c>
      <c r="K2504">
        <v>62630000</v>
      </c>
      <c r="L2504">
        <v>36693500</v>
      </c>
      <c r="M2504">
        <v>24134000</v>
      </c>
      <c r="O2504">
        <f t="shared" si="204"/>
        <v>0</v>
      </c>
      <c r="P2504">
        <f t="shared" si="204"/>
        <v>0</v>
      </c>
      <c r="Q2504">
        <f t="shared" si="204"/>
        <v>0</v>
      </c>
      <c r="R2504">
        <f t="shared" si="205"/>
        <v>-50398</v>
      </c>
      <c r="S2504">
        <f t="shared" si="206"/>
        <v>0</v>
      </c>
      <c r="T2504">
        <f t="shared" si="207"/>
        <v>-25936500</v>
      </c>
      <c r="U2504">
        <f t="shared" si="208"/>
        <v>-38496000</v>
      </c>
    </row>
    <row r="2505" spans="1:21" hidden="1" x14ac:dyDescent="0.25">
      <c r="A2505" t="s">
        <v>6712</v>
      </c>
      <c r="B2505" t="s">
        <v>3279</v>
      </c>
      <c r="C2505">
        <v>0</v>
      </c>
      <c r="D2505">
        <v>0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55345000</v>
      </c>
      <c r="L2505">
        <v>37187000</v>
      </c>
      <c r="M2505">
        <v>24495000</v>
      </c>
      <c r="O2505">
        <f t="shared" si="204"/>
        <v>0</v>
      </c>
      <c r="P2505">
        <f t="shared" si="204"/>
        <v>0</v>
      </c>
      <c r="Q2505">
        <f t="shared" si="204"/>
        <v>0</v>
      </c>
      <c r="R2505">
        <f t="shared" si="205"/>
        <v>0</v>
      </c>
      <c r="S2505">
        <f t="shared" si="206"/>
        <v>0</v>
      </c>
      <c r="T2505">
        <f t="shared" si="207"/>
        <v>-18158000</v>
      </c>
      <c r="U2505">
        <f t="shared" si="208"/>
        <v>-30850000</v>
      </c>
    </row>
    <row r="2506" spans="1:21" hidden="1" x14ac:dyDescent="0.25">
      <c r="A2506" t="s">
        <v>6713</v>
      </c>
      <c r="B2506" t="s">
        <v>3280</v>
      </c>
      <c r="C2506">
        <v>0</v>
      </c>
      <c r="D2506">
        <v>0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2307650</v>
      </c>
      <c r="L2506">
        <v>1751500</v>
      </c>
      <c r="M2506">
        <v>2075300</v>
      </c>
      <c r="O2506">
        <f t="shared" si="204"/>
        <v>0</v>
      </c>
      <c r="P2506">
        <f t="shared" si="204"/>
        <v>0</v>
      </c>
      <c r="Q2506">
        <f t="shared" si="204"/>
        <v>0</v>
      </c>
      <c r="R2506">
        <f t="shared" si="205"/>
        <v>0</v>
      </c>
      <c r="S2506">
        <f t="shared" si="206"/>
        <v>0</v>
      </c>
      <c r="T2506">
        <f t="shared" si="207"/>
        <v>-556150</v>
      </c>
      <c r="U2506">
        <f t="shared" si="208"/>
        <v>-232350</v>
      </c>
    </row>
    <row r="2507" spans="1:21" hidden="1" x14ac:dyDescent="0.25">
      <c r="A2507" t="s">
        <v>6714</v>
      </c>
      <c r="B2507" t="s">
        <v>1485</v>
      </c>
      <c r="C2507">
        <v>640719.66669999994</v>
      </c>
      <c r="D2507">
        <v>0</v>
      </c>
      <c r="E2507">
        <v>60805</v>
      </c>
      <c r="F2507">
        <v>269600</v>
      </c>
      <c r="G2507">
        <v>12907</v>
      </c>
      <c r="H2507">
        <v>0</v>
      </c>
      <c r="I2507">
        <v>0</v>
      </c>
      <c r="J2507">
        <v>0</v>
      </c>
      <c r="K2507">
        <v>21976.5</v>
      </c>
      <c r="L2507">
        <v>12476</v>
      </c>
      <c r="M2507">
        <v>40529</v>
      </c>
      <c r="O2507">
        <f t="shared" si="204"/>
        <v>-640719.66669999994</v>
      </c>
      <c r="P2507">
        <f t="shared" si="204"/>
        <v>-579914.66669999994</v>
      </c>
      <c r="Q2507">
        <f t="shared" si="204"/>
        <v>-371119.66669999994</v>
      </c>
      <c r="R2507">
        <f t="shared" si="205"/>
        <v>-12907</v>
      </c>
      <c r="S2507">
        <f t="shared" si="206"/>
        <v>0</v>
      </c>
      <c r="T2507">
        <f t="shared" si="207"/>
        <v>-9500.5</v>
      </c>
      <c r="U2507">
        <f t="shared" si="208"/>
        <v>18552.5</v>
      </c>
    </row>
    <row r="2508" spans="1:21" hidden="1" x14ac:dyDescent="0.25">
      <c r="A2508" t="s">
        <v>6715</v>
      </c>
      <c r="B2508" t="s">
        <v>2510</v>
      </c>
      <c r="C2508">
        <v>0</v>
      </c>
      <c r="D2508">
        <v>0</v>
      </c>
      <c r="E2508">
        <v>320475</v>
      </c>
      <c r="F2508">
        <v>0</v>
      </c>
      <c r="G2508">
        <v>358310</v>
      </c>
      <c r="H2508">
        <v>21936</v>
      </c>
      <c r="I2508">
        <v>0</v>
      </c>
      <c r="J2508">
        <v>0</v>
      </c>
      <c r="K2508">
        <v>33314000</v>
      </c>
      <c r="L2508">
        <v>25671000</v>
      </c>
      <c r="M2508">
        <v>18193500</v>
      </c>
      <c r="O2508">
        <f t="shared" si="204"/>
        <v>0</v>
      </c>
      <c r="P2508">
        <f t="shared" si="204"/>
        <v>320475</v>
      </c>
      <c r="Q2508">
        <f t="shared" si="204"/>
        <v>0</v>
      </c>
      <c r="R2508">
        <f t="shared" si="205"/>
        <v>-336374</v>
      </c>
      <c r="S2508">
        <f t="shared" si="206"/>
        <v>0</v>
      </c>
      <c r="T2508">
        <f t="shared" si="207"/>
        <v>-7643000</v>
      </c>
      <c r="U2508">
        <f t="shared" si="208"/>
        <v>-15120500</v>
      </c>
    </row>
    <row r="2509" spans="1:21" hidden="1" x14ac:dyDescent="0.25">
      <c r="A2509" t="s">
        <v>6716</v>
      </c>
      <c r="B2509" t="s">
        <v>3281</v>
      </c>
      <c r="C2509">
        <v>0</v>
      </c>
      <c r="D2509">
        <v>0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1572650</v>
      </c>
      <c r="L2509">
        <v>1474050</v>
      </c>
      <c r="M2509">
        <v>1299930</v>
      </c>
      <c r="O2509">
        <f t="shared" si="204"/>
        <v>0</v>
      </c>
      <c r="P2509">
        <f t="shared" si="204"/>
        <v>0</v>
      </c>
      <c r="Q2509">
        <f t="shared" si="204"/>
        <v>0</v>
      </c>
      <c r="R2509">
        <f t="shared" si="205"/>
        <v>0</v>
      </c>
      <c r="S2509">
        <f t="shared" si="206"/>
        <v>0</v>
      </c>
      <c r="T2509">
        <f t="shared" si="207"/>
        <v>-98600</v>
      </c>
      <c r="U2509">
        <f t="shared" si="208"/>
        <v>-272720</v>
      </c>
    </row>
    <row r="2510" spans="1:21" hidden="1" x14ac:dyDescent="0.25">
      <c r="A2510" t="s">
        <v>6717</v>
      </c>
      <c r="B2510" t="s">
        <v>1486</v>
      </c>
      <c r="C2510">
        <v>274860</v>
      </c>
      <c r="D2510">
        <v>0</v>
      </c>
      <c r="E2510">
        <v>0</v>
      </c>
      <c r="F2510">
        <v>0</v>
      </c>
      <c r="G2510">
        <v>61637</v>
      </c>
      <c r="H2510">
        <v>14200.5</v>
      </c>
      <c r="I2510">
        <v>0</v>
      </c>
      <c r="J2510">
        <v>0</v>
      </c>
      <c r="K2510">
        <v>47902500</v>
      </c>
      <c r="L2510">
        <v>29483000</v>
      </c>
      <c r="M2510">
        <v>22455500</v>
      </c>
      <c r="O2510">
        <f t="shared" si="204"/>
        <v>-274860</v>
      </c>
      <c r="P2510">
        <f t="shared" si="204"/>
        <v>-274860</v>
      </c>
      <c r="Q2510">
        <f t="shared" si="204"/>
        <v>-274860</v>
      </c>
      <c r="R2510">
        <f t="shared" si="205"/>
        <v>-47436.5</v>
      </c>
      <c r="S2510">
        <f t="shared" si="206"/>
        <v>0</v>
      </c>
      <c r="T2510">
        <f t="shared" si="207"/>
        <v>-18419500</v>
      </c>
      <c r="U2510">
        <f t="shared" si="208"/>
        <v>-25447000</v>
      </c>
    </row>
    <row r="2511" spans="1:21" hidden="1" x14ac:dyDescent="0.25">
      <c r="A2511" t="s">
        <v>7947</v>
      </c>
      <c r="B2511" t="s">
        <v>3282</v>
      </c>
      <c r="C2511">
        <v>0</v>
      </c>
      <c r="D2511">
        <v>0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50350</v>
      </c>
      <c r="L2511">
        <v>71748.5</v>
      </c>
      <c r="M2511">
        <v>50000</v>
      </c>
      <c r="O2511">
        <f t="shared" si="204"/>
        <v>0</v>
      </c>
      <c r="P2511">
        <f t="shared" si="204"/>
        <v>0</v>
      </c>
      <c r="Q2511">
        <f t="shared" si="204"/>
        <v>0</v>
      </c>
      <c r="R2511">
        <f t="shared" si="205"/>
        <v>0</v>
      </c>
      <c r="S2511">
        <f t="shared" si="206"/>
        <v>0</v>
      </c>
      <c r="T2511">
        <f t="shared" si="207"/>
        <v>21398.5</v>
      </c>
      <c r="U2511">
        <f t="shared" si="208"/>
        <v>-350</v>
      </c>
    </row>
    <row r="2512" spans="1:21" hidden="1" x14ac:dyDescent="0.25">
      <c r="A2512" t="s">
        <v>4345</v>
      </c>
      <c r="B2512" t="s">
        <v>3283</v>
      </c>
      <c r="C2512">
        <v>0</v>
      </c>
      <c r="D2512">
        <v>0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1684350</v>
      </c>
      <c r="L2512">
        <v>5505950</v>
      </c>
      <c r="M2512">
        <v>6189650</v>
      </c>
      <c r="O2512">
        <f t="shared" si="204"/>
        <v>0</v>
      </c>
      <c r="P2512">
        <f t="shared" si="204"/>
        <v>0</v>
      </c>
      <c r="Q2512">
        <f t="shared" si="204"/>
        <v>0</v>
      </c>
      <c r="R2512">
        <f t="shared" si="205"/>
        <v>0</v>
      </c>
      <c r="S2512">
        <f t="shared" si="206"/>
        <v>0</v>
      </c>
      <c r="T2512">
        <f t="shared" si="207"/>
        <v>3821600</v>
      </c>
      <c r="U2512">
        <f t="shared" si="208"/>
        <v>4505300</v>
      </c>
    </row>
    <row r="2513" spans="1:21" hidden="1" x14ac:dyDescent="0.25">
      <c r="A2513" t="s">
        <v>7458</v>
      </c>
      <c r="B2513" t="s">
        <v>1487</v>
      </c>
      <c r="C2513">
        <v>24264</v>
      </c>
      <c r="D2513">
        <v>0</v>
      </c>
      <c r="E2513">
        <v>36498.5</v>
      </c>
      <c r="F2513">
        <v>21382.5</v>
      </c>
      <c r="G2513" t="e">
        <v>#DIV/0!</v>
      </c>
      <c r="H2513">
        <v>0</v>
      </c>
      <c r="I2513">
        <v>24264</v>
      </c>
      <c r="J2513">
        <v>12899.5</v>
      </c>
      <c r="K2513">
        <v>0</v>
      </c>
      <c r="L2513">
        <v>46328</v>
      </c>
      <c r="M2513">
        <v>22990.5</v>
      </c>
      <c r="O2513">
        <f t="shared" si="204"/>
        <v>-24264</v>
      </c>
      <c r="P2513">
        <f t="shared" si="204"/>
        <v>12234.5</v>
      </c>
      <c r="Q2513">
        <f t="shared" si="204"/>
        <v>-2881.5</v>
      </c>
      <c r="R2513" t="e">
        <f t="shared" si="205"/>
        <v>#DIV/0!</v>
      </c>
      <c r="S2513">
        <f t="shared" si="206"/>
        <v>-11364.5</v>
      </c>
      <c r="T2513">
        <f t="shared" si="207"/>
        <v>46328</v>
      </c>
      <c r="U2513">
        <f t="shared" si="208"/>
        <v>22990.5</v>
      </c>
    </row>
    <row r="2514" spans="1:21" hidden="1" x14ac:dyDescent="0.25">
      <c r="A2514" t="s">
        <v>6721</v>
      </c>
      <c r="B2514" t="s">
        <v>3284</v>
      </c>
      <c r="C2514">
        <v>0</v>
      </c>
      <c r="D2514">
        <v>0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254560</v>
      </c>
      <c r="L2514">
        <v>110867</v>
      </c>
      <c r="M2514">
        <v>200205</v>
      </c>
      <c r="O2514">
        <f t="shared" si="204"/>
        <v>0</v>
      </c>
      <c r="P2514">
        <f t="shared" si="204"/>
        <v>0</v>
      </c>
      <c r="Q2514">
        <f t="shared" si="204"/>
        <v>0</v>
      </c>
      <c r="R2514">
        <f t="shared" si="205"/>
        <v>0</v>
      </c>
      <c r="S2514">
        <f t="shared" si="206"/>
        <v>0</v>
      </c>
      <c r="T2514">
        <f t="shared" si="207"/>
        <v>-143693</v>
      </c>
      <c r="U2514">
        <f t="shared" si="208"/>
        <v>-54355</v>
      </c>
    </row>
    <row r="2515" spans="1:21" hidden="1" x14ac:dyDescent="0.25">
      <c r="A2515" t="s">
        <v>6722</v>
      </c>
      <c r="B2515" t="s">
        <v>3285</v>
      </c>
      <c r="C2515">
        <v>0</v>
      </c>
      <c r="D2515">
        <v>0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242845</v>
      </c>
      <c r="L2515">
        <v>99775.5</v>
      </c>
      <c r="M2515">
        <v>123469.5</v>
      </c>
      <c r="O2515">
        <f t="shared" si="204"/>
        <v>0</v>
      </c>
      <c r="P2515">
        <f t="shared" si="204"/>
        <v>0</v>
      </c>
      <c r="Q2515">
        <f t="shared" si="204"/>
        <v>0</v>
      </c>
      <c r="R2515">
        <f t="shared" si="205"/>
        <v>0</v>
      </c>
      <c r="S2515">
        <f t="shared" si="206"/>
        <v>0</v>
      </c>
      <c r="T2515">
        <f t="shared" si="207"/>
        <v>-143069.5</v>
      </c>
      <c r="U2515">
        <f t="shared" si="208"/>
        <v>-119375.5</v>
      </c>
    </row>
    <row r="2516" spans="1:21" hidden="1" x14ac:dyDescent="0.25">
      <c r="A2516" t="s">
        <v>6723</v>
      </c>
      <c r="B2516" t="s">
        <v>3286</v>
      </c>
      <c r="C2516">
        <v>0</v>
      </c>
      <c r="D2516">
        <v>0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85912</v>
      </c>
      <c r="L2516">
        <v>19529</v>
      </c>
      <c r="M2516">
        <v>23308.5</v>
      </c>
      <c r="O2516">
        <f t="shared" si="204"/>
        <v>0</v>
      </c>
      <c r="P2516">
        <f t="shared" si="204"/>
        <v>0</v>
      </c>
      <c r="Q2516">
        <f t="shared" si="204"/>
        <v>0</v>
      </c>
      <c r="R2516">
        <f t="shared" si="205"/>
        <v>0</v>
      </c>
      <c r="S2516">
        <f t="shared" si="206"/>
        <v>0</v>
      </c>
      <c r="T2516">
        <f t="shared" si="207"/>
        <v>-66383</v>
      </c>
      <c r="U2516">
        <f t="shared" si="208"/>
        <v>-62603.5</v>
      </c>
    </row>
    <row r="2517" spans="1:21" hidden="1" x14ac:dyDescent="0.25">
      <c r="A2517" t="s">
        <v>6724</v>
      </c>
      <c r="B2517" t="s">
        <v>3287</v>
      </c>
      <c r="C2517">
        <v>0</v>
      </c>
      <c r="D2517">
        <v>0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1196100</v>
      </c>
      <c r="L2517">
        <v>1059450</v>
      </c>
      <c r="M2517">
        <v>1036595</v>
      </c>
      <c r="O2517">
        <f t="shared" si="204"/>
        <v>0</v>
      </c>
      <c r="P2517">
        <f t="shared" si="204"/>
        <v>0</v>
      </c>
      <c r="Q2517">
        <f t="shared" si="204"/>
        <v>0</v>
      </c>
      <c r="R2517">
        <f t="shared" si="205"/>
        <v>0</v>
      </c>
      <c r="S2517">
        <f t="shared" si="206"/>
        <v>0</v>
      </c>
      <c r="T2517">
        <f t="shared" si="207"/>
        <v>-136650</v>
      </c>
      <c r="U2517">
        <f t="shared" si="208"/>
        <v>-159505</v>
      </c>
    </row>
    <row r="2518" spans="1:21" hidden="1" x14ac:dyDescent="0.25">
      <c r="A2518" t="s">
        <v>6725</v>
      </c>
      <c r="B2518" t="s">
        <v>1488</v>
      </c>
      <c r="C2518">
        <v>1057255.3330000001</v>
      </c>
      <c r="D2518">
        <v>0</v>
      </c>
      <c r="E2518">
        <v>0</v>
      </c>
      <c r="F2518">
        <v>0</v>
      </c>
      <c r="G2518">
        <v>12099</v>
      </c>
      <c r="H2518">
        <v>0</v>
      </c>
      <c r="I2518">
        <v>33678</v>
      </c>
      <c r="J2518">
        <v>41497</v>
      </c>
      <c r="K2518">
        <v>1031285</v>
      </c>
      <c r="L2518">
        <v>691105</v>
      </c>
      <c r="M2518">
        <v>441530</v>
      </c>
      <c r="O2518">
        <f t="shared" si="204"/>
        <v>-1057255.3330000001</v>
      </c>
      <c r="P2518">
        <f t="shared" si="204"/>
        <v>-1057255.3330000001</v>
      </c>
      <c r="Q2518">
        <f t="shared" si="204"/>
        <v>-1057255.3330000001</v>
      </c>
      <c r="R2518">
        <f t="shared" si="205"/>
        <v>-12099</v>
      </c>
      <c r="S2518">
        <f t="shared" si="206"/>
        <v>7819</v>
      </c>
      <c r="T2518">
        <f t="shared" si="207"/>
        <v>-340180</v>
      </c>
      <c r="U2518">
        <f t="shared" si="208"/>
        <v>-589755</v>
      </c>
    </row>
    <row r="2519" spans="1:21" hidden="1" x14ac:dyDescent="0.25">
      <c r="A2519" t="s">
        <v>6726</v>
      </c>
      <c r="B2519" t="s">
        <v>1489</v>
      </c>
      <c r="C2519">
        <v>160258</v>
      </c>
      <c r="D2519">
        <v>265370</v>
      </c>
      <c r="E2519">
        <v>15517000</v>
      </c>
      <c r="F2519">
        <v>0</v>
      </c>
      <c r="G2519">
        <v>37783</v>
      </c>
      <c r="H2519">
        <v>0</v>
      </c>
      <c r="I2519">
        <v>0</v>
      </c>
      <c r="J2519">
        <v>0</v>
      </c>
      <c r="K2519">
        <v>21711000</v>
      </c>
      <c r="L2519">
        <v>12580650</v>
      </c>
      <c r="M2519">
        <v>11584900</v>
      </c>
      <c r="O2519">
        <f t="shared" si="204"/>
        <v>105112</v>
      </c>
      <c r="P2519">
        <f t="shared" si="204"/>
        <v>15356742</v>
      </c>
      <c r="Q2519">
        <f t="shared" si="204"/>
        <v>-160258</v>
      </c>
      <c r="R2519">
        <f t="shared" si="205"/>
        <v>-37783</v>
      </c>
      <c r="S2519">
        <f t="shared" si="206"/>
        <v>0</v>
      </c>
      <c r="T2519">
        <f t="shared" si="207"/>
        <v>-9130350</v>
      </c>
      <c r="U2519">
        <f t="shared" si="208"/>
        <v>-10126100</v>
      </c>
    </row>
    <row r="2520" spans="1:21" hidden="1" x14ac:dyDescent="0.25">
      <c r="A2520" t="s">
        <v>6727</v>
      </c>
      <c r="B2520" t="s">
        <v>3288</v>
      </c>
      <c r="C2520">
        <v>0</v>
      </c>
      <c r="D2520">
        <v>0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1487800</v>
      </c>
      <c r="L2520">
        <v>1039025</v>
      </c>
      <c r="M2520">
        <v>1179100</v>
      </c>
      <c r="O2520">
        <f t="shared" si="204"/>
        <v>0</v>
      </c>
      <c r="P2520">
        <f t="shared" si="204"/>
        <v>0</v>
      </c>
      <c r="Q2520">
        <f t="shared" si="204"/>
        <v>0</v>
      </c>
      <c r="R2520">
        <f t="shared" si="205"/>
        <v>0</v>
      </c>
      <c r="S2520">
        <f t="shared" si="206"/>
        <v>0</v>
      </c>
      <c r="T2520">
        <f t="shared" si="207"/>
        <v>-448775</v>
      </c>
      <c r="U2520">
        <f t="shared" si="208"/>
        <v>-308700</v>
      </c>
    </row>
    <row r="2521" spans="1:21" hidden="1" x14ac:dyDescent="0.25">
      <c r="A2521" t="s">
        <v>6941</v>
      </c>
      <c r="B2521" t="s">
        <v>3289</v>
      </c>
      <c r="C2521">
        <v>0</v>
      </c>
      <c r="D2521">
        <v>0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48477</v>
      </c>
      <c r="K2521">
        <v>0</v>
      </c>
      <c r="L2521">
        <v>89105</v>
      </c>
      <c r="M2521">
        <v>15636</v>
      </c>
      <c r="O2521">
        <f t="shared" si="204"/>
        <v>0</v>
      </c>
      <c r="P2521">
        <f t="shared" si="204"/>
        <v>0</v>
      </c>
      <c r="Q2521">
        <f t="shared" si="204"/>
        <v>0</v>
      </c>
      <c r="R2521">
        <f t="shared" si="205"/>
        <v>0</v>
      </c>
      <c r="S2521">
        <f t="shared" si="206"/>
        <v>48477</v>
      </c>
      <c r="T2521">
        <f t="shared" si="207"/>
        <v>89105</v>
      </c>
      <c r="U2521">
        <f t="shared" si="208"/>
        <v>15636</v>
      </c>
    </row>
    <row r="2522" spans="1:21" hidden="1" x14ac:dyDescent="0.25">
      <c r="A2522" t="s">
        <v>6729</v>
      </c>
      <c r="B2522" t="s">
        <v>3290</v>
      </c>
      <c r="C2522">
        <v>0</v>
      </c>
      <c r="D2522">
        <v>0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26905500</v>
      </c>
      <c r="L2522">
        <v>21020000</v>
      </c>
      <c r="M2522">
        <v>17494500</v>
      </c>
      <c r="O2522">
        <f t="shared" si="204"/>
        <v>0</v>
      </c>
      <c r="P2522">
        <f t="shared" si="204"/>
        <v>0</v>
      </c>
      <c r="Q2522">
        <f t="shared" si="204"/>
        <v>0</v>
      </c>
      <c r="R2522">
        <f t="shared" si="205"/>
        <v>0</v>
      </c>
      <c r="S2522">
        <f t="shared" si="206"/>
        <v>0</v>
      </c>
      <c r="T2522">
        <f t="shared" si="207"/>
        <v>-5885500</v>
      </c>
      <c r="U2522">
        <f t="shared" si="208"/>
        <v>-9411000</v>
      </c>
    </row>
    <row r="2523" spans="1:21" hidden="1" x14ac:dyDescent="0.25">
      <c r="A2523" t="s">
        <v>6730</v>
      </c>
      <c r="B2523" t="s">
        <v>3291</v>
      </c>
      <c r="C2523">
        <v>0</v>
      </c>
      <c r="D2523">
        <v>0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5723550</v>
      </c>
      <c r="L2523">
        <v>5667350</v>
      </c>
      <c r="M2523">
        <v>4097900</v>
      </c>
      <c r="O2523">
        <f t="shared" si="204"/>
        <v>0</v>
      </c>
      <c r="P2523">
        <f t="shared" si="204"/>
        <v>0</v>
      </c>
      <c r="Q2523">
        <f t="shared" si="204"/>
        <v>0</v>
      </c>
      <c r="R2523">
        <f t="shared" si="205"/>
        <v>0</v>
      </c>
      <c r="S2523">
        <f t="shared" si="206"/>
        <v>0</v>
      </c>
      <c r="T2523">
        <f t="shared" si="207"/>
        <v>-56200</v>
      </c>
      <c r="U2523">
        <f t="shared" si="208"/>
        <v>-1625650</v>
      </c>
    </row>
    <row r="2524" spans="1:21" hidden="1" x14ac:dyDescent="0.25">
      <c r="A2524" t="s">
        <v>6731</v>
      </c>
      <c r="B2524" t="s">
        <v>1490</v>
      </c>
      <c r="C2524">
        <v>2907604</v>
      </c>
      <c r="D2524">
        <v>186515</v>
      </c>
      <c r="E2524">
        <v>363300</v>
      </c>
      <c r="F2524">
        <v>0</v>
      </c>
      <c r="G2524">
        <v>0</v>
      </c>
      <c r="H2524">
        <v>0</v>
      </c>
      <c r="I2524">
        <v>48604</v>
      </c>
      <c r="J2524">
        <v>42725</v>
      </c>
      <c r="K2524">
        <v>11640000</v>
      </c>
      <c r="L2524">
        <v>10904900</v>
      </c>
      <c r="M2524">
        <v>10716250</v>
      </c>
      <c r="O2524">
        <f t="shared" si="204"/>
        <v>-2721089</v>
      </c>
      <c r="P2524">
        <f t="shared" si="204"/>
        <v>-2544304</v>
      </c>
      <c r="Q2524">
        <f t="shared" si="204"/>
        <v>-2907604</v>
      </c>
      <c r="R2524">
        <f t="shared" si="205"/>
        <v>0</v>
      </c>
      <c r="S2524">
        <f t="shared" si="206"/>
        <v>-5879</v>
      </c>
      <c r="T2524">
        <f t="shared" si="207"/>
        <v>-735100</v>
      </c>
      <c r="U2524">
        <f t="shared" si="208"/>
        <v>-923750</v>
      </c>
    </row>
    <row r="2525" spans="1:21" hidden="1" x14ac:dyDescent="0.25">
      <c r="A2525" t="s">
        <v>6732</v>
      </c>
      <c r="B2525" t="s">
        <v>2511</v>
      </c>
      <c r="C2525">
        <v>2643300</v>
      </c>
      <c r="D2525">
        <v>41231500</v>
      </c>
      <c r="E2525">
        <v>45530500</v>
      </c>
      <c r="F2525">
        <v>41026250</v>
      </c>
      <c r="G2525">
        <v>1427100</v>
      </c>
      <c r="H2525">
        <v>145420</v>
      </c>
      <c r="I2525">
        <v>2643300</v>
      </c>
      <c r="J2525">
        <v>5718150</v>
      </c>
      <c r="K2525">
        <v>2100350</v>
      </c>
      <c r="L2525">
        <v>780400</v>
      </c>
      <c r="M2525">
        <v>723550</v>
      </c>
      <c r="O2525">
        <f t="shared" si="204"/>
        <v>38588200</v>
      </c>
      <c r="P2525">
        <f t="shared" si="204"/>
        <v>42887200</v>
      </c>
      <c r="Q2525">
        <f t="shared" si="204"/>
        <v>38382950</v>
      </c>
      <c r="R2525">
        <f t="shared" si="205"/>
        <v>-1281680</v>
      </c>
      <c r="S2525">
        <f t="shared" si="206"/>
        <v>3074850</v>
      </c>
      <c r="T2525">
        <f t="shared" si="207"/>
        <v>-1319950</v>
      </c>
      <c r="U2525">
        <f t="shared" si="208"/>
        <v>-1376800</v>
      </c>
    </row>
    <row r="2526" spans="1:21" hidden="1" x14ac:dyDescent="0.25">
      <c r="A2526" t="s">
        <v>6733</v>
      </c>
      <c r="B2526" t="s">
        <v>1491</v>
      </c>
      <c r="C2526">
        <v>474440.3333</v>
      </c>
      <c r="D2526">
        <v>84010</v>
      </c>
      <c r="E2526">
        <v>0</v>
      </c>
      <c r="F2526">
        <v>232015</v>
      </c>
      <c r="G2526">
        <v>128970</v>
      </c>
      <c r="H2526">
        <v>0</v>
      </c>
      <c r="I2526">
        <v>0</v>
      </c>
      <c r="J2526">
        <v>94244</v>
      </c>
      <c r="K2526">
        <v>43846500</v>
      </c>
      <c r="L2526">
        <v>34337000</v>
      </c>
      <c r="M2526">
        <v>26140000</v>
      </c>
      <c r="O2526">
        <f t="shared" si="204"/>
        <v>-390430.3333</v>
      </c>
      <c r="P2526">
        <f t="shared" si="204"/>
        <v>-474440.3333</v>
      </c>
      <c r="Q2526">
        <f t="shared" si="204"/>
        <v>-242425.3333</v>
      </c>
      <c r="R2526">
        <f t="shared" si="205"/>
        <v>-128970</v>
      </c>
      <c r="S2526">
        <f t="shared" si="206"/>
        <v>94244</v>
      </c>
      <c r="T2526">
        <f t="shared" si="207"/>
        <v>-9509500</v>
      </c>
      <c r="U2526">
        <f t="shared" si="208"/>
        <v>-17706500</v>
      </c>
    </row>
    <row r="2527" spans="1:21" hidden="1" x14ac:dyDescent="0.25">
      <c r="A2527" t="s">
        <v>6734</v>
      </c>
      <c r="B2527" t="s">
        <v>1492</v>
      </c>
      <c r="C2527">
        <v>13002</v>
      </c>
      <c r="D2527">
        <v>1139690</v>
      </c>
      <c r="E2527">
        <v>388940</v>
      </c>
      <c r="F2527">
        <v>551190</v>
      </c>
      <c r="G2527">
        <v>14511</v>
      </c>
      <c r="H2527">
        <v>0</v>
      </c>
      <c r="I2527">
        <v>13002</v>
      </c>
      <c r="J2527">
        <v>72221.5</v>
      </c>
      <c r="K2527">
        <v>617655</v>
      </c>
      <c r="L2527">
        <v>513270</v>
      </c>
      <c r="M2527">
        <v>254765</v>
      </c>
      <c r="O2527">
        <f t="shared" si="204"/>
        <v>1126688</v>
      </c>
      <c r="P2527">
        <f t="shared" si="204"/>
        <v>375938</v>
      </c>
      <c r="Q2527">
        <f t="shared" si="204"/>
        <v>538188</v>
      </c>
      <c r="R2527">
        <f t="shared" si="205"/>
        <v>-14511</v>
      </c>
      <c r="S2527">
        <f t="shared" si="206"/>
        <v>59219.5</v>
      </c>
      <c r="T2527">
        <f t="shared" si="207"/>
        <v>-104385</v>
      </c>
      <c r="U2527">
        <f t="shared" si="208"/>
        <v>-362890</v>
      </c>
    </row>
    <row r="2528" spans="1:21" hidden="1" x14ac:dyDescent="0.25">
      <c r="A2528" t="s">
        <v>6735</v>
      </c>
      <c r="B2528" t="s">
        <v>1493</v>
      </c>
      <c r="C2528">
        <v>145315</v>
      </c>
      <c r="D2528">
        <v>130365</v>
      </c>
      <c r="E2528">
        <v>0</v>
      </c>
      <c r="F2528">
        <v>0</v>
      </c>
      <c r="G2528">
        <v>38981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O2528">
        <f t="shared" si="204"/>
        <v>-14950</v>
      </c>
      <c r="P2528">
        <f t="shared" si="204"/>
        <v>-145315</v>
      </c>
      <c r="Q2528">
        <f t="shared" si="204"/>
        <v>-145315</v>
      </c>
      <c r="R2528">
        <f t="shared" si="205"/>
        <v>-38981</v>
      </c>
      <c r="S2528">
        <f t="shared" si="206"/>
        <v>0</v>
      </c>
      <c r="T2528">
        <f t="shared" si="207"/>
        <v>0</v>
      </c>
      <c r="U2528">
        <f t="shared" si="208"/>
        <v>0</v>
      </c>
    </row>
    <row r="2529" spans="1:21" hidden="1" x14ac:dyDescent="0.25">
      <c r="A2529" t="s">
        <v>6736</v>
      </c>
      <c r="B2529" t="s">
        <v>1494</v>
      </c>
      <c r="C2529">
        <v>0</v>
      </c>
      <c r="D2529">
        <v>834655</v>
      </c>
      <c r="E2529">
        <v>0</v>
      </c>
      <c r="F2529">
        <v>75385</v>
      </c>
      <c r="G2529" t="e">
        <v>#DIV/0!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O2529">
        <f t="shared" si="204"/>
        <v>834655</v>
      </c>
      <c r="P2529">
        <f t="shared" si="204"/>
        <v>0</v>
      </c>
      <c r="Q2529">
        <f t="shared" si="204"/>
        <v>75385</v>
      </c>
      <c r="R2529" t="e">
        <f t="shared" si="205"/>
        <v>#DIV/0!</v>
      </c>
      <c r="S2529">
        <f t="shared" si="206"/>
        <v>0</v>
      </c>
      <c r="T2529">
        <f t="shared" si="207"/>
        <v>0</v>
      </c>
      <c r="U2529">
        <f t="shared" si="208"/>
        <v>0</v>
      </c>
    </row>
    <row r="2530" spans="1:21" hidden="1" x14ac:dyDescent="0.25">
      <c r="A2530" t="s">
        <v>6737</v>
      </c>
      <c r="B2530" t="s">
        <v>1495</v>
      </c>
      <c r="C2530">
        <v>0</v>
      </c>
      <c r="D2530">
        <v>38753</v>
      </c>
      <c r="E2530">
        <v>0</v>
      </c>
      <c r="F2530">
        <v>0</v>
      </c>
      <c r="G2530" t="e">
        <v>#DIV/0!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O2530">
        <f t="shared" si="204"/>
        <v>38753</v>
      </c>
      <c r="P2530">
        <f t="shared" si="204"/>
        <v>0</v>
      </c>
      <c r="Q2530">
        <f t="shared" si="204"/>
        <v>0</v>
      </c>
      <c r="R2530" t="e">
        <f t="shared" si="205"/>
        <v>#DIV/0!</v>
      </c>
      <c r="S2530">
        <f t="shared" si="206"/>
        <v>0</v>
      </c>
      <c r="T2530">
        <f t="shared" si="207"/>
        <v>0</v>
      </c>
      <c r="U2530">
        <f t="shared" si="208"/>
        <v>0</v>
      </c>
    </row>
    <row r="2531" spans="1:21" hidden="1" x14ac:dyDescent="0.25">
      <c r="A2531" t="s">
        <v>6738</v>
      </c>
      <c r="B2531" t="s">
        <v>3292</v>
      </c>
      <c r="C2531">
        <v>0</v>
      </c>
      <c r="D2531">
        <v>0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813825</v>
      </c>
      <c r="L2531">
        <v>673225</v>
      </c>
      <c r="M2531">
        <v>587905</v>
      </c>
      <c r="O2531">
        <f t="shared" si="204"/>
        <v>0</v>
      </c>
      <c r="P2531">
        <f t="shared" si="204"/>
        <v>0</v>
      </c>
      <c r="Q2531">
        <f t="shared" si="204"/>
        <v>0</v>
      </c>
      <c r="R2531">
        <f t="shared" si="205"/>
        <v>0</v>
      </c>
      <c r="S2531">
        <f t="shared" si="206"/>
        <v>0</v>
      </c>
      <c r="T2531">
        <f t="shared" si="207"/>
        <v>-140600</v>
      </c>
      <c r="U2531">
        <f t="shared" si="208"/>
        <v>-225920</v>
      </c>
    </row>
    <row r="2532" spans="1:21" hidden="1" x14ac:dyDescent="0.25">
      <c r="A2532" t="s">
        <v>6739</v>
      </c>
      <c r="B2532" t="s">
        <v>3293</v>
      </c>
      <c r="C2532">
        <v>0</v>
      </c>
      <c r="D2532">
        <v>0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6223950</v>
      </c>
      <c r="L2532">
        <v>3757650</v>
      </c>
      <c r="M2532">
        <v>3558300</v>
      </c>
      <c r="O2532">
        <f t="shared" si="204"/>
        <v>0</v>
      </c>
      <c r="P2532">
        <f t="shared" si="204"/>
        <v>0</v>
      </c>
      <c r="Q2532">
        <f t="shared" si="204"/>
        <v>0</v>
      </c>
      <c r="R2532">
        <f t="shared" si="205"/>
        <v>0</v>
      </c>
      <c r="S2532">
        <f t="shared" si="206"/>
        <v>0</v>
      </c>
      <c r="T2532">
        <f t="shared" si="207"/>
        <v>-2466300</v>
      </c>
      <c r="U2532">
        <f t="shared" si="208"/>
        <v>-2665650</v>
      </c>
    </row>
    <row r="2533" spans="1:21" hidden="1" x14ac:dyDescent="0.25">
      <c r="A2533" t="s">
        <v>6740</v>
      </c>
      <c r="B2533" t="s">
        <v>3294</v>
      </c>
      <c r="C2533">
        <v>0</v>
      </c>
      <c r="D2533">
        <v>0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839425</v>
      </c>
      <c r="L2533">
        <v>347800</v>
      </c>
      <c r="M2533">
        <v>351565</v>
      </c>
      <c r="O2533">
        <f t="shared" si="204"/>
        <v>0</v>
      </c>
      <c r="P2533">
        <f t="shared" si="204"/>
        <v>0</v>
      </c>
      <c r="Q2533">
        <f t="shared" si="204"/>
        <v>0</v>
      </c>
      <c r="R2533">
        <f t="shared" si="205"/>
        <v>0</v>
      </c>
      <c r="S2533">
        <f t="shared" si="206"/>
        <v>0</v>
      </c>
      <c r="T2533">
        <f t="shared" si="207"/>
        <v>-491625</v>
      </c>
      <c r="U2533">
        <f t="shared" si="208"/>
        <v>-487860</v>
      </c>
    </row>
    <row r="2534" spans="1:21" hidden="1" x14ac:dyDescent="0.25">
      <c r="A2534" t="s">
        <v>6741</v>
      </c>
      <c r="B2534" t="s">
        <v>1496</v>
      </c>
      <c r="C2534">
        <v>38699</v>
      </c>
      <c r="D2534">
        <v>460175</v>
      </c>
      <c r="E2534">
        <v>25717</v>
      </c>
      <c r="F2534">
        <v>8904</v>
      </c>
      <c r="G2534">
        <v>205980</v>
      </c>
      <c r="H2534">
        <v>14821</v>
      </c>
      <c r="I2534">
        <v>38699</v>
      </c>
      <c r="J2534">
        <v>21659</v>
      </c>
      <c r="K2534">
        <v>11832500</v>
      </c>
      <c r="L2534">
        <v>7476150</v>
      </c>
      <c r="M2534">
        <v>5803000</v>
      </c>
      <c r="O2534">
        <f t="shared" si="204"/>
        <v>421476</v>
      </c>
      <c r="P2534">
        <f t="shared" si="204"/>
        <v>-12982</v>
      </c>
      <c r="Q2534">
        <f t="shared" si="204"/>
        <v>-29795</v>
      </c>
      <c r="R2534">
        <f t="shared" si="205"/>
        <v>-191159</v>
      </c>
      <c r="S2534">
        <f t="shared" si="206"/>
        <v>-17040</v>
      </c>
      <c r="T2534">
        <f t="shared" si="207"/>
        <v>-4356350</v>
      </c>
      <c r="U2534">
        <f t="shared" si="208"/>
        <v>-6029500</v>
      </c>
    </row>
    <row r="2535" spans="1:21" hidden="1" x14ac:dyDescent="0.25">
      <c r="A2535" t="s">
        <v>6742</v>
      </c>
      <c r="B2535" t="s">
        <v>1497</v>
      </c>
      <c r="C2535">
        <v>0</v>
      </c>
      <c r="D2535">
        <v>0</v>
      </c>
      <c r="E2535">
        <v>292450</v>
      </c>
      <c r="F2535">
        <v>208645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O2535">
        <f t="shared" si="204"/>
        <v>0</v>
      </c>
      <c r="P2535">
        <f t="shared" si="204"/>
        <v>292450</v>
      </c>
      <c r="Q2535">
        <f t="shared" si="204"/>
        <v>208645</v>
      </c>
      <c r="R2535">
        <f t="shared" si="205"/>
        <v>0</v>
      </c>
      <c r="S2535">
        <f t="shared" si="206"/>
        <v>0</v>
      </c>
      <c r="T2535">
        <f t="shared" si="207"/>
        <v>0</v>
      </c>
      <c r="U2535">
        <f t="shared" si="208"/>
        <v>0</v>
      </c>
    </row>
    <row r="2536" spans="1:21" hidden="1" x14ac:dyDescent="0.25">
      <c r="A2536" t="s">
        <v>6743</v>
      </c>
      <c r="B2536" t="s">
        <v>1498</v>
      </c>
      <c r="C2536">
        <v>141014</v>
      </c>
      <c r="D2536">
        <v>0</v>
      </c>
      <c r="E2536">
        <v>62470</v>
      </c>
      <c r="F2536">
        <v>0</v>
      </c>
      <c r="G2536">
        <v>18513</v>
      </c>
      <c r="H2536">
        <v>0</v>
      </c>
      <c r="I2536">
        <v>0</v>
      </c>
      <c r="J2536">
        <v>0</v>
      </c>
      <c r="K2536">
        <v>1680890</v>
      </c>
      <c r="L2536">
        <v>1500450</v>
      </c>
      <c r="M2536">
        <v>2389200</v>
      </c>
      <c r="O2536">
        <f t="shared" si="204"/>
        <v>-141014</v>
      </c>
      <c r="P2536">
        <f t="shared" si="204"/>
        <v>-78544</v>
      </c>
      <c r="Q2536">
        <f t="shared" si="204"/>
        <v>-141014</v>
      </c>
      <c r="R2536">
        <f t="shared" si="205"/>
        <v>-18513</v>
      </c>
      <c r="S2536">
        <f t="shared" si="206"/>
        <v>0</v>
      </c>
      <c r="T2536">
        <f t="shared" si="207"/>
        <v>-180440</v>
      </c>
      <c r="U2536">
        <f t="shared" si="208"/>
        <v>708310</v>
      </c>
    </row>
    <row r="2537" spans="1:21" hidden="1" x14ac:dyDescent="0.25">
      <c r="A2537" t="s">
        <v>6744</v>
      </c>
      <c r="B2537" t="s">
        <v>3295</v>
      </c>
      <c r="C2537">
        <v>0</v>
      </c>
      <c r="D2537">
        <v>0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12118000</v>
      </c>
      <c r="L2537">
        <v>8745000</v>
      </c>
      <c r="M2537">
        <v>6919100</v>
      </c>
      <c r="O2537">
        <f t="shared" si="204"/>
        <v>0</v>
      </c>
      <c r="P2537">
        <f t="shared" si="204"/>
        <v>0</v>
      </c>
      <c r="Q2537">
        <f t="shared" si="204"/>
        <v>0</v>
      </c>
      <c r="R2537">
        <f t="shared" si="205"/>
        <v>0</v>
      </c>
      <c r="S2537">
        <f t="shared" si="206"/>
        <v>0</v>
      </c>
      <c r="T2537">
        <f t="shared" si="207"/>
        <v>-3373000</v>
      </c>
      <c r="U2537">
        <f t="shared" si="208"/>
        <v>-5198900</v>
      </c>
    </row>
    <row r="2538" spans="1:21" hidden="1" x14ac:dyDescent="0.25">
      <c r="A2538" t="s">
        <v>6745</v>
      </c>
      <c r="B2538" t="s">
        <v>1499</v>
      </c>
      <c r="C2538">
        <v>8532516</v>
      </c>
      <c r="D2538">
        <v>0</v>
      </c>
      <c r="E2538">
        <v>423615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4300600</v>
      </c>
      <c r="L2538">
        <v>3420800</v>
      </c>
      <c r="M2538">
        <v>2271695</v>
      </c>
      <c r="O2538">
        <f t="shared" si="204"/>
        <v>-8532516</v>
      </c>
      <c r="P2538">
        <f t="shared" si="204"/>
        <v>-8108901</v>
      </c>
      <c r="Q2538">
        <f t="shared" si="204"/>
        <v>-8532516</v>
      </c>
      <c r="R2538">
        <f t="shared" si="205"/>
        <v>0</v>
      </c>
      <c r="S2538">
        <f t="shared" si="206"/>
        <v>0</v>
      </c>
      <c r="T2538">
        <f t="shared" si="207"/>
        <v>-879800</v>
      </c>
      <c r="U2538">
        <f t="shared" si="208"/>
        <v>-2028905</v>
      </c>
    </row>
    <row r="2539" spans="1:21" hidden="1" x14ac:dyDescent="0.25">
      <c r="A2539" t="s">
        <v>6746</v>
      </c>
      <c r="B2539" t="s">
        <v>3296</v>
      </c>
      <c r="C2539">
        <v>0</v>
      </c>
      <c r="D2539">
        <v>0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25208000</v>
      </c>
      <c r="L2539">
        <v>19545000</v>
      </c>
      <c r="M2539">
        <v>14715000</v>
      </c>
      <c r="O2539">
        <f t="shared" si="204"/>
        <v>0</v>
      </c>
      <c r="P2539">
        <f t="shared" si="204"/>
        <v>0</v>
      </c>
      <c r="Q2539">
        <f t="shared" si="204"/>
        <v>0</v>
      </c>
      <c r="R2539">
        <f t="shared" si="205"/>
        <v>0</v>
      </c>
      <c r="S2539">
        <f t="shared" si="206"/>
        <v>0</v>
      </c>
      <c r="T2539">
        <f t="shared" si="207"/>
        <v>-5663000</v>
      </c>
      <c r="U2539">
        <f t="shared" si="208"/>
        <v>-10493000</v>
      </c>
    </row>
    <row r="2540" spans="1:21" hidden="1" x14ac:dyDescent="0.25">
      <c r="A2540" t="s">
        <v>6831</v>
      </c>
      <c r="B2540" t="s">
        <v>3297</v>
      </c>
      <c r="C2540">
        <v>0</v>
      </c>
      <c r="D2540">
        <v>0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1369700</v>
      </c>
      <c r="L2540">
        <v>1488700</v>
      </c>
      <c r="M2540">
        <v>1286525</v>
      </c>
      <c r="O2540">
        <f t="shared" si="204"/>
        <v>0</v>
      </c>
      <c r="P2540">
        <f t="shared" si="204"/>
        <v>0</v>
      </c>
      <c r="Q2540">
        <f t="shared" si="204"/>
        <v>0</v>
      </c>
      <c r="R2540">
        <f t="shared" si="205"/>
        <v>0</v>
      </c>
      <c r="S2540">
        <f t="shared" si="206"/>
        <v>0</v>
      </c>
      <c r="T2540">
        <f t="shared" si="207"/>
        <v>119000</v>
      </c>
      <c r="U2540">
        <f t="shared" si="208"/>
        <v>-83175</v>
      </c>
    </row>
    <row r="2541" spans="1:21" hidden="1" x14ac:dyDescent="0.25">
      <c r="A2541" t="s">
        <v>6748</v>
      </c>
      <c r="B2541" t="s">
        <v>1500</v>
      </c>
      <c r="C2541">
        <v>60461</v>
      </c>
      <c r="D2541">
        <v>13878</v>
      </c>
      <c r="E2541">
        <v>11487</v>
      </c>
      <c r="F2541">
        <v>1193493.5</v>
      </c>
      <c r="G2541">
        <v>193590</v>
      </c>
      <c r="H2541">
        <v>0</v>
      </c>
      <c r="I2541">
        <v>60461</v>
      </c>
      <c r="J2541">
        <v>100249</v>
      </c>
      <c r="K2541">
        <v>37905</v>
      </c>
      <c r="L2541">
        <v>0</v>
      </c>
      <c r="M2541">
        <v>33291</v>
      </c>
      <c r="O2541">
        <f t="shared" si="204"/>
        <v>-46583</v>
      </c>
      <c r="P2541">
        <f t="shared" si="204"/>
        <v>-48974</v>
      </c>
      <c r="Q2541">
        <f t="shared" si="204"/>
        <v>1133032.5</v>
      </c>
      <c r="R2541">
        <f t="shared" si="205"/>
        <v>-193590</v>
      </c>
      <c r="S2541">
        <f t="shared" si="206"/>
        <v>39788</v>
      </c>
      <c r="T2541">
        <f t="shared" si="207"/>
        <v>-37905</v>
      </c>
      <c r="U2541">
        <f t="shared" si="208"/>
        <v>-4614</v>
      </c>
    </row>
    <row r="2542" spans="1:21" hidden="1" x14ac:dyDescent="0.25">
      <c r="A2542" t="s">
        <v>6749</v>
      </c>
      <c r="B2542" t="s">
        <v>1501</v>
      </c>
      <c r="C2542">
        <v>2032393.3330000001</v>
      </c>
      <c r="D2542">
        <v>59700500</v>
      </c>
      <c r="E2542">
        <v>86767000</v>
      </c>
      <c r="F2542">
        <v>66699000</v>
      </c>
      <c r="G2542">
        <v>1727500</v>
      </c>
      <c r="H2542">
        <v>412075</v>
      </c>
      <c r="I2542">
        <v>1951100</v>
      </c>
      <c r="J2542">
        <v>9612150</v>
      </c>
      <c r="K2542">
        <v>196735000</v>
      </c>
      <c r="L2542">
        <v>136005000</v>
      </c>
      <c r="M2542">
        <v>106909500</v>
      </c>
      <c r="O2542">
        <f t="shared" si="204"/>
        <v>57668106.667000003</v>
      </c>
      <c r="P2542">
        <f t="shared" si="204"/>
        <v>84734606.666999996</v>
      </c>
      <c r="Q2542">
        <f t="shared" si="204"/>
        <v>64666606.667000003</v>
      </c>
      <c r="R2542">
        <f t="shared" si="205"/>
        <v>-1315425</v>
      </c>
      <c r="S2542">
        <f t="shared" si="206"/>
        <v>7661050</v>
      </c>
      <c r="T2542">
        <f t="shared" si="207"/>
        <v>-60730000</v>
      </c>
      <c r="U2542">
        <f t="shared" si="208"/>
        <v>-89825500</v>
      </c>
    </row>
    <row r="2543" spans="1:21" hidden="1" x14ac:dyDescent="0.25">
      <c r="A2543" t="s">
        <v>6750</v>
      </c>
      <c r="B2543" t="s">
        <v>1502</v>
      </c>
      <c r="C2543">
        <v>0</v>
      </c>
      <c r="D2543">
        <v>147710</v>
      </c>
      <c r="E2543">
        <v>184446</v>
      </c>
      <c r="F2543">
        <v>2557450</v>
      </c>
      <c r="G2543">
        <v>816690</v>
      </c>
      <c r="H2543">
        <v>36352.5</v>
      </c>
      <c r="I2543">
        <v>0</v>
      </c>
      <c r="J2543">
        <v>0</v>
      </c>
      <c r="K2543">
        <v>0</v>
      </c>
      <c r="L2543">
        <v>0</v>
      </c>
      <c r="M2543">
        <v>0</v>
      </c>
      <c r="O2543">
        <f t="shared" si="204"/>
        <v>147710</v>
      </c>
      <c r="P2543">
        <f t="shared" si="204"/>
        <v>184446</v>
      </c>
      <c r="Q2543">
        <f t="shared" si="204"/>
        <v>2557450</v>
      </c>
      <c r="R2543">
        <f t="shared" si="205"/>
        <v>-780337.5</v>
      </c>
      <c r="S2543">
        <f t="shared" si="206"/>
        <v>0</v>
      </c>
      <c r="T2543">
        <f t="shared" si="207"/>
        <v>0</v>
      </c>
      <c r="U2543">
        <f t="shared" si="208"/>
        <v>0</v>
      </c>
    </row>
    <row r="2544" spans="1:21" hidden="1" x14ac:dyDescent="0.25">
      <c r="A2544" t="s">
        <v>6451</v>
      </c>
      <c r="B2544" t="s">
        <v>1503</v>
      </c>
      <c r="C2544">
        <v>184404</v>
      </c>
      <c r="D2544">
        <v>19935500</v>
      </c>
      <c r="E2544">
        <v>6050800</v>
      </c>
      <c r="F2544">
        <v>26256000</v>
      </c>
      <c r="G2544">
        <v>244020</v>
      </c>
      <c r="H2544">
        <v>13890</v>
      </c>
      <c r="I2544">
        <v>117970</v>
      </c>
      <c r="J2544">
        <v>1505450</v>
      </c>
      <c r="K2544">
        <v>541815</v>
      </c>
      <c r="L2544">
        <v>728015</v>
      </c>
      <c r="M2544">
        <v>631640</v>
      </c>
      <c r="O2544">
        <f t="shared" si="204"/>
        <v>19751096</v>
      </c>
      <c r="P2544">
        <f t="shared" si="204"/>
        <v>5866396</v>
      </c>
      <c r="Q2544">
        <f t="shared" si="204"/>
        <v>26071596</v>
      </c>
      <c r="R2544">
        <f t="shared" si="205"/>
        <v>-230130</v>
      </c>
      <c r="S2544">
        <f t="shared" si="206"/>
        <v>1387480</v>
      </c>
      <c r="T2544">
        <f t="shared" si="207"/>
        <v>186200</v>
      </c>
      <c r="U2544">
        <f t="shared" si="208"/>
        <v>89825</v>
      </c>
    </row>
    <row r="2545" spans="1:21" hidden="1" x14ac:dyDescent="0.25">
      <c r="A2545" t="s">
        <v>6752</v>
      </c>
      <c r="B2545" t="s">
        <v>3298</v>
      </c>
      <c r="C2545">
        <v>0</v>
      </c>
      <c r="D2545">
        <v>0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2959850</v>
      </c>
      <c r="L2545">
        <v>1881000</v>
      </c>
      <c r="M2545">
        <v>1454750</v>
      </c>
      <c r="O2545">
        <f t="shared" si="204"/>
        <v>0</v>
      </c>
      <c r="P2545">
        <f t="shared" si="204"/>
        <v>0</v>
      </c>
      <c r="Q2545">
        <f t="shared" si="204"/>
        <v>0</v>
      </c>
      <c r="R2545">
        <f t="shared" si="205"/>
        <v>0</v>
      </c>
      <c r="S2545">
        <f t="shared" si="206"/>
        <v>0</v>
      </c>
      <c r="T2545">
        <f t="shared" si="207"/>
        <v>-1078850</v>
      </c>
      <c r="U2545">
        <f t="shared" si="208"/>
        <v>-1505100</v>
      </c>
    </row>
    <row r="2546" spans="1:21" hidden="1" x14ac:dyDescent="0.25">
      <c r="A2546" t="s">
        <v>6753</v>
      </c>
      <c r="B2546" t="s">
        <v>2512</v>
      </c>
      <c r="C2546">
        <v>96877</v>
      </c>
      <c r="D2546">
        <v>377835</v>
      </c>
      <c r="E2546">
        <v>227505</v>
      </c>
      <c r="F2546">
        <v>64430</v>
      </c>
      <c r="G2546">
        <v>441090</v>
      </c>
      <c r="H2546">
        <v>61313</v>
      </c>
      <c r="I2546">
        <v>11676</v>
      </c>
      <c r="J2546">
        <v>43107.5</v>
      </c>
      <c r="K2546">
        <v>21202000</v>
      </c>
      <c r="L2546">
        <v>14856500</v>
      </c>
      <c r="M2546">
        <v>11084600</v>
      </c>
      <c r="O2546">
        <f t="shared" si="204"/>
        <v>280958</v>
      </c>
      <c r="P2546">
        <f t="shared" si="204"/>
        <v>130628</v>
      </c>
      <c r="Q2546">
        <f t="shared" si="204"/>
        <v>-32447</v>
      </c>
      <c r="R2546">
        <f t="shared" si="205"/>
        <v>-379777</v>
      </c>
      <c r="S2546">
        <f t="shared" si="206"/>
        <v>31431.5</v>
      </c>
      <c r="T2546">
        <f t="shared" si="207"/>
        <v>-6345500</v>
      </c>
      <c r="U2546">
        <f t="shared" si="208"/>
        <v>-10117400</v>
      </c>
    </row>
    <row r="2547" spans="1:21" hidden="1" x14ac:dyDescent="0.25">
      <c r="A2547" t="s">
        <v>6754</v>
      </c>
      <c r="B2547" t="s">
        <v>3299</v>
      </c>
      <c r="C2547">
        <v>0</v>
      </c>
      <c r="D2547">
        <v>0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1374650</v>
      </c>
      <c r="L2547">
        <v>1102750</v>
      </c>
      <c r="M2547">
        <v>953185</v>
      </c>
      <c r="O2547">
        <f t="shared" si="204"/>
        <v>0</v>
      </c>
      <c r="P2547">
        <f t="shared" si="204"/>
        <v>0</v>
      </c>
      <c r="Q2547">
        <f t="shared" si="204"/>
        <v>0</v>
      </c>
      <c r="R2547">
        <f t="shared" si="205"/>
        <v>0</v>
      </c>
      <c r="S2547">
        <f t="shared" si="206"/>
        <v>0</v>
      </c>
      <c r="T2547">
        <f t="shared" si="207"/>
        <v>-271900</v>
      </c>
      <c r="U2547">
        <f t="shared" si="208"/>
        <v>-421465</v>
      </c>
    </row>
    <row r="2548" spans="1:21" hidden="1" x14ac:dyDescent="0.25">
      <c r="A2548" t="s">
        <v>6755</v>
      </c>
      <c r="B2548" t="s">
        <v>3300</v>
      </c>
      <c r="C2548">
        <v>0</v>
      </c>
      <c r="D2548">
        <v>0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69830.5</v>
      </c>
      <c r="L2548">
        <v>64678.5</v>
      </c>
      <c r="M2548">
        <v>33156</v>
      </c>
      <c r="O2548">
        <f t="shared" si="204"/>
        <v>0</v>
      </c>
      <c r="P2548">
        <f t="shared" si="204"/>
        <v>0</v>
      </c>
      <c r="Q2548">
        <f t="shared" si="204"/>
        <v>0</v>
      </c>
      <c r="R2548">
        <f t="shared" si="205"/>
        <v>0</v>
      </c>
      <c r="S2548">
        <f t="shared" si="206"/>
        <v>0</v>
      </c>
      <c r="T2548">
        <f t="shared" si="207"/>
        <v>-5152</v>
      </c>
      <c r="U2548">
        <f t="shared" si="208"/>
        <v>-36674.5</v>
      </c>
    </row>
    <row r="2549" spans="1:21" hidden="1" x14ac:dyDescent="0.25">
      <c r="A2549" t="s">
        <v>6756</v>
      </c>
      <c r="B2549" t="s">
        <v>3301</v>
      </c>
      <c r="C2549">
        <v>0</v>
      </c>
      <c r="D2549">
        <v>0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33250000</v>
      </c>
      <c r="L2549">
        <v>19938500</v>
      </c>
      <c r="M2549">
        <v>11802200</v>
      </c>
      <c r="O2549">
        <f t="shared" si="204"/>
        <v>0</v>
      </c>
      <c r="P2549">
        <f t="shared" si="204"/>
        <v>0</v>
      </c>
      <c r="Q2549">
        <f t="shared" si="204"/>
        <v>0</v>
      </c>
      <c r="R2549">
        <f t="shared" si="205"/>
        <v>0</v>
      </c>
      <c r="S2549">
        <f t="shared" si="206"/>
        <v>0</v>
      </c>
      <c r="T2549">
        <f t="shared" si="207"/>
        <v>-13311500</v>
      </c>
      <c r="U2549">
        <f t="shared" si="208"/>
        <v>-21447800</v>
      </c>
    </row>
    <row r="2550" spans="1:21" hidden="1" x14ac:dyDescent="0.25">
      <c r="A2550" t="s">
        <v>6757</v>
      </c>
      <c r="B2550" t="s">
        <v>1504</v>
      </c>
      <c r="C2550">
        <v>104700</v>
      </c>
      <c r="D2550">
        <v>6715400</v>
      </c>
      <c r="E2550">
        <v>6634200</v>
      </c>
      <c r="F2550">
        <v>8280800</v>
      </c>
      <c r="G2550">
        <v>422470</v>
      </c>
      <c r="H2550">
        <v>11506.5</v>
      </c>
      <c r="I2550">
        <v>104700</v>
      </c>
      <c r="J2550">
        <v>1194125</v>
      </c>
      <c r="K2550">
        <v>196035</v>
      </c>
      <c r="L2550">
        <v>179355</v>
      </c>
      <c r="M2550">
        <v>130225.5</v>
      </c>
      <c r="O2550">
        <f t="shared" si="204"/>
        <v>6610700</v>
      </c>
      <c r="P2550">
        <f t="shared" si="204"/>
        <v>6529500</v>
      </c>
      <c r="Q2550">
        <f t="shared" si="204"/>
        <v>8176100</v>
      </c>
      <c r="R2550">
        <f t="shared" si="205"/>
        <v>-410963.5</v>
      </c>
      <c r="S2550">
        <f t="shared" si="206"/>
        <v>1089425</v>
      </c>
      <c r="T2550">
        <f t="shared" si="207"/>
        <v>-16680</v>
      </c>
      <c r="U2550">
        <f t="shared" si="208"/>
        <v>-65809.5</v>
      </c>
    </row>
    <row r="2551" spans="1:21" hidden="1" x14ac:dyDescent="0.25">
      <c r="A2551" t="s">
        <v>6758</v>
      </c>
      <c r="B2551" t="s">
        <v>1505</v>
      </c>
      <c r="C2551">
        <v>0</v>
      </c>
      <c r="D2551">
        <v>300145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O2551">
        <f t="shared" si="204"/>
        <v>300145</v>
      </c>
      <c r="P2551">
        <f t="shared" si="204"/>
        <v>0</v>
      </c>
      <c r="Q2551">
        <f t="shared" si="204"/>
        <v>0</v>
      </c>
      <c r="R2551">
        <f t="shared" si="205"/>
        <v>0</v>
      </c>
      <c r="S2551">
        <f t="shared" si="206"/>
        <v>0</v>
      </c>
      <c r="T2551">
        <f t="shared" si="207"/>
        <v>0</v>
      </c>
      <c r="U2551">
        <f t="shared" si="208"/>
        <v>0</v>
      </c>
    </row>
    <row r="2552" spans="1:21" hidden="1" x14ac:dyDescent="0.25">
      <c r="A2552" t="s">
        <v>6759</v>
      </c>
      <c r="B2552" t="s">
        <v>3302</v>
      </c>
      <c r="C2552">
        <v>0</v>
      </c>
      <c r="D2552">
        <v>0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225350</v>
      </c>
      <c r="L2552">
        <v>183120</v>
      </c>
      <c r="M2552">
        <v>140378</v>
      </c>
      <c r="O2552">
        <f t="shared" si="204"/>
        <v>0</v>
      </c>
      <c r="P2552">
        <f t="shared" si="204"/>
        <v>0</v>
      </c>
      <c r="Q2552">
        <f t="shared" si="204"/>
        <v>0</v>
      </c>
      <c r="R2552">
        <f t="shared" si="205"/>
        <v>0</v>
      </c>
      <c r="S2552">
        <f t="shared" si="206"/>
        <v>0</v>
      </c>
      <c r="T2552">
        <f t="shared" si="207"/>
        <v>-42230</v>
      </c>
      <c r="U2552">
        <f t="shared" si="208"/>
        <v>-84972</v>
      </c>
    </row>
    <row r="2553" spans="1:21" hidden="1" x14ac:dyDescent="0.25">
      <c r="A2553" t="s">
        <v>6760</v>
      </c>
      <c r="B2553" t="s">
        <v>3303</v>
      </c>
      <c r="C2553">
        <v>0</v>
      </c>
      <c r="D2553">
        <v>0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6099150</v>
      </c>
      <c r="L2553">
        <v>3293300</v>
      </c>
      <c r="M2553">
        <v>3080200</v>
      </c>
      <c r="O2553">
        <f t="shared" si="204"/>
        <v>0</v>
      </c>
      <c r="P2553">
        <f t="shared" si="204"/>
        <v>0</v>
      </c>
      <c r="Q2553">
        <f t="shared" si="204"/>
        <v>0</v>
      </c>
      <c r="R2553">
        <f t="shared" si="205"/>
        <v>0</v>
      </c>
      <c r="S2553">
        <f t="shared" si="206"/>
        <v>0</v>
      </c>
      <c r="T2553">
        <f t="shared" si="207"/>
        <v>-2805850</v>
      </c>
      <c r="U2553">
        <f t="shared" si="208"/>
        <v>-3018950</v>
      </c>
    </row>
    <row r="2554" spans="1:21" hidden="1" x14ac:dyDescent="0.25">
      <c r="A2554" t="s">
        <v>6761</v>
      </c>
      <c r="B2554" t="s">
        <v>1506</v>
      </c>
      <c r="C2554">
        <v>59506</v>
      </c>
      <c r="D2554">
        <v>0</v>
      </c>
      <c r="E2554">
        <v>0</v>
      </c>
      <c r="F2554">
        <v>0</v>
      </c>
      <c r="G2554">
        <v>190730</v>
      </c>
      <c r="H2554">
        <v>13571</v>
      </c>
      <c r="I2554">
        <v>0</v>
      </c>
      <c r="J2554">
        <v>28369</v>
      </c>
      <c r="K2554">
        <v>95043500</v>
      </c>
      <c r="L2554">
        <v>70527500</v>
      </c>
      <c r="M2554">
        <v>56526000</v>
      </c>
      <c r="O2554">
        <f t="shared" si="204"/>
        <v>-59506</v>
      </c>
      <c r="P2554">
        <f t="shared" si="204"/>
        <v>-59506</v>
      </c>
      <c r="Q2554">
        <f t="shared" si="204"/>
        <v>-59506</v>
      </c>
      <c r="R2554">
        <f t="shared" si="205"/>
        <v>-177159</v>
      </c>
      <c r="S2554">
        <f t="shared" si="206"/>
        <v>28369</v>
      </c>
      <c r="T2554">
        <f t="shared" si="207"/>
        <v>-24516000</v>
      </c>
      <c r="U2554">
        <f t="shared" si="208"/>
        <v>-38517500</v>
      </c>
    </row>
    <row r="2555" spans="1:21" hidden="1" x14ac:dyDescent="0.25">
      <c r="A2555" t="s">
        <v>6144</v>
      </c>
      <c r="B2555" t="s">
        <v>3304</v>
      </c>
      <c r="C2555">
        <v>0</v>
      </c>
      <c r="D2555">
        <v>0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390560</v>
      </c>
      <c r="L2555">
        <v>626915</v>
      </c>
      <c r="M2555">
        <v>186255</v>
      </c>
      <c r="O2555">
        <f t="shared" si="204"/>
        <v>0</v>
      </c>
      <c r="P2555">
        <f t="shared" si="204"/>
        <v>0</v>
      </c>
      <c r="Q2555">
        <f t="shared" si="204"/>
        <v>0</v>
      </c>
      <c r="R2555">
        <f t="shared" si="205"/>
        <v>0</v>
      </c>
      <c r="S2555">
        <f t="shared" si="206"/>
        <v>0</v>
      </c>
      <c r="T2555">
        <f t="shared" si="207"/>
        <v>236355</v>
      </c>
      <c r="U2555">
        <f t="shared" si="208"/>
        <v>-204305</v>
      </c>
    </row>
    <row r="2556" spans="1:21" hidden="1" x14ac:dyDescent="0.25">
      <c r="A2556" t="s">
        <v>6763</v>
      </c>
      <c r="B2556" t="s">
        <v>1507</v>
      </c>
      <c r="C2556">
        <v>28636</v>
      </c>
      <c r="D2556">
        <v>0</v>
      </c>
      <c r="E2556">
        <v>0</v>
      </c>
      <c r="F2556">
        <v>0</v>
      </c>
      <c r="G2556">
        <v>171300</v>
      </c>
      <c r="H2556">
        <v>3481</v>
      </c>
      <c r="I2556">
        <v>0</v>
      </c>
      <c r="J2556">
        <v>0</v>
      </c>
      <c r="K2556">
        <v>8275050</v>
      </c>
      <c r="L2556">
        <v>6788950</v>
      </c>
      <c r="M2556">
        <v>3691550</v>
      </c>
      <c r="O2556">
        <f t="shared" si="204"/>
        <v>-28636</v>
      </c>
      <c r="P2556">
        <f t="shared" si="204"/>
        <v>-28636</v>
      </c>
      <c r="Q2556">
        <f t="shared" si="204"/>
        <v>-28636</v>
      </c>
      <c r="R2556">
        <f t="shared" si="205"/>
        <v>-167819</v>
      </c>
      <c r="S2556">
        <f t="shared" si="206"/>
        <v>0</v>
      </c>
      <c r="T2556">
        <f t="shared" si="207"/>
        <v>-1486100</v>
      </c>
      <c r="U2556">
        <f t="shared" si="208"/>
        <v>-4583500</v>
      </c>
    </row>
    <row r="2557" spans="1:21" hidden="1" x14ac:dyDescent="0.25">
      <c r="A2557" t="s">
        <v>6764</v>
      </c>
      <c r="B2557" t="s">
        <v>1508</v>
      </c>
      <c r="C2557">
        <v>0</v>
      </c>
      <c r="D2557">
        <v>0</v>
      </c>
      <c r="E2557">
        <v>0</v>
      </c>
      <c r="F2557">
        <v>0</v>
      </c>
      <c r="G2557">
        <v>123020</v>
      </c>
      <c r="H2557">
        <v>4745.5</v>
      </c>
      <c r="I2557">
        <v>0</v>
      </c>
      <c r="J2557">
        <v>0</v>
      </c>
      <c r="K2557">
        <v>0</v>
      </c>
      <c r="L2557">
        <v>0</v>
      </c>
      <c r="M2557">
        <v>0</v>
      </c>
      <c r="O2557">
        <f t="shared" si="204"/>
        <v>0</v>
      </c>
      <c r="P2557">
        <f t="shared" si="204"/>
        <v>0</v>
      </c>
      <c r="Q2557">
        <f t="shared" si="204"/>
        <v>0</v>
      </c>
      <c r="R2557">
        <f t="shared" si="205"/>
        <v>-118274.5</v>
      </c>
      <c r="S2557">
        <f t="shared" si="206"/>
        <v>0</v>
      </c>
      <c r="T2557">
        <f t="shared" si="207"/>
        <v>0</v>
      </c>
      <c r="U2557">
        <f t="shared" si="208"/>
        <v>0</v>
      </c>
    </row>
    <row r="2558" spans="1:21" hidden="1" x14ac:dyDescent="0.25">
      <c r="A2558" t="s">
        <v>6765</v>
      </c>
      <c r="B2558" t="s">
        <v>1509</v>
      </c>
      <c r="C2558">
        <v>0</v>
      </c>
      <c r="D2558">
        <v>0</v>
      </c>
      <c r="E2558">
        <v>0</v>
      </c>
      <c r="F2558">
        <v>0</v>
      </c>
      <c r="G2558">
        <v>37260</v>
      </c>
      <c r="H2558">
        <v>0</v>
      </c>
      <c r="I2558">
        <v>0</v>
      </c>
      <c r="J2558">
        <v>0</v>
      </c>
      <c r="K2558">
        <v>15123000</v>
      </c>
      <c r="L2558">
        <v>8938550</v>
      </c>
      <c r="M2558">
        <v>8385200</v>
      </c>
      <c r="O2558">
        <f t="shared" si="204"/>
        <v>0</v>
      </c>
      <c r="P2558">
        <f t="shared" si="204"/>
        <v>0</v>
      </c>
      <c r="Q2558">
        <f t="shared" si="204"/>
        <v>0</v>
      </c>
      <c r="R2558">
        <f t="shared" si="205"/>
        <v>-37260</v>
      </c>
      <c r="S2558">
        <f t="shared" si="206"/>
        <v>0</v>
      </c>
      <c r="T2558">
        <f t="shared" si="207"/>
        <v>-6184450</v>
      </c>
      <c r="U2558">
        <f t="shared" si="208"/>
        <v>-6737800</v>
      </c>
    </row>
    <row r="2559" spans="1:21" hidden="1" x14ac:dyDescent="0.25">
      <c r="A2559" t="s">
        <v>6766</v>
      </c>
      <c r="B2559" t="s">
        <v>3305</v>
      </c>
      <c r="C2559">
        <v>0</v>
      </c>
      <c r="D2559">
        <v>0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512185</v>
      </c>
      <c r="L2559">
        <v>292755</v>
      </c>
      <c r="M2559">
        <v>211602</v>
      </c>
      <c r="O2559">
        <f t="shared" si="204"/>
        <v>0</v>
      </c>
      <c r="P2559">
        <f t="shared" si="204"/>
        <v>0</v>
      </c>
      <c r="Q2559">
        <f t="shared" si="204"/>
        <v>0</v>
      </c>
      <c r="R2559">
        <f t="shared" si="205"/>
        <v>0</v>
      </c>
      <c r="S2559">
        <f t="shared" si="206"/>
        <v>0</v>
      </c>
      <c r="T2559">
        <f t="shared" si="207"/>
        <v>-219430</v>
      </c>
      <c r="U2559">
        <f t="shared" si="208"/>
        <v>-300583</v>
      </c>
    </row>
    <row r="2560" spans="1:21" hidden="1" x14ac:dyDescent="0.25">
      <c r="A2560" t="s">
        <v>6767</v>
      </c>
      <c r="B2560" t="s">
        <v>3306</v>
      </c>
      <c r="C2560">
        <v>0</v>
      </c>
      <c r="D2560">
        <v>0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701065</v>
      </c>
      <c r="L2560">
        <v>556660</v>
      </c>
      <c r="M2560">
        <v>367450</v>
      </c>
      <c r="O2560">
        <f t="shared" si="204"/>
        <v>0</v>
      </c>
      <c r="P2560">
        <f t="shared" si="204"/>
        <v>0</v>
      </c>
      <c r="Q2560">
        <f t="shared" si="204"/>
        <v>0</v>
      </c>
      <c r="R2560">
        <f t="shared" si="205"/>
        <v>0</v>
      </c>
      <c r="S2560">
        <f t="shared" si="206"/>
        <v>0</v>
      </c>
      <c r="T2560">
        <f t="shared" si="207"/>
        <v>-144405</v>
      </c>
      <c r="U2560">
        <f t="shared" si="208"/>
        <v>-333615</v>
      </c>
    </row>
    <row r="2561" spans="1:21" hidden="1" x14ac:dyDescent="0.25">
      <c r="A2561" t="s">
        <v>6768</v>
      </c>
      <c r="B2561" t="s">
        <v>1510</v>
      </c>
      <c r="C2561">
        <v>17532333.329999998</v>
      </c>
      <c r="D2561">
        <v>0</v>
      </c>
      <c r="E2561">
        <v>177200</v>
      </c>
      <c r="F2561">
        <v>0</v>
      </c>
      <c r="G2561">
        <v>41984</v>
      </c>
      <c r="H2561">
        <v>17062.5</v>
      </c>
      <c r="I2561">
        <v>0</v>
      </c>
      <c r="J2561">
        <v>0</v>
      </c>
      <c r="K2561">
        <v>12626850</v>
      </c>
      <c r="L2561">
        <v>6816950</v>
      </c>
      <c r="M2561">
        <v>4068750</v>
      </c>
      <c r="O2561">
        <f t="shared" si="204"/>
        <v>-17532333.329999998</v>
      </c>
      <c r="P2561">
        <f t="shared" si="204"/>
        <v>-17355133.329999998</v>
      </c>
      <c r="Q2561">
        <f t="shared" si="204"/>
        <v>-17532333.329999998</v>
      </c>
      <c r="R2561">
        <f t="shared" si="205"/>
        <v>-24921.5</v>
      </c>
      <c r="S2561">
        <f t="shared" si="206"/>
        <v>0</v>
      </c>
      <c r="T2561">
        <f t="shared" si="207"/>
        <v>-5809900</v>
      </c>
      <c r="U2561">
        <f t="shared" si="208"/>
        <v>-8558100</v>
      </c>
    </row>
    <row r="2562" spans="1:21" hidden="1" x14ac:dyDescent="0.25">
      <c r="A2562" t="s">
        <v>6769</v>
      </c>
      <c r="B2562" t="s">
        <v>3307</v>
      </c>
      <c r="C2562">
        <v>0</v>
      </c>
      <c r="D2562">
        <v>0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14533500</v>
      </c>
      <c r="L2562">
        <v>9632100</v>
      </c>
      <c r="M2562">
        <v>6747300</v>
      </c>
      <c r="O2562">
        <f t="shared" si="204"/>
        <v>0</v>
      </c>
      <c r="P2562">
        <f t="shared" si="204"/>
        <v>0</v>
      </c>
      <c r="Q2562">
        <f t="shared" si="204"/>
        <v>0</v>
      </c>
      <c r="R2562">
        <f t="shared" si="205"/>
        <v>0</v>
      </c>
      <c r="S2562">
        <f t="shared" si="206"/>
        <v>0</v>
      </c>
      <c r="T2562">
        <f t="shared" si="207"/>
        <v>-4901400</v>
      </c>
      <c r="U2562">
        <f t="shared" si="208"/>
        <v>-7786200</v>
      </c>
    </row>
    <row r="2563" spans="1:21" hidden="1" x14ac:dyDescent="0.25">
      <c r="A2563" t="s">
        <v>6770</v>
      </c>
      <c r="B2563" t="s">
        <v>3308</v>
      </c>
      <c r="C2563">
        <v>0</v>
      </c>
      <c r="D2563">
        <v>0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10902750</v>
      </c>
      <c r="L2563">
        <v>5164650</v>
      </c>
      <c r="M2563">
        <v>4608000</v>
      </c>
      <c r="O2563">
        <f t="shared" ref="O2563:Q2626" si="209">D2563-$C2563</f>
        <v>0</v>
      </c>
      <c r="P2563">
        <f t="shared" si="209"/>
        <v>0</v>
      </c>
      <c r="Q2563">
        <f t="shared" si="209"/>
        <v>0</v>
      </c>
      <c r="R2563">
        <f t="shared" ref="R2563:R2626" si="210">H2563-G2563</f>
        <v>0</v>
      </c>
      <c r="S2563">
        <f t="shared" ref="S2563:S2626" si="211">J2563-I2563</f>
        <v>0</v>
      </c>
      <c r="T2563">
        <f t="shared" ref="T2563:T2626" si="212">L2563-K2563</f>
        <v>-5738100</v>
      </c>
      <c r="U2563">
        <f t="shared" ref="U2563:U2626" si="213">M2563-K2563</f>
        <v>-6294750</v>
      </c>
    </row>
    <row r="2564" spans="1:21" hidden="1" x14ac:dyDescent="0.25">
      <c r="A2564" t="s">
        <v>6771</v>
      </c>
      <c r="B2564" t="s">
        <v>1511</v>
      </c>
      <c r="C2564">
        <v>1702865</v>
      </c>
      <c r="D2564">
        <v>195945</v>
      </c>
      <c r="E2564">
        <v>0</v>
      </c>
      <c r="F2564">
        <v>0</v>
      </c>
      <c r="G2564">
        <v>35120</v>
      </c>
      <c r="H2564">
        <v>0</v>
      </c>
      <c r="I2564">
        <v>1277400</v>
      </c>
      <c r="J2564">
        <v>1007860</v>
      </c>
      <c r="K2564">
        <v>23994500</v>
      </c>
      <c r="L2564">
        <v>14730000</v>
      </c>
      <c r="M2564">
        <v>13687850</v>
      </c>
      <c r="O2564">
        <f t="shared" si="209"/>
        <v>-1506920</v>
      </c>
      <c r="P2564">
        <f t="shared" si="209"/>
        <v>-1702865</v>
      </c>
      <c r="Q2564">
        <f t="shared" si="209"/>
        <v>-1702865</v>
      </c>
      <c r="R2564">
        <f t="shared" si="210"/>
        <v>-35120</v>
      </c>
      <c r="S2564">
        <f t="shared" si="211"/>
        <v>-269540</v>
      </c>
      <c r="T2564">
        <f t="shared" si="212"/>
        <v>-9264500</v>
      </c>
      <c r="U2564">
        <f t="shared" si="213"/>
        <v>-10306650</v>
      </c>
    </row>
    <row r="2565" spans="1:21" hidden="1" x14ac:dyDescent="0.25">
      <c r="A2565" t="s">
        <v>6772</v>
      </c>
      <c r="B2565" t="s">
        <v>1512</v>
      </c>
      <c r="C2565">
        <v>0</v>
      </c>
      <c r="D2565">
        <v>39467.5</v>
      </c>
      <c r="E2565">
        <v>27137</v>
      </c>
      <c r="F2565">
        <v>12967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O2565">
        <f t="shared" si="209"/>
        <v>39467.5</v>
      </c>
      <c r="P2565">
        <f t="shared" si="209"/>
        <v>27137</v>
      </c>
      <c r="Q2565">
        <f t="shared" si="209"/>
        <v>12967</v>
      </c>
      <c r="R2565">
        <f t="shared" si="210"/>
        <v>0</v>
      </c>
      <c r="S2565">
        <f t="shared" si="211"/>
        <v>0</v>
      </c>
      <c r="T2565">
        <f t="shared" si="212"/>
        <v>0</v>
      </c>
      <c r="U2565">
        <f t="shared" si="213"/>
        <v>0</v>
      </c>
    </row>
    <row r="2566" spans="1:21" hidden="1" x14ac:dyDescent="0.25">
      <c r="A2566" t="s">
        <v>6773</v>
      </c>
      <c r="B2566" t="s">
        <v>3309</v>
      </c>
      <c r="C2566">
        <v>0</v>
      </c>
      <c r="D2566">
        <v>0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352665</v>
      </c>
      <c r="L2566">
        <v>225650</v>
      </c>
      <c r="M2566">
        <v>246315</v>
      </c>
      <c r="O2566">
        <f t="shared" si="209"/>
        <v>0</v>
      </c>
      <c r="P2566">
        <f t="shared" si="209"/>
        <v>0</v>
      </c>
      <c r="Q2566">
        <f t="shared" si="209"/>
        <v>0</v>
      </c>
      <c r="R2566">
        <f t="shared" si="210"/>
        <v>0</v>
      </c>
      <c r="S2566">
        <f t="shared" si="211"/>
        <v>0</v>
      </c>
      <c r="T2566">
        <f t="shared" si="212"/>
        <v>-127015</v>
      </c>
      <c r="U2566">
        <f t="shared" si="213"/>
        <v>-106350</v>
      </c>
    </row>
    <row r="2567" spans="1:21" hidden="1" x14ac:dyDescent="0.25">
      <c r="A2567" t="s">
        <v>6774</v>
      </c>
      <c r="B2567" t="s">
        <v>1513</v>
      </c>
      <c r="C2567">
        <v>0</v>
      </c>
      <c r="D2567">
        <v>1026850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314770</v>
      </c>
      <c r="L2567">
        <v>120750</v>
      </c>
      <c r="M2567">
        <v>23687.5</v>
      </c>
      <c r="O2567">
        <f t="shared" si="209"/>
        <v>1026850</v>
      </c>
      <c r="P2567">
        <f t="shared" si="209"/>
        <v>0</v>
      </c>
      <c r="Q2567">
        <f t="shared" si="209"/>
        <v>0</v>
      </c>
      <c r="R2567">
        <f t="shared" si="210"/>
        <v>0</v>
      </c>
      <c r="S2567">
        <f t="shared" si="211"/>
        <v>0</v>
      </c>
      <c r="T2567">
        <f t="shared" si="212"/>
        <v>-194020</v>
      </c>
      <c r="U2567">
        <f t="shared" si="213"/>
        <v>-291082.5</v>
      </c>
    </row>
    <row r="2568" spans="1:21" hidden="1" x14ac:dyDescent="0.25">
      <c r="A2568" t="s">
        <v>6775</v>
      </c>
      <c r="B2568" t="s">
        <v>1514</v>
      </c>
      <c r="C2568">
        <v>133380</v>
      </c>
      <c r="D2568">
        <v>1887080</v>
      </c>
      <c r="E2568">
        <v>401125</v>
      </c>
      <c r="F2568">
        <v>1487695</v>
      </c>
      <c r="G2568">
        <v>577790</v>
      </c>
      <c r="H2568">
        <v>57971</v>
      </c>
      <c r="I2568">
        <v>133380</v>
      </c>
      <c r="J2568">
        <v>643125</v>
      </c>
      <c r="K2568">
        <v>47780500</v>
      </c>
      <c r="L2568">
        <v>32134500</v>
      </c>
      <c r="M2568">
        <v>26431000</v>
      </c>
      <c r="O2568">
        <f t="shared" si="209"/>
        <v>1753700</v>
      </c>
      <c r="P2568">
        <f t="shared" si="209"/>
        <v>267745</v>
      </c>
      <c r="Q2568">
        <f t="shared" si="209"/>
        <v>1354315</v>
      </c>
      <c r="R2568">
        <f t="shared" si="210"/>
        <v>-519819</v>
      </c>
      <c r="S2568">
        <f t="shared" si="211"/>
        <v>509745</v>
      </c>
      <c r="T2568">
        <f t="shared" si="212"/>
        <v>-15646000</v>
      </c>
      <c r="U2568">
        <f t="shared" si="213"/>
        <v>-21349500</v>
      </c>
    </row>
    <row r="2569" spans="1:21" hidden="1" x14ac:dyDescent="0.25">
      <c r="A2569" t="s">
        <v>6776</v>
      </c>
      <c r="B2569" t="s">
        <v>3310</v>
      </c>
      <c r="C2569">
        <v>0</v>
      </c>
      <c r="D2569">
        <v>0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140650</v>
      </c>
      <c r="K2569">
        <v>1842300</v>
      </c>
      <c r="L2569">
        <v>90345</v>
      </c>
      <c r="M2569">
        <v>0</v>
      </c>
      <c r="O2569">
        <f t="shared" si="209"/>
        <v>0</v>
      </c>
      <c r="P2569">
        <f t="shared" si="209"/>
        <v>0</v>
      </c>
      <c r="Q2569">
        <f t="shared" si="209"/>
        <v>0</v>
      </c>
      <c r="R2569">
        <f t="shared" si="210"/>
        <v>0</v>
      </c>
      <c r="S2569">
        <f t="shared" si="211"/>
        <v>140650</v>
      </c>
      <c r="T2569">
        <f t="shared" si="212"/>
        <v>-1751955</v>
      </c>
      <c r="U2569">
        <f t="shared" si="213"/>
        <v>-1842300</v>
      </c>
    </row>
    <row r="2570" spans="1:21" hidden="1" x14ac:dyDescent="0.25">
      <c r="A2570" t="s">
        <v>4993</v>
      </c>
      <c r="B2570" t="s">
        <v>1515</v>
      </c>
      <c r="C2570">
        <v>14100</v>
      </c>
      <c r="D2570">
        <v>683085</v>
      </c>
      <c r="E2570">
        <v>87525</v>
      </c>
      <c r="F2570">
        <v>122584</v>
      </c>
      <c r="G2570">
        <v>0</v>
      </c>
      <c r="H2570">
        <v>0</v>
      </c>
      <c r="I2570">
        <v>14100</v>
      </c>
      <c r="J2570">
        <v>206465</v>
      </c>
      <c r="K2570">
        <v>1868850</v>
      </c>
      <c r="L2570">
        <v>2580550</v>
      </c>
      <c r="M2570">
        <v>2030100</v>
      </c>
      <c r="O2570">
        <f t="shared" si="209"/>
        <v>668985</v>
      </c>
      <c r="P2570">
        <f t="shared" si="209"/>
        <v>73425</v>
      </c>
      <c r="Q2570">
        <f t="shared" si="209"/>
        <v>108484</v>
      </c>
      <c r="R2570">
        <f t="shared" si="210"/>
        <v>0</v>
      </c>
      <c r="S2570">
        <f t="shared" si="211"/>
        <v>192365</v>
      </c>
      <c r="T2570">
        <f t="shared" si="212"/>
        <v>711700</v>
      </c>
      <c r="U2570">
        <f t="shared" si="213"/>
        <v>161250</v>
      </c>
    </row>
    <row r="2571" spans="1:21" hidden="1" x14ac:dyDescent="0.25">
      <c r="A2571" t="s">
        <v>6778</v>
      </c>
      <c r="B2571" t="s">
        <v>3311</v>
      </c>
      <c r="C2571">
        <v>0</v>
      </c>
      <c r="D2571">
        <v>0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627240</v>
      </c>
      <c r="L2571">
        <v>371815</v>
      </c>
      <c r="M2571">
        <v>244425</v>
      </c>
      <c r="O2571">
        <f t="shared" si="209"/>
        <v>0</v>
      </c>
      <c r="P2571">
        <f t="shared" si="209"/>
        <v>0</v>
      </c>
      <c r="Q2571">
        <f t="shared" si="209"/>
        <v>0</v>
      </c>
      <c r="R2571">
        <f t="shared" si="210"/>
        <v>0</v>
      </c>
      <c r="S2571">
        <f t="shared" si="211"/>
        <v>0</v>
      </c>
      <c r="T2571">
        <f t="shared" si="212"/>
        <v>-255425</v>
      </c>
      <c r="U2571">
        <f t="shared" si="213"/>
        <v>-382815</v>
      </c>
    </row>
    <row r="2572" spans="1:21" hidden="1" x14ac:dyDescent="0.25">
      <c r="A2572" t="s">
        <v>6779</v>
      </c>
      <c r="B2572" t="s">
        <v>3312</v>
      </c>
      <c r="C2572">
        <v>0</v>
      </c>
      <c r="D2572">
        <v>0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6770300</v>
      </c>
      <c r="L2572">
        <v>4042600</v>
      </c>
      <c r="M2572">
        <v>3068700</v>
      </c>
      <c r="O2572">
        <f t="shared" si="209"/>
        <v>0</v>
      </c>
      <c r="P2572">
        <f t="shared" si="209"/>
        <v>0</v>
      </c>
      <c r="Q2572">
        <f t="shared" si="209"/>
        <v>0</v>
      </c>
      <c r="R2572">
        <f t="shared" si="210"/>
        <v>0</v>
      </c>
      <c r="S2572">
        <f t="shared" si="211"/>
        <v>0</v>
      </c>
      <c r="T2572">
        <f t="shared" si="212"/>
        <v>-2727700</v>
      </c>
      <c r="U2572">
        <f t="shared" si="213"/>
        <v>-3701600</v>
      </c>
    </row>
    <row r="2573" spans="1:21" hidden="1" x14ac:dyDescent="0.25">
      <c r="A2573" t="s">
        <v>6780</v>
      </c>
      <c r="B2573" t="s">
        <v>3313</v>
      </c>
      <c r="C2573">
        <v>0</v>
      </c>
      <c r="D2573">
        <v>0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16209000</v>
      </c>
      <c r="L2573">
        <v>12002700</v>
      </c>
      <c r="M2573">
        <v>12495350</v>
      </c>
      <c r="O2573">
        <f t="shared" si="209"/>
        <v>0</v>
      </c>
      <c r="P2573">
        <f t="shared" si="209"/>
        <v>0</v>
      </c>
      <c r="Q2573">
        <f t="shared" si="209"/>
        <v>0</v>
      </c>
      <c r="R2573">
        <f t="shared" si="210"/>
        <v>0</v>
      </c>
      <c r="S2573">
        <f t="shared" si="211"/>
        <v>0</v>
      </c>
      <c r="T2573">
        <f t="shared" si="212"/>
        <v>-4206300</v>
      </c>
      <c r="U2573">
        <f t="shared" si="213"/>
        <v>-3713650</v>
      </c>
    </row>
    <row r="2574" spans="1:21" hidden="1" x14ac:dyDescent="0.25">
      <c r="A2574" t="s">
        <v>6781</v>
      </c>
      <c r="B2574" t="s">
        <v>1516</v>
      </c>
      <c r="C2574">
        <v>27435</v>
      </c>
      <c r="D2574">
        <v>0</v>
      </c>
      <c r="E2574">
        <v>300325</v>
      </c>
      <c r="F2574">
        <v>0</v>
      </c>
      <c r="G2574">
        <v>17645</v>
      </c>
      <c r="H2574">
        <v>0</v>
      </c>
      <c r="I2574">
        <v>27435</v>
      </c>
      <c r="J2574">
        <v>0</v>
      </c>
      <c r="K2574">
        <v>1575500</v>
      </c>
      <c r="L2574">
        <v>1187785</v>
      </c>
      <c r="M2574">
        <v>948255</v>
      </c>
      <c r="O2574">
        <f t="shared" si="209"/>
        <v>-27435</v>
      </c>
      <c r="P2574">
        <f t="shared" si="209"/>
        <v>272890</v>
      </c>
      <c r="Q2574">
        <f t="shared" si="209"/>
        <v>-27435</v>
      </c>
      <c r="R2574">
        <f t="shared" si="210"/>
        <v>-17645</v>
      </c>
      <c r="S2574">
        <f t="shared" si="211"/>
        <v>-27435</v>
      </c>
      <c r="T2574">
        <f t="shared" si="212"/>
        <v>-387715</v>
      </c>
      <c r="U2574">
        <f t="shared" si="213"/>
        <v>-627245</v>
      </c>
    </row>
    <row r="2575" spans="1:21" hidden="1" x14ac:dyDescent="0.25">
      <c r="A2575" t="s">
        <v>6782</v>
      </c>
      <c r="B2575" t="s">
        <v>1517</v>
      </c>
      <c r="C2575">
        <v>22730.333330000001</v>
      </c>
      <c r="D2575">
        <v>0</v>
      </c>
      <c r="E2575">
        <v>558550</v>
      </c>
      <c r="F2575">
        <v>335100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O2575">
        <f t="shared" si="209"/>
        <v>-22730.333330000001</v>
      </c>
      <c r="P2575">
        <f t="shared" si="209"/>
        <v>535819.66666999995</v>
      </c>
      <c r="Q2575">
        <f t="shared" si="209"/>
        <v>312369.66667000001</v>
      </c>
      <c r="R2575">
        <f t="shared" si="210"/>
        <v>0</v>
      </c>
      <c r="S2575">
        <f t="shared" si="211"/>
        <v>0</v>
      </c>
      <c r="T2575">
        <f t="shared" si="212"/>
        <v>0</v>
      </c>
      <c r="U2575">
        <f t="shared" si="213"/>
        <v>0</v>
      </c>
    </row>
    <row r="2576" spans="1:21" hidden="1" x14ac:dyDescent="0.25">
      <c r="A2576" t="s">
        <v>6783</v>
      </c>
      <c r="B2576" t="s">
        <v>3314</v>
      </c>
      <c r="C2576">
        <v>0</v>
      </c>
      <c r="D2576">
        <v>0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74451</v>
      </c>
      <c r="L2576">
        <v>0</v>
      </c>
      <c r="M2576">
        <v>0</v>
      </c>
      <c r="O2576">
        <f t="shared" si="209"/>
        <v>0</v>
      </c>
      <c r="P2576">
        <f t="shared" si="209"/>
        <v>0</v>
      </c>
      <c r="Q2576">
        <f t="shared" si="209"/>
        <v>0</v>
      </c>
      <c r="R2576">
        <f t="shared" si="210"/>
        <v>0</v>
      </c>
      <c r="S2576">
        <f t="shared" si="211"/>
        <v>0</v>
      </c>
      <c r="T2576">
        <f t="shared" si="212"/>
        <v>-74451</v>
      </c>
      <c r="U2576">
        <f t="shared" si="213"/>
        <v>-74451</v>
      </c>
    </row>
    <row r="2577" spans="1:21" hidden="1" x14ac:dyDescent="0.25">
      <c r="A2577" t="s">
        <v>7218</v>
      </c>
      <c r="B2577" t="s">
        <v>1518</v>
      </c>
      <c r="C2577">
        <v>0</v>
      </c>
      <c r="D2577">
        <v>1262620</v>
      </c>
      <c r="E2577">
        <v>377325</v>
      </c>
      <c r="F2577">
        <v>523800</v>
      </c>
      <c r="G2577">
        <v>661150</v>
      </c>
      <c r="H2577">
        <v>41268</v>
      </c>
      <c r="I2577">
        <v>0</v>
      </c>
      <c r="J2577">
        <v>0</v>
      </c>
      <c r="K2577">
        <v>55005</v>
      </c>
      <c r="L2577">
        <v>128020</v>
      </c>
      <c r="M2577">
        <v>118819.5</v>
      </c>
      <c r="O2577">
        <f t="shared" si="209"/>
        <v>1262620</v>
      </c>
      <c r="P2577">
        <f t="shared" si="209"/>
        <v>377325</v>
      </c>
      <c r="Q2577">
        <f t="shared" si="209"/>
        <v>523800</v>
      </c>
      <c r="R2577">
        <f t="shared" si="210"/>
        <v>-619882</v>
      </c>
      <c r="S2577">
        <f t="shared" si="211"/>
        <v>0</v>
      </c>
      <c r="T2577">
        <f t="shared" si="212"/>
        <v>73015</v>
      </c>
      <c r="U2577">
        <f t="shared" si="213"/>
        <v>63814.5</v>
      </c>
    </row>
    <row r="2578" spans="1:21" hidden="1" x14ac:dyDescent="0.25">
      <c r="A2578" t="s">
        <v>6785</v>
      </c>
      <c r="B2578" t="s">
        <v>3315</v>
      </c>
      <c r="C2578">
        <v>0</v>
      </c>
      <c r="D2578">
        <v>0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2196800</v>
      </c>
      <c r="L2578">
        <v>2166250</v>
      </c>
      <c r="M2578">
        <v>1233850</v>
      </c>
      <c r="O2578">
        <f t="shared" si="209"/>
        <v>0</v>
      </c>
      <c r="P2578">
        <f t="shared" si="209"/>
        <v>0</v>
      </c>
      <c r="Q2578">
        <f t="shared" si="209"/>
        <v>0</v>
      </c>
      <c r="R2578">
        <f t="shared" si="210"/>
        <v>0</v>
      </c>
      <c r="S2578">
        <f t="shared" si="211"/>
        <v>0</v>
      </c>
      <c r="T2578">
        <f t="shared" si="212"/>
        <v>-30550</v>
      </c>
      <c r="U2578">
        <f t="shared" si="213"/>
        <v>-962950</v>
      </c>
    </row>
    <row r="2579" spans="1:21" hidden="1" x14ac:dyDescent="0.25">
      <c r="A2579" t="s">
        <v>6786</v>
      </c>
      <c r="B2579" t="s">
        <v>1519</v>
      </c>
      <c r="C2579">
        <v>0</v>
      </c>
      <c r="D2579">
        <v>0</v>
      </c>
      <c r="E2579">
        <v>0</v>
      </c>
      <c r="F2579">
        <v>0</v>
      </c>
      <c r="G2579">
        <v>12529</v>
      </c>
      <c r="H2579">
        <v>0</v>
      </c>
      <c r="I2579">
        <v>0</v>
      </c>
      <c r="J2579">
        <v>0</v>
      </c>
      <c r="K2579">
        <v>12981000</v>
      </c>
      <c r="L2579">
        <v>9907050</v>
      </c>
      <c r="M2579">
        <v>7666350</v>
      </c>
      <c r="O2579">
        <f t="shared" si="209"/>
        <v>0</v>
      </c>
      <c r="P2579">
        <f t="shared" si="209"/>
        <v>0</v>
      </c>
      <c r="Q2579">
        <f t="shared" si="209"/>
        <v>0</v>
      </c>
      <c r="R2579">
        <f t="shared" si="210"/>
        <v>-12529</v>
      </c>
      <c r="S2579">
        <f t="shared" si="211"/>
        <v>0</v>
      </c>
      <c r="T2579">
        <f t="shared" si="212"/>
        <v>-3073950</v>
      </c>
      <c r="U2579">
        <f t="shared" si="213"/>
        <v>-5314650</v>
      </c>
    </row>
    <row r="2580" spans="1:21" hidden="1" x14ac:dyDescent="0.25">
      <c r="A2580" t="s">
        <v>6787</v>
      </c>
      <c r="B2580" t="s">
        <v>2513</v>
      </c>
      <c r="C2580">
        <v>299370.3333</v>
      </c>
      <c r="D2580">
        <v>0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O2580">
        <f t="shared" si="209"/>
        <v>-299370.3333</v>
      </c>
      <c r="P2580">
        <f t="shared" si="209"/>
        <v>-299370.3333</v>
      </c>
      <c r="Q2580">
        <f t="shared" si="209"/>
        <v>-299370.3333</v>
      </c>
      <c r="R2580">
        <f t="shared" si="210"/>
        <v>0</v>
      </c>
      <c r="S2580">
        <f t="shared" si="211"/>
        <v>0</v>
      </c>
      <c r="T2580">
        <f t="shared" si="212"/>
        <v>0</v>
      </c>
      <c r="U2580">
        <f t="shared" si="213"/>
        <v>0</v>
      </c>
    </row>
    <row r="2581" spans="1:21" hidden="1" x14ac:dyDescent="0.25">
      <c r="A2581" t="s">
        <v>6788</v>
      </c>
      <c r="B2581" t="s">
        <v>1520</v>
      </c>
      <c r="C2581">
        <v>3934360</v>
      </c>
      <c r="D2581">
        <v>0</v>
      </c>
      <c r="E2581">
        <v>355655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O2581">
        <f t="shared" si="209"/>
        <v>-3934360</v>
      </c>
      <c r="P2581">
        <f t="shared" si="209"/>
        <v>-3578705</v>
      </c>
      <c r="Q2581">
        <f t="shared" si="209"/>
        <v>-3934360</v>
      </c>
      <c r="R2581">
        <f t="shared" si="210"/>
        <v>0</v>
      </c>
      <c r="S2581">
        <f t="shared" si="211"/>
        <v>0</v>
      </c>
      <c r="T2581">
        <f t="shared" si="212"/>
        <v>0</v>
      </c>
      <c r="U2581">
        <f t="shared" si="213"/>
        <v>0</v>
      </c>
    </row>
    <row r="2582" spans="1:21" hidden="1" x14ac:dyDescent="0.25">
      <c r="A2582" t="s">
        <v>6789</v>
      </c>
      <c r="B2582" t="s">
        <v>1521</v>
      </c>
      <c r="C2582">
        <v>0</v>
      </c>
      <c r="D2582">
        <v>96655</v>
      </c>
      <c r="E2582">
        <v>0</v>
      </c>
      <c r="F2582">
        <v>0</v>
      </c>
      <c r="G2582">
        <v>154700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O2582">
        <f t="shared" si="209"/>
        <v>96655</v>
      </c>
      <c r="P2582">
        <f t="shared" si="209"/>
        <v>0</v>
      </c>
      <c r="Q2582">
        <f t="shared" si="209"/>
        <v>0</v>
      </c>
      <c r="R2582">
        <f t="shared" si="210"/>
        <v>-154700</v>
      </c>
      <c r="S2582">
        <f t="shared" si="211"/>
        <v>0</v>
      </c>
      <c r="T2582">
        <f t="shared" si="212"/>
        <v>0</v>
      </c>
      <c r="U2582">
        <f t="shared" si="213"/>
        <v>0</v>
      </c>
    </row>
    <row r="2583" spans="1:21" hidden="1" x14ac:dyDescent="0.25">
      <c r="A2583" t="s">
        <v>6790</v>
      </c>
      <c r="B2583" t="s">
        <v>4131</v>
      </c>
      <c r="C2583">
        <v>0</v>
      </c>
      <c r="D2583">
        <v>0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3134000</v>
      </c>
      <c r="L2583">
        <v>2263800</v>
      </c>
      <c r="M2583">
        <v>2411200</v>
      </c>
      <c r="O2583">
        <f t="shared" si="209"/>
        <v>0</v>
      </c>
      <c r="P2583">
        <f t="shared" si="209"/>
        <v>0</v>
      </c>
      <c r="Q2583">
        <f t="shared" si="209"/>
        <v>0</v>
      </c>
      <c r="R2583">
        <f t="shared" si="210"/>
        <v>0</v>
      </c>
      <c r="S2583">
        <f t="shared" si="211"/>
        <v>0</v>
      </c>
      <c r="T2583">
        <f t="shared" si="212"/>
        <v>-870200</v>
      </c>
      <c r="U2583">
        <f t="shared" si="213"/>
        <v>-722800</v>
      </c>
    </row>
    <row r="2584" spans="1:21" hidden="1" x14ac:dyDescent="0.25">
      <c r="A2584" t="s">
        <v>6791</v>
      </c>
      <c r="B2584" t="s">
        <v>3316</v>
      </c>
      <c r="C2584">
        <v>0</v>
      </c>
      <c r="D2584">
        <v>0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18565500</v>
      </c>
      <c r="L2584">
        <v>13008000</v>
      </c>
      <c r="M2584">
        <v>9158550</v>
      </c>
      <c r="O2584">
        <f t="shared" si="209"/>
        <v>0</v>
      </c>
      <c r="P2584">
        <f t="shared" si="209"/>
        <v>0</v>
      </c>
      <c r="Q2584">
        <f t="shared" si="209"/>
        <v>0</v>
      </c>
      <c r="R2584">
        <f t="shared" si="210"/>
        <v>0</v>
      </c>
      <c r="S2584">
        <f t="shared" si="211"/>
        <v>0</v>
      </c>
      <c r="T2584">
        <f t="shared" si="212"/>
        <v>-5557500</v>
      </c>
      <c r="U2584">
        <f t="shared" si="213"/>
        <v>-9406950</v>
      </c>
    </row>
    <row r="2585" spans="1:21" hidden="1" x14ac:dyDescent="0.25">
      <c r="A2585" t="s">
        <v>6792</v>
      </c>
      <c r="B2585" t="s">
        <v>3317</v>
      </c>
      <c r="C2585">
        <v>0</v>
      </c>
      <c r="D2585">
        <v>0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129640</v>
      </c>
      <c r="K2585">
        <v>4271600</v>
      </c>
      <c r="L2585">
        <v>2112585</v>
      </c>
      <c r="M2585">
        <v>2209680</v>
      </c>
      <c r="O2585">
        <f t="shared" si="209"/>
        <v>0</v>
      </c>
      <c r="P2585">
        <f t="shared" si="209"/>
        <v>0</v>
      </c>
      <c r="Q2585">
        <f t="shared" si="209"/>
        <v>0</v>
      </c>
      <c r="R2585">
        <f t="shared" si="210"/>
        <v>0</v>
      </c>
      <c r="S2585">
        <f t="shared" si="211"/>
        <v>129640</v>
      </c>
      <c r="T2585">
        <f t="shared" si="212"/>
        <v>-2159015</v>
      </c>
      <c r="U2585">
        <f t="shared" si="213"/>
        <v>-2061920</v>
      </c>
    </row>
    <row r="2586" spans="1:21" hidden="1" x14ac:dyDescent="0.25">
      <c r="A2586" t="s">
        <v>6793</v>
      </c>
      <c r="B2586" t="s">
        <v>3318</v>
      </c>
      <c r="C2586">
        <v>0</v>
      </c>
      <c r="D2586">
        <v>0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1824300</v>
      </c>
      <c r="L2586">
        <v>1583750</v>
      </c>
      <c r="M2586">
        <v>896175</v>
      </c>
      <c r="O2586">
        <f t="shared" si="209"/>
        <v>0</v>
      </c>
      <c r="P2586">
        <f t="shared" si="209"/>
        <v>0</v>
      </c>
      <c r="Q2586">
        <f t="shared" si="209"/>
        <v>0</v>
      </c>
      <c r="R2586">
        <f t="shared" si="210"/>
        <v>0</v>
      </c>
      <c r="S2586">
        <f t="shared" si="211"/>
        <v>0</v>
      </c>
      <c r="T2586">
        <f t="shared" si="212"/>
        <v>-240550</v>
      </c>
      <c r="U2586">
        <f t="shared" si="213"/>
        <v>-928125</v>
      </c>
    </row>
    <row r="2587" spans="1:21" hidden="1" x14ac:dyDescent="0.25">
      <c r="A2587" t="s">
        <v>6794</v>
      </c>
      <c r="B2587" t="s">
        <v>3319</v>
      </c>
      <c r="C2587">
        <v>0</v>
      </c>
      <c r="D2587">
        <v>0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4775450</v>
      </c>
      <c r="L2587">
        <v>2674550</v>
      </c>
      <c r="M2587">
        <v>2827600</v>
      </c>
      <c r="O2587">
        <f t="shared" si="209"/>
        <v>0</v>
      </c>
      <c r="P2587">
        <f t="shared" si="209"/>
        <v>0</v>
      </c>
      <c r="Q2587">
        <f t="shared" si="209"/>
        <v>0</v>
      </c>
      <c r="R2587">
        <f t="shared" si="210"/>
        <v>0</v>
      </c>
      <c r="S2587">
        <f t="shared" si="211"/>
        <v>0</v>
      </c>
      <c r="T2587">
        <f t="shared" si="212"/>
        <v>-2100900</v>
      </c>
      <c r="U2587">
        <f t="shared" si="213"/>
        <v>-1947850</v>
      </c>
    </row>
    <row r="2588" spans="1:21" hidden="1" x14ac:dyDescent="0.25">
      <c r="A2588" t="s">
        <v>6795</v>
      </c>
      <c r="B2588" t="s">
        <v>3320</v>
      </c>
      <c r="C2588">
        <v>0</v>
      </c>
      <c r="D2588">
        <v>0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29360000</v>
      </c>
      <c r="L2588">
        <v>18368500</v>
      </c>
      <c r="M2588">
        <v>13644250</v>
      </c>
      <c r="O2588">
        <f t="shared" si="209"/>
        <v>0</v>
      </c>
      <c r="P2588">
        <f t="shared" si="209"/>
        <v>0</v>
      </c>
      <c r="Q2588">
        <f t="shared" si="209"/>
        <v>0</v>
      </c>
      <c r="R2588">
        <f t="shared" si="210"/>
        <v>0</v>
      </c>
      <c r="S2588">
        <f t="shared" si="211"/>
        <v>0</v>
      </c>
      <c r="T2588">
        <f t="shared" si="212"/>
        <v>-10991500</v>
      </c>
      <c r="U2588">
        <f t="shared" si="213"/>
        <v>-15715750</v>
      </c>
    </row>
    <row r="2589" spans="1:21" hidden="1" x14ac:dyDescent="0.25">
      <c r="A2589" t="s">
        <v>6796</v>
      </c>
      <c r="B2589" t="s">
        <v>3321</v>
      </c>
      <c r="C2589">
        <v>0</v>
      </c>
      <c r="D2589">
        <v>0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2333100</v>
      </c>
      <c r="L2589">
        <v>1796450</v>
      </c>
      <c r="M2589">
        <v>1873150</v>
      </c>
      <c r="O2589">
        <f t="shared" si="209"/>
        <v>0</v>
      </c>
      <c r="P2589">
        <f t="shared" si="209"/>
        <v>0</v>
      </c>
      <c r="Q2589">
        <f t="shared" si="209"/>
        <v>0</v>
      </c>
      <c r="R2589">
        <f t="shared" si="210"/>
        <v>0</v>
      </c>
      <c r="S2589">
        <f t="shared" si="211"/>
        <v>0</v>
      </c>
      <c r="T2589">
        <f t="shared" si="212"/>
        <v>-536650</v>
      </c>
      <c r="U2589">
        <f t="shared" si="213"/>
        <v>-459950</v>
      </c>
    </row>
    <row r="2590" spans="1:21" hidden="1" x14ac:dyDescent="0.25">
      <c r="A2590" t="s">
        <v>6797</v>
      </c>
      <c r="B2590" t="s">
        <v>3322</v>
      </c>
      <c r="C2590">
        <v>0</v>
      </c>
      <c r="D2590">
        <v>0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v>817345</v>
      </c>
      <c r="L2590">
        <v>389440.5</v>
      </c>
      <c r="M2590">
        <v>364855</v>
      </c>
      <c r="O2590">
        <f t="shared" si="209"/>
        <v>0</v>
      </c>
      <c r="P2590">
        <f t="shared" si="209"/>
        <v>0</v>
      </c>
      <c r="Q2590">
        <f t="shared" si="209"/>
        <v>0</v>
      </c>
      <c r="R2590">
        <f t="shared" si="210"/>
        <v>0</v>
      </c>
      <c r="S2590">
        <f t="shared" si="211"/>
        <v>0</v>
      </c>
      <c r="T2590">
        <f t="shared" si="212"/>
        <v>-427904.5</v>
      </c>
      <c r="U2590">
        <f t="shared" si="213"/>
        <v>-452490</v>
      </c>
    </row>
    <row r="2591" spans="1:21" hidden="1" x14ac:dyDescent="0.25">
      <c r="A2591" t="s">
        <v>6798</v>
      </c>
      <c r="B2591" t="s">
        <v>1522</v>
      </c>
      <c r="C2591">
        <v>906980</v>
      </c>
      <c r="D2591">
        <v>0</v>
      </c>
      <c r="E2591">
        <v>114510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511755</v>
      </c>
      <c r="L2591">
        <v>430320</v>
      </c>
      <c r="M2591">
        <v>392605.5</v>
      </c>
      <c r="O2591">
        <f t="shared" si="209"/>
        <v>-906980</v>
      </c>
      <c r="P2591">
        <f t="shared" si="209"/>
        <v>-792470</v>
      </c>
      <c r="Q2591">
        <f t="shared" si="209"/>
        <v>-906980</v>
      </c>
      <c r="R2591">
        <f t="shared" si="210"/>
        <v>0</v>
      </c>
      <c r="S2591">
        <f t="shared" si="211"/>
        <v>0</v>
      </c>
      <c r="T2591">
        <f t="shared" si="212"/>
        <v>-81435</v>
      </c>
      <c r="U2591">
        <f t="shared" si="213"/>
        <v>-119149.5</v>
      </c>
    </row>
    <row r="2592" spans="1:21" hidden="1" x14ac:dyDescent="0.25">
      <c r="A2592" t="s">
        <v>6799</v>
      </c>
      <c r="B2592" t="s">
        <v>1523</v>
      </c>
      <c r="C2592">
        <v>147211</v>
      </c>
      <c r="D2592">
        <v>153325</v>
      </c>
      <c r="E2592">
        <v>0</v>
      </c>
      <c r="F2592">
        <v>0</v>
      </c>
      <c r="G2592">
        <v>11738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O2592">
        <f t="shared" si="209"/>
        <v>6114</v>
      </c>
      <c r="P2592">
        <f t="shared" si="209"/>
        <v>-147211</v>
      </c>
      <c r="Q2592">
        <f t="shared" si="209"/>
        <v>-147211</v>
      </c>
      <c r="R2592">
        <f t="shared" si="210"/>
        <v>-11738</v>
      </c>
      <c r="S2592">
        <f t="shared" si="211"/>
        <v>0</v>
      </c>
      <c r="T2592">
        <f t="shared" si="212"/>
        <v>0</v>
      </c>
      <c r="U2592">
        <f t="shared" si="213"/>
        <v>0</v>
      </c>
    </row>
    <row r="2593" spans="1:21" hidden="1" x14ac:dyDescent="0.25">
      <c r="A2593" t="s">
        <v>6800</v>
      </c>
      <c r="B2593" t="s">
        <v>3323</v>
      </c>
      <c r="C2593">
        <v>0</v>
      </c>
      <c r="D2593">
        <v>0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3749450</v>
      </c>
      <c r="L2593">
        <v>2490600</v>
      </c>
      <c r="M2593">
        <v>2628650</v>
      </c>
      <c r="O2593">
        <f t="shared" si="209"/>
        <v>0</v>
      </c>
      <c r="P2593">
        <f t="shared" si="209"/>
        <v>0</v>
      </c>
      <c r="Q2593">
        <f t="shared" si="209"/>
        <v>0</v>
      </c>
      <c r="R2593">
        <f t="shared" si="210"/>
        <v>0</v>
      </c>
      <c r="S2593">
        <f t="shared" si="211"/>
        <v>0</v>
      </c>
      <c r="T2593">
        <f t="shared" si="212"/>
        <v>-1258850</v>
      </c>
      <c r="U2593">
        <f t="shared" si="213"/>
        <v>-1120800</v>
      </c>
    </row>
    <row r="2594" spans="1:21" hidden="1" x14ac:dyDescent="0.25">
      <c r="A2594" t="s">
        <v>6801</v>
      </c>
      <c r="B2594" t="s">
        <v>1524</v>
      </c>
      <c r="C2594">
        <v>28481</v>
      </c>
      <c r="D2594">
        <v>784260</v>
      </c>
      <c r="E2594">
        <v>0</v>
      </c>
      <c r="F2594">
        <v>1099440</v>
      </c>
      <c r="G2594">
        <v>710600</v>
      </c>
      <c r="H2594">
        <v>21837.5</v>
      </c>
      <c r="I2594">
        <v>28481</v>
      </c>
      <c r="J2594">
        <v>165420</v>
      </c>
      <c r="K2594">
        <v>195885000</v>
      </c>
      <c r="L2594">
        <v>148935000</v>
      </c>
      <c r="M2594">
        <v>125452500</v>
      </c>
      <c r="O2594">
        <f t="shared" si="209"/>
        <v>755779</v>
      </c>
      <c r="P2594">
        <f t="shared" si="209"/>
        <v>-28481</v>
      </c>
      <c r="Q2594">
        <f t="shared" si="209"/>
        <v>1070959</v>
      </c>
      <c r="R2594">
        <f t="shared" si="210"/>
        <v>-688762.5</v>
      </c>
      <c r="S2594">
        <f t="shared" si="211"/>
        <v>136939</v>
      </c>
      <c r="T2594">
        <f t="shared" si="212"/>
        <v>-46950000</v>
      </c>
      <c r="U2594">
        <f t="shared" si="213"/>
        <v>-70432500</v>
      </c>
    </row>
    <row r="2595" spans="1:21" hidden="1" x14ac:dyDescent="0.25">
      <c r="A2595" t="s">
        <v>6802</v>
      </c>
      <c r="B2595" t="s">
        <v>3324</v>
      </c>
      <c r="C2595">
        <v>0</v>
      </c>
      <c r="D2595">
        <v>0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5870250</v>
      </c>
      <c r="L2595">
        <v>5809750</v>
      </c>
      <c r="M2595">
        <v>4437550</v>
      </c>
      <c r="O2595">
        <f t="shared" si="209"/>
        <v>0</v>
      </c>
      <c r="P2595">
        <f t="shared" si="209"/>
        <v>0</v>
      </c>
      <c r="Q2595">
        <f t="shared" si="209"/>
        <v>0</v>
      </c>
      <c r="R2595">
        <f t="shared" si="210"/>
        <v>0</v>
      </c>
      <c r="S2595">
        <f t="shared" si="211"/>
        <v>0</v>
      </c>
      <c r="T2595">
        <f t="shared" si="212"/>
        <v>-60500</v>
      </c>
      <c r="U2595">
        <f t="shared" si="213"/>
        <v>-1432700</v>
      </c>
    </row>
    <row r="2596" spans="1:21" hidden="1" x14ac:dyDescent="0.25">
      <c r="A2596" t="s">
        <v>6803</v>
      </c>
      <c r="B2596" t="s">
        <v>1525</v>
      </c>
      <c r="C2596">
        <v>2840266</v>
      </c>
      <c r="D2596">
        <v>13014500</v>
      </c>
      <c r="E2596">
        <v>12891000</v>
      </c>
      <c r="F2596">
        <v>9518350</v>
      </c>
      <c r="G2596">
        <v>5588800</v>
      </c>
      <c r="H2596">
        <v>56657</v>
      </c>
      <c r="I2596">
        <v>2806000</v>
      </c>
      <c r="J2596">
        <v>3421050</v>
      </c>
      <c r="K2596">
        <v>33426000</v>
      </c>
      <c r="L2596">
        <v>21424500</v>
      </c>
      <c r="M2596">
        <v>16233500</v>
      </c>
      <c r="O2596">
        <f t="shared" si="209"/>
        <v>10174234</v>
      </c>
      <c r="P2596">
        <f t="shared" si="209"/>
        <v>10050734</v>
      </c>
      <c r="Q2596">
        <f t="shared" si="209"/>
        <v>6678084</v>
      </c>
      <c r="R2596">
        <f t="shared" si="210"/>
        <v>-5532143</v>
      </c>
      <c r="S2596">
        <f t="shared" si="211"/>
        <v>615050</v>
      </c>
      <c r="T2596">
        <f t="shared" si="212"/>
        <v>-12001500</v>
      </c>
      <c r="U2596">
        <f t="shared" si="213"/>
        <v>-17192500</v>
      </c>
    </row>
    <row r="2597" spans="1:21" hidden="1" x14ac:dyDescent="0.25">
      <c r="A2597" t="s">
        <v>5792</v>
      </c>
      <c r="B2597" t="s">
        <v>3325</v>
      </c>
      <c r="C2597">
        <v>0</v>
      </c>
      <c r="D2597">
        <v>0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2620800</v>
      </c>
      <c r="L2597">
        <v>2957650</v>
      </c>
      <c r="M2597">
        <v>2591700</v>
      </c>
      <c r="O2597">
        <f t="shared" si="209"/>
        <v>0</v>
      </c>
      <c r="P2597">
        <f t="shared" si="209"/>
        <v>0</v>
      </c>
      <c r="Q2597">
        <f t="shared" si="209"/>
        <v>0</v>
      </c>
      <c r="R2597">
        <f t="shared" si="210"/>
        <v>0</v>
      </c>
      <c r="S2597">
        <f t="shared" si="211"/>
        <v>0</v>
      </c>
      <c r="T2597">
        <f t="shared" si="212"/>
        <v>336850</v>
      </c>
      <c r="U2597">
        <f t="shared" si="213"/>
        <v>-29100</v>
      </c>
    </row>
    <row r="2598" spans="1:21" hidden="1" x14ac:dyDescent="0.25">
      <c r="A2598" t="s">
        <v>6805</v>
      </c>
      <c r="B2598" t="s">
        <v>3326</v>
      </c>
      <c r="C2598">
        <v>0</v>
      </c>
      <c r="D2598">
        <v>0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5414150</v>
      </c>
      <c r="L2598">
        <v>3723700</v>
      </c>
      <c r="M2598">
        <v>2844450</v>
      </c>
      <c r="O2598">
        <f t="shared" si="209"/>
        <v>0</v>
      </c>
      <c r="P2598">
        <f t="shared" si="209"/>
        <v>0</v>
      </c>
      <c r="Q2598">
        <f t="shared" si="209"/>
        <v>0</v>
      </c>
      <c r="R2598">
        <f t="shared" si="210"/>
        <v>0</v>
      </c>
      <c r="S2598">
        <f t="shared" si="211"/>
        <v>0</v>
      </c>
      <c r="T2598">
        <f t="shared" si="212"/>
        <v>-1690450</v>
      </c>
      <c r="U2598">
        <f t="shared" si="213"/>
        <v>-2569700</v>
      </c>
    </row>
    <row r="2599" spans="1:21" hidden="1" x14ac:dyDescent="0.25">
      <c r="A2599" t="s">
        <v>6806</v>
      </c>
      <c r="B2599" t="s">
        <v>1526</v>
      </c>
      <c r="C2599">
        <v>46336</v>
      </c>
      <c r="D2599">
        <v>378650</v>
      </c>
      <c r="E2599">
        <v>0</v>
      </c>
      <c r="F2599">
        <v>174210</v>
      </c>
      <c r="G2599">
        <v>0</v>
      </c>
      <c r="H2599">
        <v>0</v>
      </c>
      <c r="I2599">
        <v>12316</v>
      </c>
      <c r="J2599">
        <v>34340</v>
      </c>
      <c r="K2599">
        <v>1088050</v>
      </c>
      <c r="L2599">
        <v>838030</v>
      </c>
      <c r="M2599">
        <v>695840</v>
      </c>
      <c r="O2599">
        <f t="shared" si="209"/>
        <v>332314</v>
      </c>
      <c r="P2599">
        <f t="shared" si="209"/>
        <v>-46336</v>
      </c>
      <c r="Q2599">
        <f t="shared" si="209"/>
        <v>127874</v>
      </c>
      <c r="R2599">
        <f t="shared" si="210"/>
        <v>0</v>
      </c>
      <c r="S2599">
        <f t="shared" si="211"/>
        <v>22024</v>
      </c>
      <c r="T2599">
        <f t="shared" si="212"/>
        <v>-250020</v>
      </c>
      <c r="U2599">
        <f t="shared" si="213"/>
        <v>-392210</v>
      </c>
    </row>
    <row r="2600" spans="1:21" hidden="1" x14ac:dyDescent="0.25">
      <c r="A2600" t="s">
        <v>6807</v>
      </c>
      <c r="B2600" t="s">
        <v>3327</v>
      </c>
      <c r="C2600">
        <v>0</v>
      </c>
      <c r="D2600">
        <v>0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5406350</v>
      </c>
      <c r="L2600">
        <v>3510700</v>
      </c>
      <c r="M2600">
        <v>2723050</v>
      </c>
      <c r="O2600">
        <f t="shared" si="209"/>
        <v>0</v>
      </c>
      <c r="P2600">
        <f t="shared" si="209"/>
        <v>0</v>
      </c>
      <c r="Q2600">
        <f t="shared" si="209"/>
        <v>0</v>
      </c>
      <c r="R2600">
        <f t="shared" si="210"/>
        <v>0</v>
      </c>
      <c r="S2600">
        <f t="shared" si="211"/>
        <v>0</v>
      </c>
      <c r="T2600">
        <f t="shared" si="212"/>
        <v>-1895650</v>
      </c>
      <c r="U2600">
        <f t="shared" si="213"/>
        <v>-2683300</v>
      </c>
    </row>
    <row r="2601" spans="1:21" hidden="1" x14ac:dyDescent="0.25">
      <c r="A2601" t="s">
        <v>6808</v>
      </c>
      <c r="B2601" t="s">
        <v>1527</v>
      </c>
      <c r="C2601">
        <v>23912</v>
      </c>
      <c r="D2601">
        <v>69110</v>
      </c>
      <c r="E2601">
        <v>361620</v>
      </c>
      <c r="F2601">
        <v>45847.5</v>
      </c>
      <c r="G2601">
        <v>0</v>
      </c>
      <c r="H2601">
        <v>0</v>
      </c>
      <c r="I2601">
        <v>23912</v>
      </c>
      <c r="J2601">
        <v>5743.5</v>
      </c>
      <c r="K2601">
        <v>270775</v>
      </c>
      <c r="L2601">
        <v>49650</v>
      </c>
      <c r="M2601">
        <v>154132.5</v>
      </c>
      <c r="O2601">
        <f t="shared" si="209"/>
        <v>45198</v>
      </c>
      <c r="P2601">
        <f t="shared" si="209"/>
        <v>337708</v>
      </c>
      <c r="Q2601">
        <f t="shared" si="209"/>
        <v>21935.5</v>
      </c>
      <c r="R2601">
        <f t="shared" si="210"/>
        <v>0</v>
      </c>
      <c r="S2601">
        <f t="shared" si="211"/>
        <v>-18168.5</v>
      </c>
      <c r="T2601">
        <f t="shared" si="212"/>
        <v>-221125</v>
      </c>
      <c r="U2601">
        <f t="shared" si="213"/>
        <v>-116642.5</v>
      </c>
    </row>
    <row r="2602" spans="1:21" hidden="1" x14ac:dyDescent="0.25">
      <c r="A2602" t="s">
        <v>6809</v>
      </c>
      <c r="B2602" t="s">
        <v>1528</v>
      </c>
      <c r="C2602">
        <v>48455</v>
      </c>
      <c r="D2602">
        <v>244260</v>
      </c>
      <c r="E2602">
        <v>274703</v>
      </c>
      <c r="F2602">
        <v>219596</v>
      </c>
      <c r="G2602" t="e">
        <v>#DIV/0!</v>
      </c>
      <c r="H2602">
        <v>0</v>
      </c>
      <c r="I2602">
        <v>48455</v>
      </c>
      <c r="J2602">
        <v>313115</v>
      </c>
      <c r="K2602">
        <v>0</v>
      </c>
      <c r="L2602">
        <v>0</v>
      </c>
      <c r="M2602">
        <v>0</v>
      </c>
      <c r="O2602">
        <f t="shared" si="209"/>
        <v>195805</v>
      </c>
      <c r="P2602">
        <f t="shared" si="209"/>
        <v>226248</v>
      </c>
      <c r="Q2602">
        <f t="shared" si="209"/>
        <v>171141</v>
      </c>
      <c r="R2602" t="e">
        <f t="shared" si="210"/>
        <v>#DIV/0!</v>
      </c>
      <c r="S2602">
        <f t="shared" si="211"/>
        <v>264660</v>
      </c>
      <c r="T2602">
        <f t="shared" si="212"/>
        <v>0</v>
      </c>
      <c r="U2602">
        <f t="shared" si="213"/>
        <v>0</v>
      </c>
    </row>
    <row r="2603" spans="1:21" hidden="1" x14ac:dyDescent="0.25">
      <c r="A2603" t="s">
        <v>6810</v>
      </c>
      <c r="B2603" t="s">
        <v>1529</v>
      </c>
      <c r="C2603">
        <v>0</v>
      </c>
      <c r="D2603">
        <v>33812.5</v>
      </c>
      <c r="E2603">
        <v>0</v>
      </c>
      <c r="F2603">
        <v>0</v>
      </c>
      <c r="G2603">
        <v>26817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O2603">
        <f t="shared" si="209"/>
        <v>33812.5</v>
      </c>
      <c r="P2603">
        <f t="shared" si="209"/>
        <v>0</v>
      </c>
      <c r="Q2603">
        <f t="shared" si="209"/>
        <v>0</v>
      </c>
      <c r="R2603">
        <f t="shared" si="210"/>
        <v>-26817</v>
      </c>
      <c r="S2603">
        <f t="shared" si="211"/>
        <v>0</v>
      </c>
      <c r="T2603">
        <f t="shared" si="212"/>
        <v>0</v>
      </c>
      <c r="U2603">
        <f t="shared" si="213"/>
        <v>0</v>
      </c>
    </row>
    <row r="2604" spans="1:21" hidden="1" x14ac:dyDescent="0.25">
      <c r="A2604" t="s">
        <v>6811</v>
      </c>
      <c r="B2604" t="s">
        <v>3328</v>
      </c>
      <c r="C2604">
        <v>0</v>
      </c>
      <c r="D2604">
        <v>0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447310</v>
      </c>
      <c r="L2604">
        <v>429345</v>
      </c>
      <c r="M2604">
        <v>460440.5</v>
      </c>
      <c r="O2604">
        <f t="shared" si="209"/>
        <v>0</v>
      </c>
      <c r="P2604">
        <f t="shared" si="209"/>
        <v>0</v>
      </c>
      <c r="Q2604">
        <f t="shared" si="209"/>
        <v>0</v>
      </c>
      <c r="R2604">
        <f t="shared" si="210"/>
        <v>0</v>
      </c>
      <c r="S2604">
        <f t="shared" si="211"/>
        <v>0</v>
      </c>
      <c r="T2604">
        <f t="shared" si="212"/>
        <v>-17965</v>
      </c>
      <c r="U2604">
        <f t="shared" si="213"/>
        <v>13130.5</v>
      </c>
    </row>
    <row r="2605" spans="1:21" hidden="1" x14ac:dyDescent="0.25">
      <c r="A2605" t="s">
        <v>7374</v>
      </c>
      <c r="B2605" t="s">
        <v>3329</v>
      </c>
      <c r="C2605">
        <v>0</v>
      </c>
      <c r="D2605">
        <v>0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62784</v>
      </c>
      <c r="L2605">
        <v>113550.5</v>
      </c>
      <c r="M2605">
        <v>73650.5</v>
      </c>
      <c r="O2605">
        <f t="shared" si="209"/>
        <v>0</v>
      </c>
      <c r="P2605">
        <f t="shared" si="209"/>
        <v>0</v>
      </c>
      <c r="Q2605">
        <f t="shared" si="209"/>
        <v>0</v>
      </c>
      <c r="R2605">
        <f t="shared" si="210"/>
        <v>0</v>
      </c>
      <c r="S2605">
        <f t="shared" si="211"/>
        <v>0</v>
      </c>
      <c r="T2605">
        <f t="shared" si="212"/>
        <v>50766.5</v>
      </c>
      <c r="U2605">
        <f t="shared" si="213"/>
        <v>10866.5</v>
      </c>
    </row>
    <row r="2606" spans="1:21" hidden="1" x14ac:dyDescent="0.25">
      <c r="A2606" t="s">
        <v>6813</v>
      </c>
      <c r="B2606" t="s">
        <v>1530</v>
      </c>
      <c r="C2606">
        <v>344244</v>
      </c>
      <c r="D2606">
        <v>782175</v>
      </c>
      <c r="E2606">
        <v>154390</v>
      </c>
      <c r="F2606">
        <v>328565</v>
      </c>
      <c r="G2606">
        <v>209110</v>
      </c>
      <c r="H2606">
        <v>5303</v>
      </c>
      <c r="I2606">
        <v>20583</v>
      </c>
      <c r="J2606">
        <v>39782.5</v>
      </c>
      <c r="K2606">
        <v>166910000</v>
      </c>
      <c r="L2606">
        <v>150280000</v>
      </c>
      <c r="M2606">
        <v>136620000</v>
      </c>
      <c r="O2606">
        <f t="shared" si="209"/>
        <v>437931</v>
      </c>
      <c r="P2606">
        <f t="shared" si="209"/>
        <v>-189854</v>
      </c>
      <c r="Q2606">
        <f t="shared" si="209"/>
        <v>-15679</v>
      </c>
      <c r="R2606">
        <f t="shared" si="210"/>
        <v>-203807</v>
      </c>
      <c r="S2606">
        <f t="shared" si="211"/>
        <v>19199.5</v>
      </c>
      <c r="T2606">
        <f t="shared" si="212"/>
        <v>-16630000</v>
      </c>
      <c r="U2606">
        <f t="shared" si="213"/>
        <v>-30290000</v>
      </c>
    </row>
    <row r="2607" spans="1:21" hidden="1" x14ac:dyDescent="0.25">
      <c r="A2607" t="s">
        <v>6814</v>
      </c>
      <c r="B2607" t="s">
        <v>1531</v>
      </c>
      <c r="C2607">
        <v>15180896.67</v>
      </c>
      <c r="D2607">
        <v>0</v>
      </c>
      <c r="E2607">
        <v>2226200</v>
      </c>
      <c r="F2607">
        <v>3203100</v>
      </c>
      <c r="G2607">
        <v>0</v>
      </c>
      <c r="H2607">
        <v>1926</v>
      </c>
      <c r="I2607">
        <v>0</v>
      </c>
      <c r="J2607">
        <v>0</v>
      </c>
      <c r="K2607">
        <v>0</v>
      </c>
      <c r="L2607">
        <v>0</v>
      </c>
      <c r="M2607">
        <v>0</v>
      </c>
      <c r="O2607">
        <f t="shared" si="209"/>
        <v>-15180896.67</v>
      </c>
      <c r="P2607">
        <f t="shared" si="209"/>
        <v>-12954696.67</v>
      </c>
      <c r="Q2607">
        <f t="shared" si="209"/>
        <v>-11977796.67</v>
      </c>
      <c r="R2607">
        <f t="shared" si="210"/>
        <v>1926</v>
      </c>
      <c r="S2607">
        <f t="shared" si="211"/>
        <v>0</v>
      </c>
      <c r="T2607">
        <f t="shared" si="212"/>
        <v>0</v>
      </c>
      <c r="U2607">
        <f t="shared" si="213"/>
        <v>0</v>
      </c>
    </row>
    <row r="2608" spans="1:21" hidden="1" x14ac:dyDescent="0.25">
      <c r="A2608" t="s">
        <v>6815</v>
      </c>
      <c r="B2608" t="s">
        <v>1532</v>
      </c>
      <c r="C2608">
        <v>742055.5</v>
      </c>
      <c r="D2608">
        <v>0</v>
      </c>
      <c r="E2608">
        <v>0</v>
      </c>
      <c r="F2608">
        <v>8111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O2608">
        <f t="shared" si="209"/>
        <v>-742055.5</v>
      </c>
      <c r="P2608">
        <f t="shared" si="209"/>
        <v>-742055.5</v>
      </c>
      <c r="Q2608">
        <f t="shared" si="209"/>
        <v>-733944.5</v>
      </c>
      <c r="R2608">
        <f t="shared" si="210"/>
        <v>0</v>
      </c>
      <c r="S2608">
        <f t="shared" si="211"/>
        <v>0</v>
      </c>
      <c r="T2608">
        <f t="shared" si="212"/>
        <v>0</v>
      </c>
      <c r="U2608">
        <f t="shared" si="213"/>
        <v>0</v>
      </c>
    </row>
    <row r="2609" spans="1:21" hidden="1" x14ac:dyDescent="0.25">
      <c r="A2609" t="s">
        <v>6816</v>
      </c>
      <c r="B2609" t="s">
        <v>3330</v>
      </c>
      <c r="C2609">
        <v>0</v>
      </c>
      <c r="D2609">
        <v>0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1474250</v>
      </c>
      <c r="L2609">
        <v>1283350</v>
      </c>
      <c r="M2609">
        <v>1012315</v>
      </c>
      <c r="O2609">
        <f t="shared" si="209"/>
        <v>0</v>
      </c>
      <c r="P2609">
        <f t="shared" si="209"/>
        <v>0</v>
      </c>
      <c r="Q2609">
        <f t="shared" si="209"/>
        <v>0</v>
      </c>
      <c r="R2609">
        <f t="shared" si="210"/>
        <v>0</v>
      </c>
      <c r="S2609">
        <f t="shared" si="211"/>
        <v>0</v>
      </c>
      <c r="T2609">
        <f t="shared" si="212"/>
        <v>-190900</v>
      </c>
      <c r="U2609">
        <f t="shared" si="213"/>
        <v>-461935</v>
      </c>
    </row>
    <row r="2610" spans="1:21" hidden="1" x14ac:dyDescent="0.25">
      <c r="A2610" t="s">
        <v>6817</v>
      </c>
      <c r="B2610" t="s">
        <v>1533</v>
      </c>
      <c r="C2610">
        <v>1820250</v>
      </c>
      <c r="D2610">
        <v>26389500</v>
      </c>
      <c r="E2610">
        <v>10216750</v>
      </c>
      <c r="F2610">
        <v>10693100</v>
      </c>
      <c r="G2610">
        <v>1350100</v>
      </c>
      <c r="H2610">
        <v>109133.5</v>
      </c>
      <c r="I2610">
        <v>242750</v>
      </c>
      <c r="J2610">
        <v>673660</v>
      </c>
      <c r="K2610">
        <v>27690000</v>
      </c>
      <c r="L2610">
        <v>18524500</v>
      </c>
      <c r="M2610">
        <v>14930500</v>
      </c>
      <c r="O2610">
        <f t="shared" si="209"/>
        <v>24569250</v>
      </c>
      <c r="P2610">
        <f t="shared" si="209"/>
        <v>8396500</v>
      </c>
      <c r="Q2610">
        <f t="shared" si="209"/>
        <v>8872850</v>
      </c>
      <c r="R2610">
        <f t="shared" si="210"/>
        <v>-1240966.5</v>
      </c>
      <c r="S2610">
        <f t="shared" si="211"/>
        <v>430910</v>
      </c>
      <c r="T2610">
        <f t="shared" si="212"/>
        <v>-9165500</v>
      </c>
      <c r="U2610">
        <f t="shared" si="213"/>
        <v>-12759500</v>
      </c>
    </row>
    <row r="2611" spans="1:21" hidden="1" x14ac:dyDescent="0.25">
      <c r="A2611" t="s">
        <v>6818</v>
      </c>
      <c r="B2611" t="s">
        <v>1534</v>
      </c>
      <c r="C2611">
        <v>49833.333330000001</v>
      </c>
      <c r="D2611">
        <v>617870</v>
      </c>
      <c r="E2611">
        <v>292260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O2611">
        <f t="shared" si="209"/>
        <v>568036.66666999995</v>
      </c>
      <c r="P2611">
        <f t="shared" si="209"/>
        <v>242426.66667000001</v>
      </c>
      <c r="Q2611">
        <f t="shared" si="209"/>
        <v>-49833.333330000001</v>
      </c>
      <c r="R2611">
        <f t="shared" si="210"/>
        <v>0</v>
      </c>
      <c r="S2611">
        <f t="shared" si="211"/>
        <v>0</v>
      </c>
      <c r="T2611">
        <f t="shared" si="212"/>
        <v>0</v>
      </c>
      <c r="U2611">
        <f t="shared" si="213"/>
        <v>0</v>
      </c>
    </row>
    <row r="2612" spans="1:21" hidden="1" x14ac:dyDescent="0.25">
      <c r="A2612" t="s">
        <v>6819</v>
      </c>
      <c r="B2612" t="s">
        <v>1535</v>
      </c>
      <c r="C2612">
        <v>834002</v>
      </c>
      <c r="D2612">
        <v>309515</v>
      </c>
      <c r="E2612">
        <v>0</v>
      </c>
      <c r="F2612">
        <v>76305</v>
      </c>
      <c r="G2612">
        <v>231440</v>
      </c>
      <c r="H2612">
        <v>0</v>
      </c>
      <c r="I2612">
        <v>22804</v>
      </c>
      <c r="J2612">
        <v>32315</v>
      </c>
      <c r="K2612">
        <v>49565000</v>
      </c>
      <c r="L2612">
        <v>35624500</v>
      </c>
      <c r="M2612">
        <v>29620500</v>
      </c>
      <c r="O2612">
        <f t="shared" si="209"/>
        <v>-524487</v>
      </c>
      <c r="P2612">
        <f t="shared" si="209"/>
        <v>-834002</v>
      </c>
      <c r="Q2612">
        <f t="shared" si="209"/>
        <v>-757697</v>
      </c>
      <c r="R2612">
        <f t="shared" si="210"/>
        <v>-231440</v>
      </c>
      <c r="S2612">
        <f t="shared" si="211"/>
        <v>9511</v>
      </c>
      <c r="T2612">
        <f t="shared" si="212"/>
        <v>-13940500</v>
      </c>
      <c r="U2612">
        <f t="shared" si="213"/>
        <v>-19944500</v>
      </c>
    </row>
    <row r="2613" spans="1:21" hidden="1" x14ac:dyDescent="0.25">
      <c r="A2613" t="s">
        <v>6820</v>
      </c>
      <c r="B2613" t="s">
        <v>3331</v>
      </c>
      <c r="C2613">
        <v>0</v>
      </c>
      <c r="D2613">
        <v>0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185245</v>
      </c>
      <c r="L2613">
        <v>157685</v>
      </c>
      <c r="M2613">
        <v>205490</v>
      </c>
      <c r="O2613">
        <f t="shared" si="209"/>
        <v>0</v>
      </c>
      <c r="P2613">
        <f t="shared" si="209"/>
        <v>0</v>
      </c>
      <c r="Q2613">
        <f t="shared" si="209"/>
        <v>0</v>
      </c>
      <c r="R2613">
        <f t="shared" si="210"/>
        <v>0</v>
      </c>
      <c r="S2613">
        <f t="shared" si="211"/>
        <v>0</v>
      </c>
      <c r="T2613">
        <f t="shared" si="212"/>
        <v>-27560</v>
      </c>
      <c r="U2613">
        <f t="shared" si="213"/>
        <v>20245</v>
      </c>
    </row>
    <row r="2614" spans="1:21" hidden="1" x14ac:dyDescent="0.25">
      <c r="A2614" t="s">
        <v>6821</v>
      </c>
      <c r="B2614" t="s">
        <v>1536</v>
      </c>
      <c r="C2614">
        <v>220710</v>
      </c>
      <c r="D2614">
        <v>16840450</v>
      </c>
      <c r="E2614">
        <v>3117875</v>
      </c>
      <c r="F2614">
        <v>5371900</v>
      </c>
      <c r="G2614">
        <v>2146900</v>
      </c>
      <c r="H2614">
        <v>101378.5</v>
      </c>
      <c r="I2614">
        <v>220710</v>
      </c>
      <c r="J2614">
        <v>728300</v>
      </c>
      <c r="K2614">
        <v>492880</v>
      </c>
      <c r="L2614">
        <v>240480</v>
      </c>
      <c r="M2614">
        <v>230155</v>
      </c>
      <c r="O2614">
        <f t="shared" si="209"/>
        <v>16619740</v>
      </c>
      <c r="P2614">
        <f t="shared" si="209"/>
        <v>2897165</v>
      </c>
      <c r="Q2614">
        <f t="shared" si="209"/>
        <v>5151190</v>
      </c>
      <c r="R2614">
        <f t="shared" si="210"/>
        <v>-2045521.5</v>
      </c>
      <c r="S2614">
        <f t="shared" si="211"/>
        <v>507590</v>
      </c>
      <c r="T2614">
        <f t="shared" si="212"/>
        <v>-252400</v>
      </c>
      <c r="U2614">
        <f t="shared" si="213"/>
        <v>-262725</v>
      </c>
    </row>
    <row r="2615" spans="1:21" hidden="1" x14ac:dyDescent="0.25">
      <c r="A2615" t="s">
        <v>6822</v>
      </c>
      <c r="B2615" t="s">
        <v>3332</v>
      </c>
      <c r="C2615">
        <v>0</v>
      </c>
      <c r="D2615">
        <v>0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1871400</v>
      </c>
      <c r="L2615">
        <v>1297150</v>
      </c>
      <c r="M2615">
        <v>1387765</v>
      </c>
      <c r="O2615">
        <f t="shared" si="209"/>
        <v>0</v>
      </c>
      <c r="P2615">
        <f t="shared" si="209"/>
        <v>0</v>
      </c>
      <c r="Q2615">
        <f t="shared" si="209"/>
        <v>0</v>
      </c>
      <c r="R2615">
        <f t="shared" si="210"/>
        <v>0</v>
      </c>
      <c r="S2615">
        <f t="shared" si="211"/>
        <v>0</v>
      </c>
      <c r="T2615">
        <f t="shared" si="212"/>
        <v>-574250</v>
      </c>
      <c r="U2615">
        <f t="shared" si="213"/>
        <v>-483635</v>
      </c>
    </row>
    <row r="2616" spans="1:21" hidden="1" x14ac:dyDescent="0.25">
      <c r="A2616" t="s">
        <v>6823</v>
      </c>
      <c r="B2616" t="s">
        <v>3333</v>
      </c>
      <c r="C2616">
        <v>0</v>
      </c>
      <c r="D2616">
        <v>0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819645</v>
      </c>
      <c r="L2616">
        <v>657930</v>
      </c>
      <c r="M2616">
        <v>330320</v>
      </c>
      <c r="O2616">
        <f t="shared" si="209"/>
        <v>0</v>
      </c>
      <c r="P2616">
        <f t="shared" si="209"/>
        <v>0</v>
      </c>
      <c r="Q2616">
        <f t="shared" si="209"/>
        <v>0</v>
      </c>
      <c r="R2616">
        <f t="shared" si="210"/>
        <v>0</v>
      </c>
      <c r="S2616">
        <f t="shared" si="211"/>
        <v>0</v>
      </c>
      <c r="T2616">
        <f t="shared" si="212"/>
        <v>-161715</v>
      </c>
      <c r="U2616">
        <f t="shared" si="213"/>
        <v>-489325</v>
      </c>
    </row>
    <row r="2617" spans="1:21" hidden="1" x14ac:dyDescent="0.25">
      <c r="A2617" t="s">
        <v>6824</v>
      </c>
      <c r="B2617" t="s">
        <v>3334</v>
      </c>
      <c r="C2617">
        <v>0</v>
      </c>
      <c r="D2617">
        <v>0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830455</v>
      </c>
      <c r="L2617">
        <v>528035</v>
      </c>
      <c r="M2617">
        <v>351335</v>
      </c>
      <c r="O2617">
        <f t="shared" si="209"/>
        <v>0</v>
      </c>
      <c r="P2617">
        <f t="shared" si="209"/>
        <v>0</v>
      </c>
      <c r="Q2617">
        <f t="shared" si="209"/>
        <v>0</v>
      </c>
      <c r="R2617">
        <f t="shared" si="210"/>
        <v>0</v>
      </c>
      <c r="S2617">
        <f t="shared" si="211"/>
        <v>0</v>
      </c>
      <c r="T2617">
        <f t="shared" si="212"/>
        <v>-302420</v>
      </c>
      <c r="U2617">
        <f t="shared" si="213"/>
        <v>-479120</v>
      </c>
    </row>
    <row r="2618" spans="1:21" hidden="1" x14ac:dyDescent="0.25">
      <c r="A2618" t="s">
        <v>6825</v>
      </c>
      <c r="B2618" t="s">
        <v>1537</v>
      </c>
      <c r="C2618">
        <v>81173.666670000006</v>
      </c>
      <c r="D2618">
        <v>0</v>
      </c>
      <c r="E2618">
        <v>1811450</v>
      </c>
      <c r="F2618">
        <v>0</v>
      </c>
      <c r="G2618">
        <v>79971</v>
      </c>
      <c r="H2618">
        <v>15168</v>
      </c>
      <c r="I2618">
        <v>30628</v>
      </c>
      <c r="J2618">
        <v>45769</v>
      </c>
      <c r="K2618">
        <v>6045550</v>
      </c>
      <c r="L2618">
        <v>4756350</v>
      </c>
      <c r="M2618">
        <v>2939250</v>
      </c>
      <c r="O2618">
        <f t="shared" si="209"/>
        <v>-81173.666670000006</v>
      </c>
      <c r="P2618">
        <f t="shared" si="209"/>
        <v>1730276.3333300001</v>
      </c>
      <c r="Q2618">
        <f t="shared" si="209"/>
        <v>-81173.666670000006</v>
      </c>
      <c r="R2618">
        <f t="shared" si="210"/>
        <v>-64803</v>
      </c>
      <c r="S2618">
        <f t="shared" si="211"/>
        <v>15141</v>
      </c>
      <c r="T2618">
        <f t="shared" si="212"/>
        <v>-1289200</v>
      </c>
      <c r="U2618">
        <f t="shared" si="213"/>
        <v>-3106300</v>
      </c>
    </row>
    <row r="2619" spans="1:21" hidden="1" x14ac:dyDescent="0.25">
      <c r="A2619" t="s">
        <v>6826</v>
      </c>
      <c r="B2619" t="s">
        <v>1538</v>
      </c>
      <c r="C2619">
        <v>0</v>
      </c>
      <c r="D2619">
        <v>0</v>
      </c>
      <c r="E2619">
        <v>3259600</v>
      </c>
      <c r="F2619">
        <v>0</v>
      </c>
      <c r="G2619">
        <v>147010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O2619">
        <f t="shared" si="209"/>
        <v>0</v>
      </c>
      <c r="P2619">
        <f t="shared" si="209"/>
        <v>3259600</v>
      </c>
      <c r="Q2619">
        <f t="shared" si="209"/>
        <v>0</v>
      </c>
      <c r="R2619">
        <f t="shared" si="210"/>
        <v>-147010</v>
      </c>
      <c r="S2619">
        <f t="shared" si="211"/>
        <v>0</v>
      </c>
      <c r="T2619">
        <f t="shared" si="212"/>
        <v>0</v>
      </c>
      <c r="U2619">
        <f t="shared" si="213"/>
        <v>0</v>
      </c>
    </row>
    <row r="2620" spans="1:21" hidden="1" x14ac:dyDescent="0.25">
      <c r="A2620" t="s">
        <v>6827</v>
      </c>
      <c r="B2620" t="s">
        <v>3335</v>
      </c>
      <c r="C2620">
        <v>0</v>
      </c>
      <c r="D2620">
        <v>0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50301.5</v>
      </c>
      <c r="L2620">
        <v>45712</v>
      </c>
      <c r="M2620">
        <v>42568.5</v>
      </c>
      <c r="O2620">
        <f t="shared" si="209"/>
        <v>0</v>
      </c>
      <c r="P2620">
        <f t="shared" si="209"/>
        <v>0</v>
      </c>
      <c r="Q2620">
        <f t="shared" si="209"/>
        <v>0</v>
      </c>
      <c r="R2620">
        <f t="shared" si="210"/>
        <v>0</v>
      </c>
      <c r="S2620">
        <f t="shared" si="211"/>
        <v>0</v>
      </c>
      <c r="T2620">
        <f t="shared" si="212"/>
        <v>-4589.5</v>
      </c>
      <c r="U2620">
        <f t="shared" si="213"/>
        <v>-7733</v>
      </c>
    </row>
    <row r="2621" spans="1:21" hidden="1" x14ac:dyDescent="0.25">
      <c r="A2621" t="s">
        <v>6828</v>
      </c>
      <c r="B2621" t="s">
        <v>3336</v>
      </c>
      <c r="C2621">
        <v>0</v>
      </c>
      <c r="D2621">
        <v>0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4314700</v>
      </c>
      <c r="L2621">
        <v>3387950</v>
      </c>
      <c r="M2621">
        <v>2745940</v>
      </c>
      <c r="O2621">
        <f t="shared" si="209"/>
        <v>0</v>
      </c>
      <c r="P2621">
        <f t="shared" si="209"/>
        <v>0</v>
      </c>
      <c r="Q2621">
        <f t="shared" si="209"/>
        <v>0</v>
      </c>
      <c r="R2621">
        <f t="shared" si="210"/>
        <v>0</v>
      </c>
      <c r="S2621">
        <f t="shared" si="211"/>
        <v>0</v>
      </c>
      <c r="T2621">
        <f t="shared" si="212"/>
        <v>-926750</v>
      </c>
      <c r="U2621">
        <f t="shared" si="213"/>
        <v>-1568760</v>
      </c>
    </row>
    <row r="2622" spans="1:21" hidden="1" x14ac:dyDescent="0.25">
      <c r="A2622" t="s">
        <v>7396</v>
      </c>
      <c r="B2622" t="s">
        <v>3337</v>
      </c>
      <c r="C2622">
        <v>0</v>
      </c>
      <c r="D2622">
        <v>0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349735</v>
      </c>
      <c r="L2622">
        <v>398195</v>
      </c>
      <c r="M2622">
        <v>237560</v>
      </c>
      <c r="O2622">
        <f t="shared" si="209"/>
        <v>0</v>
      </c>
      <c r="P2622">
        <f t="shared" si="209"/>
        <v>0</v>
      </c>
      <c r="Q2622">
        <f t="shared" si="209"/>
        <v>0</v>
      </c>
      <c r="R2622">
        <f t="shared" si="210"/>
        <v>0</v>
      </c>
      <c r="S2622">
        <f t="shared" si="211"/>
        <v>0</v>
      </c>
      <c r="T2622">
        <f t="shared" si="212"/>
        <v>48460</v>
      </c>
      <c r="U2622">
        <f t="shared" si="213"/>
        <v>-112175</v>
      </c>
    </row>
    <row r="2623" spans="1:21" hidden="1" x14ac:dyDescent="0.25">
      <c r="A2623" t="s">
        <v>7586</v>
      </c>
      <c r="B2623" t="s">
        <v>3338</v>
      </c>
      <c r="C2623">
        <v>0</v>
      </c>
      <c r="D2623">
        <v>0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593925</v>
      </c>
      <c r="L2623">
        <v>630165</v>
      </c>
      <c r="M2623">
        <v>357375</v>
      </c>
      <c r="O2623">
        <f t="shared" si="209"/>
        <v>0</v>
      </c>
      <c r="P2623">
        <f t="shared" si="209"/>
        <v>0</v>
      </c>
      <c r="Q2623">
        <f t="shared" si="209"/>
        <v>0</v>
      </c>
      <c r="R2623">
        <f t="shared" si="210"/>
        <v>0</v>
      </c>
      <c r="S2623">
        <f t="shared" si="211"/>
        <v>0</v>
      </c>
      <c r="T2623">
        <f t="shared" si="212"/>
        <v>36240</v>
      </c>
      <c r="U2623">
        <f t="shared" si="213"/>
        <v>-236550</v>
      </c>
    </row>
    <row r="2624" spans="1:21" hidden="1" x14ac:dyDescent="0.25">
      <c r="A2624" t="s">
        <v>7015</v>
      </c>
      <c r="B2624" t="s">
        <v>3339</v>
      </c>
      <c r="C2624">
        <v>0</v>
      </c>
      <c r="D2624">
        <v>0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91365</v>
      </c>
      <c r="L2624">
        <v>175670</v>
      </c>
      <c r="M2624">
        <v>80857.5</v>
      </c>
      <c r="O2624">
        <f t="shared" si="209"/>
        <v>0</v>
      </c>
      <c r="P2624">
        <f t="shared" si="209"/>
        <v>0</v>
      </c>
      <c r="Q2624">
        <f t="shared" si="209"/>
        <v>0</v>
      </c>
      <c r="R2624">
        <f t="shared" si="210"/>
        <v>0</v>
      </c>
      <c r="S2624">
        <f t="shared" si="211"/>
        <v>0</v>
      </c>
      <c r="T2624">
        <f t="shared" si="212"/>
        <v>84305</v>
      </c>
      <c r="U2624">
        <f t="shared" si="213"/>
        <v>-10507.5</v>
      </c>
    </row>
    <row r="2625" spans="1:21" hidden="1" x14ac:dyDescent="0.25">
      <c r="A2625" t="s">
        <v>8085</v>
      </c>
      <c r="B2625" t="s">
        <v>1539</v>
      </c>
      <c r="C2625">
        <v>28717</v>
      </c>
      <c r="D2625">
        <v>121975</v>
      </c>
      <c r="E2625">
        <v>0</v>
      </c>
      <c r="F2625">
        <v>0</v>
      </c>
      <c r="G2625">
        <v>0</v>
      </c>
      <c r="H2625">
        <v>0</v>
      </c>
      <c r="I2625">
        <v>28717</v>
      </c>
      <c r="J2625">
        <v>0</v>
      </c>
      <c r="K2625">
        <v>695525</v>
      </c>
      <c r="L2625">
        <v>712210</v>
      </c>
      <c r="M2625">
        <v>556530</v>
      </c>
      <c r="O2625">
        <f t="shared" si="209"/>
        <v>93258</v>
      </c>
      <c r="P2625">
        <f t="shared" si="209"/>
        <v>-28717</v>
      </c>
      <c r="Q2625">
        <f t="shared" si="209"/>
        <v>-28717</v>
      </c>
      <c r="R2625">
        <f t="shared" si="210"/>
        <v>0</v>
      </c>
      <c r="S2625">
        <f t="shared" si="211"/>
        <v>-28717</v>
      </c>
      <c r="T2625">
        <f t="shared" si="212"/>
        <v>16685</v>
      </c>
      <c r="U2625">
        <f t="shared" si="213"/>
        <v>-138995</v>
      </c>
    </row>
    <row r="2626" spans="1:21" hidden="1" x14ac:dyDescent="0.25">
      <c r="A2626" t="s">
        <v>6833</v>
      </c>
      <c r="B2626" t="s">
        <v>3340</v>
      </c>
      <c r="C2626">
        <v>0</v>
      </c>
      <c r="D2626">
        <v>0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395725</v>
      </c>
      <c r="L2626">
        <v>223030</v>
      </c>
      <c r="M2626">
        <v>126885</v>
      </c>
      <c r="O2626">
        <f t="shared" si="209"/>
        <v>0</v>
      </c>
      <c r="P2626">
        <f t="shared" si="209"/>
        <v>0</v>
      </c>
      <c r="Q2626">
        <f t="shared" si="209"/>
        <v>0</v>
      </c>
      <c r="R2626">
        <f t="shared" si="210"/>
        <v>0</v>
      </c>
      <c r="S2626">
        <f t="shared" si="211"/>
        <v>0</v>
      </c>
      <c r="T2626">
        <f t="shared" si="212"/>
        <v>-172695</v>
      </c>
      <c r="U2626">
        <f t="shared" si="213"/>
        <v>-268840</v>
      </c>
    </row>
    <row r="2627" spans="1:21" hidden="1" x14ac:dyDescent="0.25">
      <c r="A2627" t="s">
        <v>6834</v>
      </c>
      <c r="B2627" t="s">
        <v>3341</v>
      </c>
      <c r="C2627">
        <v>0</v>
      </c>
      <c r="D2627">
        <v>0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12251000</v>
      </c>
      <c r="L2627">
        <v>9751800</v>
      </c>
      <c r="M2627">
        <v>7022700</v>
      </c>
      <c r="O2627">
        <f t="shared" ref="O2627:Q2690" si="214">D2627-$C2627</f>
        <v>0</v>
      </c>
      <c r="P2627">
        <f t="shared" si="214"/>
        <v>0</v>
      </c>
      <c r="Q2627">
        <f t="shared" si="214"/>
        <v>0</v>
      </c>
      <c r="R2627">
        <f t="shared" ref="R2627:R2690" si="215">H2627-G2627</f>
        <v>0</v>
      </c>
      <c r="S2627">
        <f t="shared" ref="S2627:S2690" si="216">J2627-I2627</f>
        <v>0</v>
      </c>
      <c r="T2627">
        <f t="shared" ref="T2627:T2690" si="217">L2627-K2627</f>
        <v>-2499200</v>
      </c>
      <c r="U2627">
        <f t="shared" ref="U2627:U2690" si="218">M2627-K2627</f>
        <v>-5228300</v>
      </c>
    </row>
    <row r="2628" spans="1:21" hidden="1" x14ac:dyDescent="0.25">
      <c r="A2628" t="s">
        <v>6835</v>
      </c>
      <c r="B2628" t="s">
        <v>3342</v>
      </c>
      <c r="C2628">
        <v>0</v>
      </c>
      <c r="D2628">
        <v>0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3041600</v>
      </c>
      <c r="L2628">
        <v>2875850</v>
      </c>
      <c r="M2628">
        <v>1977300</v>
      </c>
      <c r="O2628">
        <f t="shared" si="214"/>
        <v>0</v>
      </c>
      <c r="P2628">
        <f t="shared" si="214"/>
        <v>0</v>
      </c>
      <c r="Q2628">
        <f t="shared" si="214"/>
        <v>0</v>
      </c>
      <c r="R2628">
        <f t="shared" si="215"/>
        <v>0</v>
      </c>
      <c r="S2628">
        <f t="shared" si="216"/>
        <v>0</v>
      </c>
      <c r="T2628">
        <f t="shared" si="217"/>
        <v>-165750</v>
      </c>
      <c r="U2628">
        <f t="shared" si="218"/>
        <v>-1064300</v>
      </c>
    </row>
    <row r="2629" spans="1:21" hidden="1" x14ac:dyDescent="0.25">
      <c r="A2629" t="s">
        <v>6836</v>
      </c>
      <c r="B2629" t="s">
        <v>1540</v>
      </c>
      <c r="C2629">
        <v>60522</v>
      </c>
      <c r="D2629">
        <v>71615</v>
      </c>
      <c r="E2629">
        <v>0</v>
      </c>
      <c r="F2629">
        <v>43637.5</v>
      </c>
      <c r="G2629">
        <v>0</v>
      </c>
      <c r="H2629">
        <v>0</v>
      </c>
      <c r="I2629">
        <v>60522</v>
      </c>
      <c r="J2629">
        <v>31040.5</v>
      </c>
      <c r="K2629">
        <v>475610</v>
      </c>
      <c r="L2629">
        <v>325755</v>
      </c>
      <c r="M2629">
        <v>191311</v>
      </c>
      <c r="O2629">
        <f t="shared" si="214"/>
        <v>11093</v>
      </c>
      <c r="P2629">
        <f t="shared" si="214"/>
        <v>-60522</v>
      </c>
      <c r="Q2629">
        <f t="shared" si="214"/>
        <v>-16884.5</v>
      </c>
      <c r="R2629">
        <f t="shared" si="215"/>
        <v>0</v>
      </c>
      <c r="S2629">
        <f t="shared" si="216"/>
        <v>-29481.5</v>
      </c>
      <c r="T2629">
        <f t="shared" si="217"/>
        <v>-149855</v>
      </c>
      <c r="U2629">
        <f t="shared" si="218"/>
        <v>-284299</v>
      </c>
    </row>
    <row r="2630" spans="1:21" hidden="1" x14ac:dyDescent="0.25">
      <c r="A2630" t="s">
        <v>6837</v>
      </c>
      <c r="B2630" t="s">
        <v>3343</v>
      </c>
      <c r="C2630">
        <v>0</v>
      </c>
      <c r="D2630">
        <v>0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1015215</v>
      </c>
      <c r="L2630">
        <v>275030</v>
      </c>
      <c r="M2630">
        <v>456140</v>
      </c>
      <c r="O2630">
        <f t="shared" si="214"/>
        <v>0</v>
      </c>
      <c r="P2630">
        <f t="shared" si="214"/>
        <v>0</v>
      </c>
      <c r="Q2630">
        <f t="shared" si="214"/>
        <v>0</v>
      </c>
      <c r="R2630">
        <f t="shared" si="215"/>
        <v>0</v>
      </c>
      <c r="S2630">
        <f t="shared" si="216"/>
        <v>0</v>
      </c>
      <c r="T2630">
        <f t="shared" si="217"/>
        <v>-740185</v>
      </c>
      <c r="U2630">
        <f t="shared" si="218"/>
        <v>-559075</v>
      </c>
    </row>
    <row r="2631" spans="1:21" hidden="1" x14ac:dyDescent="0.25">
      <c r="A2631" t="s">
        <v>6838</v>
      </c>
      <c r="B2631" t="s">
        <v>1541</v>
      </c>
      <c r="C2631">
        <v>0</v>
      </c>
      <c r="D2631">
        <v>0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18750000</v>
      </c>
      <c r="L2631">
        <v>10147550</v>
      </c>
      <c r="M2631">
        <v>8035300</v>
      </c>
      <c r="O2631">
        <f t="shared" si="214"/>
        <v>0</v>
      </c>
      <c r="P2631">
        <f t="shared" si="214"/>
        <v>0</v>
      </c>
      <c r="Q2631">
        <f t="shared" si="214"/>
        <v>0</v>
      </c>
      <c r="R2631">
        <f t="shared" si="215"/>
        <v>0</v>
      </c>
      <c r="S2631">
        <f t="shared" si="216"/>
        <v>0</v>
      </c>
      <c r="T2631">
        <f t="shared" si="217"/>
        <v>-8602450</v>
      </c>
      <c r="U2631">
        <f t="shared" si="218"/>
        <v>-10714700</v>
      </c>
    </row>
    <row r="2632" spans="1:21" hidden="1" x14ac:dyDescent="0.25">
      <c r="A2632" t="s">
        <v>6839</v>
      </c>
      <c r="B2632" t="s">
        <v>1542</v>
      </c>
      <c r="C2632">
        <v>153890</v>
      </c>
      <c r="D2632">
        <v>3200190</v>
      </c>
      <c r="E2632">
        <v>3925150</v>
      </c>
      <c r="F2632">
        <v>1725035</v>
      </c>
      <c r="G2632">
        <v>522810</v>
      </c>
      <c r="H2632">
        <v>85688</v>
      </c>
      <c r="I2632">
        <v>153890</v>
      </c>
      <c r="J2632">
        <v>399765</v>
      </c>
      <c r="K2632">
        <v>91259500</v>
      </c>
      <c r="L2632">
        <v>66180500</v>
      </c>
      <c r="M2632">
        <v>51858000</v>
      </c>
      <c r="O2632">
        <f t="shared" si="214"/>
        <v>3046300</v>
      </c>
      <c r="P2632">
        <f t="shared" si="214"/>
        <v>3771260</v>
      </c>
      <c r="Q2632">
        <f t="shared" si="214"/>
        <v>1571145</v>
      </c>
      <c r="R2632">
        <f t="shared" si="215"/>
        <v>-437122</v>
      </c>
      <c r="S2632">
        <f t="shared" si="216"/>
        <v>245875</v>
      </c>
      <c r="T2632">
        <f t="shared" si="217"/>
        <v>-25079000</v>
      </c>
      <c r="U2632">
        <f t="shared" si="218"/>
        <v>-39401500</v>
      </c>
    </row>
    <row r="2633" spans="1:21" hidden="1" x14ac:dyDescent="0.25">
      <c r="A2633" t="s">
        <v>6728</v>
      </c>
      <c r="B2633" t="s">
        <v>1543</v>
      </c>
      <c r="C2633">
        <v>0</v>
      </c>
      <c r="D2633">
        <v>1203260</v>
      </c>
      <c r="E2633">
        <v>412560</v>
      </c>
      <c r="F2633">
        <v>63165</v>
      </c>
      <c r="G2633" t="e">
        <v>#DIV/0!</v>
      </c>
      <c r="H2633">
        <v>0</v>
      </c>
      <c r="I2633">
        <v>0</v>
      </c>
      <c r="J2633">
        <v>0</v>
      </c>
      <c r="K2633">
        <v>242290</v>
      </c>
      <c r="L2633">
        <v>371550</v>
      </c>
      <c r="M2633">
        <v>318130</v>
      </c>
      <c r="O2633">
        <f t="shared" si="214"/>
        <v>1203260</v>
      </c>
      <c r="P2633">
        <f t="shared" si="214"/>
        <v>412560</v>
      </c>
      <c r="Q2633">
        <f t="shared" si="214"/>
        <v>63165</v>
      </c>
      <c r="R2633" t="e">
        <f t="shared" si="215"/>
        <v>#DIV/0!</v>
      </c>
      <c r="S2633">
        <f t="shared" si="216"/>
        <v>0</v>
      </c>
      <c r="T2633">
        <f t="shared" si="217"/>
        <v>129260</v>
      </c>
      <c r="U2633">
        <f t="shared" si="218"/>
        <v>75840</v>
      </c>
    </row>
    <row r="2634" spans="1:21" hidden="1" x14ac:dyDescent="0.25">
      <c r="A2634" t="s">
        <v>6841</v>
      </c>
      <c r="B2634" t="s">
        <v>3344</v>
      </c>
      <c r="C2634">
        <v>0</v>
      </c>
      <c r="D2634">
        <v>0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44450.5</v>
      </c>
      <c r="K2634">
        <v>271175</v>
      </c>
      <c r="L2634">
        <v>91431.5</v>
      </c>
      <c r="M2634">
        <v>75415</v>
      </c>
      <c r="O2634">
        <f t="shared" si="214"/>
        <v>0</v>
      </c>
      <c r="P2634">
        <f t="shared" si="214"/>
        <v>0</v>
      </c>
      <c r="Q2634">
        <f t="shared" si="214"/>
        <v>0</v>
      </c>
      <c r="R2634">
        <f t="shared" si="215"/>
        <v>0</v>
      </c>
      <c r="S2634">
        <f t="shared" si="216"/>
        <v>44450.5</v>
      </c>
      <c r="T2634">
        <f t="shared" si="217"/>
        <v>-179743.5</v>
      </c>
      <c r="U2634">
        <f t="shared" si="218"/>
        <v>-195760</v>
      </c>
    </row>
    <row r="2635" spans="1:21" hidden="1" x14ac:dyDescent="0.25">
      <c r="A2635" t="s">
        <v>6842</v>
      </c>
      <c r="B2635" t="s">
        <v>1544</v>
      </c>
      <c r="C2635">
        <v>364583.3333</v>
      </c>
      <c r="D2635">
        <v>1872350</v>
      </c>
      <c r="E2635">
        <v>1812955</v>
      </c>
      <c r="F2635">
        <v>2716630</v>
      </c>
      <c r="G2635">
        <v>131990</v>
      </c>
      <c r="H2635">
        <v>19350.5</v>
      </c>
      <c r="I2635">
        <v>0</v>
      </c>
      <c r="J2635">
        <v>23974</v>
      </c>
      <c r="K2635">
        <v>7092500</v>
      </c>
      <c r="L2635">
        <v>5293050</v>
      </c>
      <c r="M2635">
        <v>3323950</v>
      </c>
      <c r="O2635">
        <f t="shared" si="214"/>
        <v>1507766.6666999999</v>
      </c>
      <c r="P2635">
        <f t="shared" si="214"/>
        <v>1448371.6666999999</v>
      </c>
      <c r="Q2635">
        <f t="shared" si="214"/>
        <v>2352046.6666999999</v>
      </c>
      <c r="R2635">
        <f t="shared" si="215"/>
        <v>-112639.5</v>
      </c>
      <c r="S2635">
        <f t="shared" si="216"/>
        <v>23974</v>
      </c>
      <c r="T2635">
        <f t="shared" si="217"/>
        <v>-1799450</v>
      </c>
      <c r="U2635">
        <f t="shared" si="218"/>
        <v>-3768550</v>
      </c>
    </row>
    <row r="2636" spans="1:21" hidden="1" x14ac:dyDescent="0.25">
      <c r="A2636" t="s">
        <v>6843</v>
      </c>
      <c r="B2636" t="s">
        <v>1545</v>
      </c>
      <c r="C2636">
        <v>1687755.6669999999</v>
      </c>
      <c r="D2636">
        <v>0</v>
      </c>
      <c r="E2636">
        <v>0</v>
      </c>
      <c r="F2636">
        <v>0</v>
      </c>
      <c r="G2636">
        <v>1106200</v>
      </c>
      <c r="H2636">
        <v>59925.5</v>
      </c>
      <c r="I2636">
        <v>0</v>
      </c>
      <c r="J2636">
        <v>0</v>
      </c>
      <c r="K2636">
        <v>0</v>
      </c>
      <c r="L2636">
        <v>0</v>
      </c>
      <c r="M2636">
        <v>0</v>
      </c>
      <c r="O2636">
        <f t="shared" si="214"/>
        <v>-1687755.6669999999</v>
      </c>
      <c r="P2636">
        <f t="shared" si="214"/>
        <v>-1687755.6669999999</v>
      </c>
      <c r="Q2636">
        <f t="shared" si="214"/>
        <v>-1687755.6669999999</v>
      </c>
      <c r="R2636">
        <f t="shared" si="215"/>
        <v>-1046274.5</v>
      </c>
      <c r="S2636">
        <f t="shared" si="216"/>
        <v>0</v>
      </c>
      <c r="T2636">
        <f t="shared" si="217"/>
        <v>0</v>
      </c>
      <c r="U2636">
        <f t="shared" si="218"/>
        <v>0</v>
      </c>
    </row>
    <row r="2637" spans="1:21" hidden="1" x14ac:dyDescent="0.25">
      <c r="A2637" t="s">
        <v>6844</v>
      </c>
      <c r="B2637" t="s">
        <v>1546</v>
      </c>
      <c r="C2637">
        <v>421300</v>
      </c>
      <c r="D2637">
        <v>0</v>
      </c>
      <c r="E2637">
        <v>58225</v>
      </c>
      <c r="F2637">
        <v>50485</v>
      </c>
      <c r="G2637">
        <v>10967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O2637">
        <f t="shared" si="214"/>
        <v>-421300</v>
      </c>
      <c r="P2637">
        <f t="shared" si="214"/>
        <v>-363075</v>
      </c>
      <c r="Q2637">
        <f t="shared" si="214"/>
        <v>-370815</v>
      </c>
      <c r="R2637">
        <f t="shared" si="215"/>
        <v>-10967</v>
      </c>
      <c r="S2637">
        <f t="shared" si="216"/>
        <v>0</v>
      </c>
      <c r="T2637">
        <f t="shared" si="217"/>
        <v>0</v>
      </c>
      <c r="U2637">
        <f t="shared" si="218"/>
        <v>0</v>
      </c>
    </row>
    <row r="2638" spans="1:21" hidden="1" x14ac:dyDescent="0.25">
      <c r="A2638" t="s">
        <v>6845</v>
      </c>
      <c r="B2638" t="s">
        <v>1547</v>
      </c>
      <c r="C2638">
        <v>0</v>
      </c>
      <c r="D2638">
        <v>100286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O2638">
        <f t="shared" si="214"/>
        <v>100286</v>
      </c>
      <c r="P2638">
        <f t="shared" si="214"/>
        <v>0</v>
      </c>
      <c r="Q2638">
        <f t="shared" si="214"/>
        <v>0</v>
      </c>
      <c r="R2638">
        <f t="shared" si="215"/>
        <v>0</v>
      </c>
      <c r="S2638">
        <f t="shared" si="216"/>
        <v>0</v>
      </c>
      <c r="T2638">
        <f t="shared" si="217"/>
        <v>0</v>
      </c>
      <c r="U2638">
        <f t="shared" si="218"/>
        <v>0</v>
      </c>
    </row>
    <row r="2639" spans="1:21" hidden="1" x14ac:dyDescent="0.25">
      <c r="A2639" t="s">
        <v>6846</v>
      </c>
      <c r="B2639" t="s">
        <v>3345</v>
      </c>
      <c r="C2639">
        <v>39696</v>
      </c>
      <c r="D2639">
        <v>0</v>
      </c>
      <c r="E2639">
        <v>0</v>
      </c>
      <c r="F2639">
        <v>0</v>
      </c>
      <c r="G2639">
        <v>0</v>
      </c>
      <c r="H2639">
        <v>0</v>
      </c>
      <c r="I2639">
        <v>39696</v>
      </c>
      <c r="J2639">
        <v>0</v>
      </c>
      <c r="K2639">
        <v>7329000</v>
      </c>
      <c r="L2639">
        <v>5569250</v>
      </c>
      <c r="M2639">
        <v>4050500</v>
      </c>
      <c r="O2639">
        <f t="shared" si="214"/>
        <v>-39696</v>
      </c>
      <c r="P2639">
        <f t="shared" si="214"/>
        <v>-39696</v>
      </c>
      <c r="Q2639">
        <f t="shared" si="214"/>
        <v>-39696</v>
      </c>
      <c r="R2639">
        <f t="shared" si="215"/>
        <v>0</v>
      </c>
      <c r="S2639">
        <f t="shared" si="216"/>
        <v>-39696</v>
      </c>
      <c r="T2639">
        <f t="shared" si="217"/>
        <v>-1759750</v>
      </c>
      <c r="U2639">
        <f t="shared" si="218"/>
        <v>-3278500</v>
      </c>
    </row>
    <row r="2640" spans="1:21" hidden="1" x14ac:dyDescent="0.25">
      <c r="A2640" t="s">
        <v>6847</v>
      </c>
      <c r="B2640" t="s">
        <v>3346</v>
      </c>
      <c r="C2640">
        <v>0</v>
      </c>
      <c r="D2640">
        <v>0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1708000</v>
      </c>
      <c r="L2640">
        <v>1297500</v>
      </c>
      <c r="M2640">
        <v>896240</v>
      </c>
      <c r="O2640">
        <f t="shared" si="214"/>
        <v>0</v>
      </c>
      <c r="P2640">
        <f t="shared" si="214"/>
        <v>0</v>
      </c>
      <c r="Q2640">
        <f t="shared" si="214"/>
        <v>0</v>
      </c>
      <c r="R2640">
        <f t="shared" si="215"/>
        <v>0</v>
      </c>
      <c r="S2640">
        <f t="shared" si="216"/>
        <v>0</v>
      </c>
      <c r="T2640">
        <f t="shared" si="217"/>
        <v>-410500</v>
      </c>
      <c r="U2640">
        <f t="shared" si="218"/>
        <v>-811760</v>
      </c>
    </row>
    <row r="2641" spans="1:21" hidden="1" x14ac:dyDescent="0.25">
      <c r="A2641" t="s">
        <v>6848</v>
      </c>
      <c r="B2641" t="s">
        <v>3347</v>
      </c>
      <c r="C2641">
        <v>0</v>
      </c>
      <c r="D2641">
        <v>0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61089.5</v>
      </c>
      <c r="L2641">
        <v>10962</v>
      </c>
      <c r="M2641">
        <v>24879.5</v>
      </c>
      <c r="O2641">
        <f t="shared" si="214"/>
        <v>0</v>
      </c>
      <c r="P2641">
        <f t="shared" si="214"/>
        <v>0</v>
      </c>
      <c r="Q2641">
        <f t="shared" si="214"/>
        <v>0</v>
      </c>
      <c r="R2641">
        <f t="shared" si="215"/>
        <v>0</v>
      </c>
      <c r="S2641">
        <f t="shared" si="216"/>
        <v>0</v>
      </c>
      <c r="T2641">
        <f t="shared" si="217"/>
        <v>-50127.5</v>
      </c>
      <c r="U2641">
        <f t="shared" si="218"/>
        <v>-36210</v>
      </c>
    </row>
    <row r="2642" spans="1:21" hidden="1" x14ac:dyDescent="0.25">
      <c r="A2642" t="s">
        <v>6849</v>
      </c>
      <c r="B2642" t="s">
        <v>1548</v>
      </c>
      <c r="C2642">
        <v>0</v>
      </c>
      <c r="D2642">
        <v>0</v>
      </c>
      <c r="E2642">
        <v>0</v>
      </c>
      <c r="F2642">
        <v>0</v>
      </c>
      <c r="G2642">
        <v>81288</v>
      </c>
      <c r="H2642">
        <v>0</v>
      </c>
      <c r="I2642">
        <v>0</v>
      </c>
      <c r="J2642">
        <v>0</v>
      </c>
      <c r="K2642">
        <v>53390500</v>
      </c>
      <c r="L2642">
        <v>36878500</v>
      </c>
      <c r="M2642">
        <v>33164000</v>
      </c>
      <c r="O2642">
        <f t="shared" si="214"/>
        <v>0</v>
      </c>
      <c r="P2642">
        <f t="shared" si="214"/>
        <v>0</v>
      </c>
      <c r="Q2642">
        <f t="shared" si="214"/>
        <v>0</v>
      </c>
      <c r="R2642">
        <f t="shared" si="215"/>
        <v>-81288</v>
      </c>
      <c r="S2642">
        <f t="shared" si="216"/>
        <v>0</v>
      </c>
      <c r="T2642">
        <f t="shared" si="217"/>
        <v>-16512000</v>
      </c>
      <c r="U2642">
        <f t="shared" si="218"/>
        <v>-20226500</v>
      </c>
    </row>
    <row r="2643" spans="1:21" hidden="1" x14ac:dyDescent="0.25">
      <c r="A2643" t="s">
        <v>6850</v>
      </c>
      <c r="B2643" t="s">
        <v>1549</v>
      </c>
      <c r="C2643">
        <v>912117.66669999994</v>
      </c>
      <c r="D2643">
        <v>2367100</v>
      </c>
      <c r="E2643">
        <v>222330</v>
      </c>
      <c r="F2643">
        <v>94380</v>
      </c>
      <c r="G2643">
        <v>371640</v>
      </c>
      <c r="H2643">
        <v>45596.5</v>
      </c>
      <c r="I2643">
        <v>14923</v>
      </c>
      <c r="J2643">
        <v>192115</v>
      </c>
      <c r="K2643">
        <v>3442300</v>
      </c>
      <c r="L2643">
        <v>1803550</v>
      </c>
      <c r="M2643">
        <v>1332350</v>
      </c>
      <c r="O2643">
        <f t="shared" si="214"/>
        <v>1454982.3333000001</v>
      </c>
      <c r="P2643">
        <f t="shared" si="214"/>
        <v>-689787.66669999994</v>
      </c>
      <c r="Q2643">
        <f t="shared" si="214"/>
        <v>-817737.66669999994</v>
      </c>
      <c r="R2643">
        <f t="shared" si="215"/>
        <v>-326043.5</v>
      </c>
      <c r="S2643">
        <f t="shared" si="216"/>
        <v>177192</v>
      </c>
      <c r="T2643">
        <f t="shared" si="217"/>
        <v>-1638750</v>
      </c>
      <c r="U2643">
        <f t="shared" si="218"/>
        <v>-2109950</v>
      </c>
    </row>
    <row r="2644" spans="1:21" hidden="1" x14ac:dyDescent="0.25">
      <c r="A2644" t="s">
        <v>6851</v>
      </c>
      <c r="B2644" t="s">
        <v>3348</v>
      </c>
      <c r="C2644">
        <v>0</v>
      </c>
      <c r="D2644">
        <v>0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1555050</v>
      </c>
      <c r="L2644">
        <v>1091220</v>
      </c>
      <c r="M2644">
        <v>1033295</v>
      </c>
      <c r="O2644">
        <f t="shared" si="214"/>
        <v>0</v>
      </c>
      <c r="P2644">
        <f t="shared" si="214"/>
        <v>0</v>
      </c>
      <c r="Q2644">
        <f t="shared" si="214"/>
        <v>0</v>
      </c>
      <c r="R2644">
        <f t="shared" si="215"/>
        <v>0</v>
      </c>
      <c r="S2644">
        <f t="shared" si="216"/>
        <v>0</v>
      </c>
      <c r="T2644">
        <f t="shared" si="217"/>
        <v>-463830</v>
      </c>
      <c r="U2644">
        <f t="shared" si="218"/>
        <v>-521755</v>
      </c>
    </row>
    <row r="2645" spans="1:21" hidden="1" x14ac:dyDescent="0.25">
      <c r="A2645" t="s">
        <v>6555</v>
      </c>
      <c r="B2645" t="s">
        <v>1550</v>
      </c>
      <c r="C2645">
        <v>0</v>
      </c>
      <c r="D2645">
        <v>0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8313600</v>
      </c>
      <c r="L2645">
        <v>8469950</v>
      </c>
      <c r="M2645">
        <v>6715200</v>
      </c>
      <c r="O2645">
        <f t="shared" si="214"/>
        <v>0</v>
      </c>
      <c r="P2645">
        <f t="shared" si="214"/>
        <v>0</v>
      </c>
      <c r="Q2645">
        <f t="shared" si="214"/>
        <v>0</v>
      </c>
      <c r="R2645">
        <f t="shared" si="215"/>
        <v>0</v>
      </c>
      <c r="S2645">
        <f t="shared" si="216"/>
        <v>0</v>
      </c>
      <c r="T2645">
        <f t="shared" si="217"/>
        <v>156350</v>
      </c>
      <c r="U2645">
        <f t="shared" si="218"/>
        <v>-1598400</v>
      </c>
    </row>
    <row r="2646" spans="1:21" hidden="1" x14ac:dyDescent="0.25">
      <c r="A2646" t="s">
        <v>7415</v>
      </c>
      <c r="B2646" t="s">
        <v>3349</v>
      </c>
      <c r="C2646">
        <v>0</v>
      </c>
      <c r="D2646">
        <v>0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27520.5</v>
      </c>
      <c r="L2646">
        <v>75338.5</v>
      </c>
      <c r="M2646">
        <v>99023</v>
      </c>
      <c r="O2646">
        <f t="shared" si="214"/>
        <v>0</v>
      </c>
      <c r="P2646">
        <f t="shared" si="214"/>
        <v>0</v>
      </c>
      <c r="Q2646">
        <f t="shared" si="214"/>
        <v>0</v>
      </c>
      <c r="R2646">
        <f t="shared" si="215"/>
        <v>0</v>
      </c>
      <c r="S2646">
        <f t="shared" si="216"/>
        <v>0</v>
      </c>
      <c r="T2646">
        <f t="shared" si="217"/>
        <v>47818</v>
      </c>
      <c r="U2646">
        <f t="shared" si="218"/>
        <v>71502.5</v>
      </c>
    </row>
    <row r="2647" spans="1:21" hidden="1" x14ac:dyDescent="0.25">
      <c r="A2647" t="s">
        <v>6854</v>
      </c>
      <c r="B2647" t="s">
        <v>3350</v>
      </c>
      <c r="C2647">
        <v>0</v>
      </c>
      <c r="D2647">
        <v>0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9531500</v>
      </c>
      <c r="L2647">
        <v>7103750</v>
      </c>
      <c r="M2647">
        <v>4649600</v>
      </c>
      <c r="O2647">
        <f t="shared" si="214"/>
        <v>0</v>
      </c>
      <c r="P2647">
        <f t="shared" si="214"/>
        <v>0</v>
      </c>
      <c r="Q2647">
        <f t="shared" si="214"/>
        <v>0</v>
      </c>
      <c r="R2647">
        <f t="shared" si="215"/>
        <v>0</v>
      </c>
      <c r="S2647">
        <f t="shared" si="216"/>
        <v>0</v>
      </c>
      <c r="T2647">
        <f t="shared" si="217"/>
        <v>-2427750</v>
      </c>
      <c r="U2647">
        <f t="shared" si="218"/>
        <v>-4881900</v>
      </c>
    </row>
    <row r="2648" spans="1:21" hidden="1" x14ac:dyDescent="0.25">
      <c r="A2648" t="s">
        <v>6855</v>
      </c>
      <c r="B2648" t="s">
        <v>3351</v>
      </c>
      <c r="C2648">
        <v>0</v>
      </c>
      <c r="D2648">
        <v>0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9553350</v>
      </c>
      <c r="L2648">
        <v>9354800</v>
      </c>
      <c r="M2648">
        <v>7636100</v>
      </c>
      <c r="O2648">
        <f t="shared" si="214"/>
        <v>0</v>
      </c>
      <c r="P2648">
        <f t="shared" si="214"/>
        <v>0</v>
      </c>
      <c r="Q2648">
        <f t="shared" si="214"/>
        <v>0</v>
      </c>
      <c r="R2648">
        <f t="shared" si="215"/>
        <v>0</v>
      </c>
      <c r="S2648">
        <f t="shared" si="216"/>
        <v>0</v>
      </c>
      <c r="T2648">
        <f t="shared" si="217"/>
        <v>-198550</v>
      </c>
      <c r="U2648">
        <f t="shared" si="218"/>
        <v>-1917250</v>
      </c>
    </row>
    <row r="2649" spans="1:21" hidden="1" x14ac:dyDescent="0.25">
      <c r="A2649" t="s">
        <v>6856</v>
      </c>
      <c r="B2649" t="s">
        <v>1551</v>
      </c>
      <c r="C2649">
        <v>79390</v>
      </c>
      <c r="D2649">
        <v>40820</v>
      </c>
      <c r="E2649">
        <v>76100</v>
      </c>
      <c r="F2649">
        <v>0</v>
      </c>
      <c r="G2649">
        <v>15021</v>
      </c>
      <c r="H2649">
        <v>0</v>
      </c>
      <c r="I2649">
        <v>79390</v>
      </c>
      <c r="J2649">
        <v>184445</v>
      </c>
      <c r="K2649">
        <v>3835300</v>
      </c>
      <c r="L2649">
        <v>3423300</v>
      </c>
      <c r="M2649">
        <v>2795450</v>
      </c>
      <c r="O2649">
        <f t="shared" si="214"/>
        <v>-38570</v>
      </c>
      <c r="P2649">
        <f t="shared" si="214"/>
        <v>-3290</v>
      </c>
      <c r="Q2649">
        <f t="shared" si="214"/>
        <v>-79390</v>
      </c>
      <c r="R2649">
        <f t="shared" si="215"/>
        <v>-15021</v>
      </c>
      <c r="S2649">
        <f t="shared" si="216"/>
        <v>105055</v>
      </c>
      <c r="T2649">
        <f t="shared" si="217"/>
        <v>-412000</v>
      </c>
      <c r="U2649">
        <f t="shared" si="218"/>
        <v>-1039850</v>
      </c>
    </row>
    <row r="2650" spans="1:21" hidden="1" x14ac:dyDescent="0.25">
      <c r="A2650" t="s">
        <v>6857</v>
      </c>
      <c r="B2650" t="s">
        <v>1552</v>
      </c>
      <c r="C2650">
        <v>25907</v>
      </c>
      <c r="D2650">
        <v>2080050</v>
      </c>
      <c r="E2650">
        <v>967493</v>
      </c>
      <c r="F2650">
        <v>1198650</v>
      </c>
      <c r="G2650">
        <v>72168</v>
      </c>
      <c r="H2650">
        <v>2081.5</v>
      </c>
      <c r="I2650">
        <v>25907</v>
      </c>
      <c r="J2650">
        <v>116455</v>
      </c>
      <c r="K2650">
        <v>171950</v>
      </c>
      <c r="L2650">
        <v>53530</v>
      </c>
      <c r="M2650">
        <v>0</v>
      </c>
      <c r="O2650">
        <f t="shared" si="214"/>
        <v>2054143</v>
      </c>
      <c r="P2650">
        <f t="shared" si="214"/>
        <v>941586</v>
      </c>
      <c r="Q2650">
        <f t="shared" si="214"/>
        <v>1172743</v>
      </c>
      <c r="R2650">
        <f t="shared" si="215"/>
        <v>-70086.5</v>
      </c>
      <c r="S2650">
        <f t="shared" si="216"/>
        <v>90548</v>
      </c>
      <c r="T2650">
        <f t="shared" si="217"/>
        <v>-118420</v>
      </c>
      <c r="U2650">
        <f t="shared" si="218"/>
        <v>-171950</v>
      </c>
    </row>
    <row r="2651" spans="1:21" hidden="1" x14ac:dyDescent="0.25">
      <c r="A2651" t="s">
        <v>6443</v>
      </c>
      <c r="B2651" t="s">
        <v>1553</v>
      </c>
      <c r="C2651">
        <v>0</v>
      </c>
      <c r="D2651">
        <v>198135</v>
      </c>
      <c r="E2651">
        <v>0</v>
      </c>
      <c r="F2651">
        <v>0</v>
      </c>
      <c r="G2651">
        <v>167450</v>
      </c>
      <c r="H2651">
        <v>0</v>
      </c>
      <c r="I2651">
        <v>0</v>
      </c>
      <c r="J2651">
        <v>0</v>
      </c>
      <c r="K2651">
        <v>1149120</v>
      </c>
      <c r="L2651">
        <v>1343450</v>
      </c>
      <c r="M2651">
        <v>1140340</v>
      </c>
      <c r="O2651">
        <f t="shared" si="214"/>
        <v>198135</v>
      </c>
      <c r="P2651">
        <f t="shared" si="214"/>
        <v>0</v>
      </c>
      <c r="Q2651">
        <f t="shared" si="214"/>
        <v>0</v>
      </c>
      <c r="R2651">
        <f t="shared" si="215"/>
        <v>-167450</v>
      </c>
      <c r="S2651">
        <f t="shared" si="216"/>
        <v>0</v>
      </c>
      <c r="T2651">
        <f t="shared" si="217"/>
        <v>194330</v>
      </c>
      <c r="U2651">
        <f t="shared" si="218"/>
        <v>-8780</v>
      </c>
    </row>
    <row r="2652" spans="1:21" hidden="1" x14ac:dyDescent="0.25">
      <c r="A2652" t="s">
        <v>6859</v>
      </c>
      <c r="B2652" t="s">
        <v>1554</v>
      </c>
      <c r="C2652">
        <v>0</v>
      </c>
      <c r="D2652">
        <v>0</v>
      </c>
      <c r="E2652">
        <v>253160</v>
      </c>
      <c r="F2652">
        <v>11166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O2652">
        <f t="shared" si="214"/>
        <v>0</v>
      </c>
      <c r="P2652">
        <f t="shared" si="214"/>
        <v>253160</v>
      </c>
      <c r="Q2652">
        <f t="shared" si="214"/>
        <v>11166</v>
      </c>
      <c r="R2652">
        <f t="shared" si="215"/>
        <v>0</v>
      </c>
      <c r="S2652">
        <f t="shared" si="216"/>
        <v>0</v>
      </c>
      <c r="T2652">
        <f t="shared" si="217"/>
        <v>0</v>
      </c>
      <c r="U2652">
        <f t="shared" si="218"/>
        <v>0</v>
      </c>
    </row>
    <row r="2653" spans="1:21" hidden="1" x14ac:dyDescent="0.25">
      <c r="A2653" t="s">
        <v>6860</v>
      </c>
      <c r="B2653" t="s">
        <v>3352</v>
      </c>
      <c r="C2653">
        <v>0</v>
      </c>
      <c r="D2653">
        <v>0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1921300</v>
      </c>
      <c r="L2653">
        <v>1160465</v>
      </c>
      <c r="M2653">
        <v>853965</v>
      </c>
      <c r="O2653">
        <f t="shared" si="214"/>
        <v>0</v>
      </c>
      <c r="P2653">
        <f t="shared" si="214"/>
        <v>0</v>
      </c>
      <c r="Q2653">
        <f t="shared" si="214"/>
        <v>0</v>
      </c>
      <c r="R2653">
        <f t="shared" si="215"/>
        <v>0</v>
      </c>
      <c r="S2653">
        <f t="shared" si="216"/>
        <v>0</v>
      </c>
      <c r="T2653">
        <f t="shared" si="217"/>
        <v>-760835</v>
      </c>
      <c r="U2653">
        <f t="shared" si="218"/>
        <v>-1067335</v>
      </c>
    </row>
    <row r="2654" spans="1:21" hidden="1" x14ac:dyDescent="0.25">
      <c r="A2654" t="s">
        <v>6861</v>
      </c>
      <c r="B2654" t="s">
        <v>3353</v>
      </c>
      <c r="C2654">
        <v>0</v>
      </c>
      <c r="D2654">
        <v>0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2499900</v>
      </c>
      <c r="L2654">
        <v>671750</v>
      </c>
      <c r="M2654">
        <v>629000</v>
      </c>
      <c r="O2654">
        <f t="shared" si="214"/>
        <v>0</v>
      </c>
      <c r="P2654">
        <f t="shared" si="214"/>
        <v>0</v>
      </c>
      <c r="Q2654">
        <f t="shared" si="214"/>
        <v>0</v>
      </c>
      <c r="R2654">
        <f t="shared" si="215"/>
        <v>0</v>
      </c>
      <c r="S2654">
        <f t="shared" si="216"/>
        <v>0</v>
      </c>
      <c r="T2654">
        <f t="shared" si="217"/>
        <v>-1828150</v>
      </c>
      <c r="U2654">
        <f t="shared" si="218"/>
        <v>-1870900</v>
      </c>
    </row>
    <row r="2655" spans="1:21" hidden="1" x14ac:dyDescent="0.25">
      <c r="A2655" t="s">
        <v>7601</v>
      </c>
      <c r="B2655" t="s">
        <v>3354</v>
      </c>
      <c r="C2655">
        <v>0</v>
      </c>
      <c r="D2655">
        <v>0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315975</v>
      </c>
      <c r="L2655">
        <v>351490</v>
      </c>
      <c r="M2655">
        <v>255450</v>
      </c>
      <c r="O2655">
        <f t="shared" si="214"/>
        <v>0</v>
      </c>
      <c r="P2655">
        <f t="shared" si="214"/>
        <v>0</v>
      </c>
      <c r="Q2655">
        <f t="shared" si="214"/>
        <v>0</v>
      </c>
      <c r="R2655">
        <f t="shared" si="215"/>
        <v>0</v>
      </c>
      <c r="S2655">
        <f t="shared" si="216"/>
        <v>0</v>
      </c>
      <c r="T2655">
        <f t="shared" si="217"/>
        <v>35515</v>
      </c>
      <c r="U2655">
        <f t="shared" si="218"/>
        <v>-60525</v>
      </c>
    </row>
    <row r="2656" spans="1:21" hidden="1" x14ac:dyDescent="0.25">
      <c r="A2656" t="s">
        <v>6863</v>
      </c>
      <c r="B2656" t="s">
        <v>3355</v>
      </c>
      <c r="C2656">
        <v>0</v>
      </c>
      <c r="D2656">
        <v>0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1029750</v>
      </c>
      <c r="L2656">
        <v>727905</v>
      </c>
      <c r="M2656">
        <v>609665</v>
      </c>
      <c r="O2656">
        <f t="shared" si="214"/>
        <v>0</v>
      </c>
      <c r="P2656">
        <f t="shared" si="214"/>
        <v>0</v>
      </c>
      <c r="Q2656">
        <f t="shared" si="214"/>
        <v>0</v>
      </c>
      <c r="R2656">
        <f t="shared" si="215"/>
        <v>0</v>
      </c>
      <c r="S2656">
        <f t="shared" si="216"/>
        <v>0</v>
      </c>
      <c r="T2656">
        <f t="shared" si="217"/>
        <v>-301845</v>
      </c>
      <c r="U2656">
        <f t="shared" si="218"/>
        <v>-420085</v>
      </c>
    </row>
    <row r="2657" spans="1:21" hidden="1" x14ac:dyDescent="0.25">
      <c r="A2657" t="s">
        <v>7946</v>
      </c>
      <c r="B2657" t="s">
        <v>1555</v>
      </c>
      <c r="C2657">
        <v>139671</v>
      </c>
      <c r="D2657">
        <v>396305</v>
      </c>
      <c r="E2657">
        <v>6098500</v>
      </c>
      <c r="F2657">
        <v>1830200</v>
      </c>
      <c r="G2657">
        <v>153010</v>
      </c>
      <c r="H2657">
        <v>8180.5</v>
      </c>
      <c r="I2657">
        <v>13181</v>
      </c>
      <c r="J2657">
        <v>96048.5</v>
      </c>
      <c r="K2657">
        <v>0</v>
      </c>
      <c r="L2657">
        <v>21452.5</v>
      </c>
      <c r="M2657">
        <v>15081.5</v>
      </c>
      <c r="O2657">
        <f t="shared" si="214"/>
        <v>256634</v>
      </c>
      <c r="P2657">
        <f t="shared" si="214"/>
        <v>5958829</v>
      </c>
      <c r="Q2657">
        <f t="shared" si="214"/>
        <v>1690529</v>
      </c>
      <c r="R2657">
        <f t="shared" si="215"/>
        <v>-144829.5</v>
      </c>
      <c r="S2657">
        <f t="shared" si="216"/>
        <v>82867.5</v>
      </c>
      <c r="T2657">
        <f t="shared" si="217"/>
        <v>21452.5</v>
      </c>
      <c r="U2657">
        <f t="shared" si="218"/>
        <v>15081.5</v>
      </c>
    </row>
    <row r="2658" spans="1:21" hidden="1" x14ac:dyDescent="0.25">
      <c r="A2658" t="s">
        <v>6865</v>
      </c>
      <c r="B2658" t="s">
        <v>1556</v>
      </c>
      <c r="C2658">
        <v>792350</v>
      </c>
      <c r="D2658">
        <v>0</v>
      </c>
      <c r="E2658">
        <v>550800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O2658">
        <f t="shared" si="214"/>
        <v>-792350</v>
      </c>
      <c r="P2658">
        <f t="shared" si="214"/>
        <v>-241550</v>
      </c>
      <c r="Q2658">
        <f t="shared" si="214"/>
        <v>-792350</v>
      </c>
      <c r="R2658">
        <f t="shared" si="215"/>
        <v>0</v>
      </c>
      <c r="S2658">
        <f t="shared" si="216"/>
        <v>0</v>
      </c>
      <c r="T2658">
        <f t="shared" si="217"/>
        <v>0</v>
      </c>
      <c r="U2658">
        <f t="shared" si="218"/>
        <v>0</v>
      </c>
    </row>
    <row r="2659" spans="1:21" hidden="1" x14ac:dyDescent="0.25">
      <c r="A2659" t="s">
        <v>6866</v>
      </c>
      <c r="B2659" t="s">
        <v>1557</v>
      </c>
      <c r="C2659">
        <v>8363943</v>
      </c>
      <c r="D2659">
        <v>0</v>
      </c>
      <c r="E2659">
        <v>0</v>
      </c>
      <c r="F2659">
        <v>27931.5</v>
      </c>
      <c r="G2659">
        <v>16741</v>
      </c>
      <c r="H2659">
        <v>0</v>
      </c>
      <c r="I2659">
        <v>30265</v>
      </c>
      <c r="J2659">
        <v>0</v>
      </c>
      <c r="K2659">
        <v>7174400</v>
      </c>
      <c r="L2659">
        <v>5407000</v>
      </c>
      <c r="M2659">
        <v>3055250</v>
      </c>
      <c r="O2659">
        <f t="shared" si="214"/>
        <v>-8363943</v>
      </c>
      <c r="P2659">
        <f t="shared" si="214"/>
        <v>-8363943</v>
      </c>
      <c r="Q2659">
        <f t="shared" si="214"/>
        <v>-8336011.5</v>
      </c>
      <c r="R2659">
        <f t="shared" si="215"/>
        <v>-16741</v>
      </c>
      <c r="S2659">
        <f t="shared" si="216"/>
        <v>-30265</v>
      </c>
      <c r="T2659">
        <f t="shared" si="217"/>
        <v>-1767400</v>
      </c>
      <c r="U2659">
        <f t="shared" si="218"/>
        <v>-4119150</v>
      </c>
    </row>
    <row r="2660" spans="1:21" hidden="1" x14ac:dyDescent="0.25">
      <c r="A2660" t="s">
        <v>6867</v>
      </c>
      <c r="B2660" t="s">
        <v>1558</v>
      </c>
      <c r="C2660">
        <v>618915</v>
      </c>
      <c r="D2660">
        <v>36199.5</v>
      </c>
      <c r="E2660">
        <v>27897</v>
      </c>
      <c r="F2660">
        <v>8992.5</v>
      </c>
      <c r="G2660">
        <v>68659</v>
      </c>
      <c r="H2660">
        <v>0</v>
      </c>
      <c r="I2660">
        <v>0</v>
      </c>
      <c r="J2660">
        <v>40295.5</v>
      </c>
      <c r="K2660">
        <v>1938700</v>
      </c>
      <c r="L2660">
        <v>1250240</v>
      </c>
      <c r="M2660">
        <v>1161125</v>
      </c>
      <c r="O2660">
        <f t="shared" si="214"/>
        <v>-582715.5</v>
      </c>
      <c r="P2660">
        <f t="shared" si="214"/>
        <v>-591018</v>
      </c>
      <c r="Q2660">
        <f t="shared" si="214"/>
        <v>-609922.5</v>
      </c>
      <c r="R2660">
        <f t="shared" si="215"/>
        <v>-68659</v>
      </c>
      <c r="S2660">
        <f t="shared" si="216"/>
        <v>40295.5</v>
      </c>
      <c r="T2660">
        <f t="shared" si="217"/>
        <v>-688460</v>
      </c>
      <c r="U2660">
        <f t="shared" si="218"/>
        <v>-777575</v>
      </c>
    </row>
    <row r="2661" spans="1:21" hidden="1" x14ac:dyDescent="0.25">
      <c r="A2661" t="s">
        <v>6868</v>
      </c>
      <c r="B2661" t="s">
        <v>1559</v>
      </c>
      <c r="C2661">
        <v>19042</v>
      </c>
      <c r="D2661">
        <v>1178225</v>
      </c>
      <c r="E2661">
        <v>1596250</v>
      </c>
      <c r="F2661">
        <v>302405</v>
      </c>
      <c r="G2661">
        <v>2695300</v>
      </c>
      <c r="H2661">
        <v>203400</v>
      </c>
      <c r="I2661">
        <v>19042</v>
      </c>
      <c r="J2661">
        <v>82765</v>
      </c>
      <c r="K2661">
        <v>18836000</v>
      </c>
      <c r="L2661">
        <v>9646450</v>
      </c>
      <c r="M2661">
        <v>7848350</v>
      </c>
      <c r="O2661">
        <f t="shared" si="214"/>
        <v>1159183</v>
      </c>
      <c r="P2661">
        <f t="shared" si="214"/>
        <v>1577208</v>
      </c>
      <c r="Q2661">
        <f t="shared" si="214"/>
        <v>283363</v>
      </c>
      <c r="R2661">
        <f t="shared" si="215"/>
        <v>-2491900</v>
      </c>
      <c r="S2661">
        <f t="shared" si="216"/>
        <v>63723</v>
      </c>
      <c r="T2661">
        <f t="shared" si="217"/>
        <v>-9189550</v>
      </c>
      <c r="U2661">
        <f t="shared" si="218"/>
        <v>-10987650</v>
      </c>
    </row>
    <row r="2662" spans="1:21" hidden="1" x14ac:dyDescent="0.25">
      <c r="A2662" t="s">
        <v>8103</v>
      </c>
      <c r="B2662" t="s">
        <v>1560</v>
      </c>
      <c r="C2662">
        <v>774710</v>
      </c>
      <c r="D2662">
        <v>437550</v>
      </c>
      <c r="E2662">
        <v>224550</v>
      </c>
      <c r="F2662">
        <v>213810</v>
      </c>
      <c r="G2662">
        <v>109920</v>
      </c>
      <c r="H2662">
        <v>17034</v>
      </c>
      <c r="I2662">
        <v>0</v>
      </c>
      <c r="J2662">
        <v>0</v>
      </c>
      <c r="K2662">
        <v>118378</v>
      </c>
      <c r="L2662">
        <v>134360</v>
      </c>
      <c r="M2662">
        <v>65925.5</v>
      </c>
      <c r="O2662">
        <f t="shared" si="214"/>
        <v>-337160</v>
      </c>
      <c r="P2662">
        <f t="shared" si="214"/>
        <v>-550160</v>
      </c>
      <c r="Q2662">
        <f t="shared" si="214"/>
        <v>-560900</v>
      </c>
      <c r="R2662">
        <f t="shared" si="215"/>
        <v>-92886</v>
      </c>
      <c r="S2662">
        <f t="shared" si="216"/>
        <v>0</v>
      </c>
      <c r="T2662">
        <f t="shared" si="217"/>
        <v>15982</v>
      </c>
      <c r="U2662">
        <f t="shared" si="218"/>
        <v>-52452.5</v>
      </c>
    </row>
    <row r="2663" spans="1:21" hidden="1" x14ac:dyDescent="0.25">
      <c r="A2663" t="s">
        <v>6534</v>
      </c>
      <c r="B2663" t="s">
        <v>3356</v>
      </c>
      <c r="C2663">
        <v>0</v>
      </c>
      <c r="D2663">
        <v>0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165065</v>
      </c>
      <c r="M2663">
        <v>227510</v>
      </c>
      <c r="O2663">
        <f t="shared" si="214"/>
        <v>0</v>
      </c>
      <c r="P2663">
        <f t="shared" si="214"/>
        <v>0</v>
      </c>
      <c r="Q2663">
        <f t="shared" si="214"/>
        <v>0</v>
      </c>
      <c r="R2663">
        <f t="shared" si="215"/>
        <v>0</v>
      </c>
      <c r="S2663">
        <f t="shared" si="216"/>
        <v>0</v>
      </c>
      <c r="T2663">
        <f t="shared" si="217"/>
        <v>165065</v>
      </c>
      <c r="U2663">
        <f t="shared" si="218"/>
        <v>227510</v>
      </c>
    </row>
    <row r="2664" spans="1:21" x14ac:dyDescent="0.25">
      <c r="A2664" t="s">
        <v>7795</v>
      </c>
      <c r="B2664" t="s">
        <v>1561</v>
      </c>
      <c r="C2664">
        <v>13954</v>
      </c>
      <c r="D2664">
        <v>184360</v>
      </c>
      <c r="E2664">
        <v>123085</v>
      </c>
      <c r="F2664">
        <v>261450</v>
      </c>
      <c r="G2664" t="e">
        <v>#DIV/0!</v>
      </c>
      <c r="H2664">
        <v>0</v>
      </c>
      <c r="I2664">
        <v>13954</v>
      </c>
      <c r="J2664">
        <v>29608.5</v>
      </c>
      <c r="K2664">
        <v>0</v>
      </c>
      <c r="L2664">
        <v>26702</v>
      </c>
      <c r="M2664">
        <v>0</v>
      </c>
      <c r="O2664">
        <f t="shared" si="214"/>
        <v>170406</v>
      </c>
      <c r="P2664">
        <f t="shared" si="214"/>
        <v>109131</v>
      </c>
      <c r="Q2664">
        <f t="shared" si="214"/>
        <v>247496</v>
      </c>
      <c r="R2664" t="e">
        <f t="shared" si="215"/>
        <v>#DIV/0!</v>
      </c>
      <c r="S2664">
        <f t="shared" si="216"/>
        <v>15654.5</v>
      </c>
      <c r="T2664">
        <f t="shared" si="217"/>
        <v>26702</v>
      </c>
      <c r="U2664">
        <f t="shared" si="218"/>
        <v>0</v>
      </c>
    </row>
    <row r="2665" spans="1:21" hidden="1" x14ac:dyDescent="0.25">
      <c r="A2665" t="s">
        <v>6872</v>
      </c>
      <c r="B2665" t="s">
        <v>1562</v>
      </c>
      <c r="C2665">
        <v>1459913</v>
      </c>
      <c r="D2665">
        <v>2537100</v>
      </c>
      <c r="E2665">
        <v>486690</v>
      </c>
      <c r="F2665">
        <v>2966550</v>
      </c>
      <c r="G2665">
        <v>46937</v>
      </c>
      <c r="H2665">
        <v>103510</v>
      </c>
      <c r="I2665">
        <v>46073</v>
      </c>
      <c r="J2665">
        <v>67518.5</v>
      </c>
      <c r="K2665">
        <v>15139500</v>
      </c>
      <c r="L2665">
        <v>8982650</v>
      </c>
      <c r="M2665">
        <v>6802150</v>
      </c>
      <c r="O2665">
        <f t="shared" si="214"/>
        <v>1077187</v>
      </c>
      <c r="P2665">
        <f t="shared" si="214"/>
        <v>-973223</v>
      </c>
      <c r="Q2665">
        <f t="shared" si="214"/>
        <v>1506637</v>
      </c>
      <c r="R2665">
        <f t="shared" si="215"/>
        <v>56573</v>
      </c>
      <c r="S2665">
        <f t="shared" si="216"/>
        <v>21445.5</v>
      </c>
      <c r="T2665">
        <f t="shared" si="217"/>
        <v>-6156850</v>
      </c>
      <c r="U2665">
        <f t="shared" si="218"/>
        <v>-8337350</v>
      </c>
    </row>
    <row r="2666" spans="1:21" hidden="1" x14ac:dyDescent="0.25">
      <c r="A2666" t="s">
        <v>6873</v>
      </c>
      <c r="B2666" t="s">
        <v>3357</v>
      </c>
      <c r="C2666">
        <v>0</v>
      </c>
      <c r="D2666">
        <v>0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241205</v>
      </c>
      <c r="L2666">
        <v>145770</v>
      </c>
      <c r="M2666">
        <v>129031</v>
      </c>
      <c r="O2666">
        <f t="shared" si="214"/>
        <v>0</v>
      </c>
      <c r="P2666">
        <f t="shared" si="214"/>
        <v>0</v>
      </c>
      <c r="Q2666">
        <f t="shared" si="214"/>
        <v>0</v>
      </c>
      <c r="R2666">
        <f t="shared" si="215"/>
        <v>0</v>
      </c>
      <c r="S2666">
        <f t="shared" si="216"/>
        <v>0</v>
      </c>
      <c r="T2666">
        <f t="shared" si="217"/>
        <v>-95435</v>
      </c>
      <c r="U2666">
        <f t="shared" si="218"/>
        <v>-112174</v>
      </c>
    </row>
    <row r="2667" spans="1:21" hidden="1" x14ac:dyDescent="0.25">
      <c r="A2667" t="s">
        <v>4569</v>
      </c>
      <c r="B2667" t="s">
        <v>3358</v>
      </c>
      <c r="C2667">
        <v>0</v>
      </c>
      <c r="D2667">
        <v>0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1652950</v>
      </c>
      <c r="M2667">
        <v>1094400</v>
      </c>
      <c r="O2667">
        <f t="shared" si="214"/>
        <v>0</v>
      </c>
      <c r="P2667">
        <f t="shared" si="214"/>
        <v>0</v>
      </c>
      <c r="Q2667">
        <f t="shared" si="214"/>
        <v>0</v>
      </c>
      <c r="R2667">
        <f t="shared" si="215"/>
        <v>0</v>
      </c>
      <c r="S2667">
        <f t="shared" si="216"/>
        <v>0</v>
      </c>
      <c r="T2667">
        <f t="shared" si="217"/>
        <v>1652950</v>
      </c>
      <c r="U2667">
        <f t="shared" si="218"/>
        <v>1094400</v>
      </c>
    </row>
    <row r="2668" spans="1:21" hidden="1" x14ac:dyDescent="0.25">
      <c r="A2668" t="s">
        <v>8228</v>
      </c>
      <c r="B2668" t="s">
        <v>1563</v>
      </c>
      <c r="C2668">
        <v>95103</v>
      </c>
      <c r="D2668">
        <v>163203</v>
      </c>
      <c r="E2668">
        <v>0</v>
      </c>
      <c r="F2668">
        <v>40249.5</v>
      </c>
      <c r="G2668">
        <v>56284</v>
      </c>
      <c r="H2668" t="e">
        <v>#DIV/0!</v>
      </c>
      <c r="I2668">
        <v>0</v>
      </c>
      <c r="J2668">
        <v>100</v>
      </c>
      <c r="K2668">
        <v>10064.5</v>
      </c>
      <c r="L2668">
        <v>19070.5</v>
      </c>
      <c r="M2668">
        <v>28266</v>
      </c>
      <c r="O2668">
        <f t="shared" si="214"/>
        <v>68100</v>
      </c>
      <c r="P2668">
        <f t="shared" si="214"/>
        <v>-95103</v>
      </c>
      <c r="Q2668">
        <f t="shared" si="214"/>
        <v>-54853.5</v>
      </c>
      <c r="R2668" t="e">
        <f t="shared" si="215"/>
        <v>#DIV/0!</v>
      </c>
      <c r="S2668">
        <f t="shared" si="216"/>
        <v>100</v>
      </c>
      <c r="T2668">
        <f t="shared" si="217"/>
        <v>9006</v>
      </c>
      <c r="U2668">
        <f t="shared" si="218"/>
        <v>18201.5</v>
      </c>
    </row>
    <row r="2669" spans="1:21" hidden="1" x14ac:dyDescent="0.25">
      <c r="A2669" t="s">
        <v>6876</v>
      </c>
      <c r="B2669" t="s">
        <v>2514</v>
      </c>
      <c r="C2669">
        <v>0</v>
      </c>
      <c r="D2669">
        <v>0</v>
      </c>
      <c r="E2669">
        <v>0</v>
      </c>
      <c r="F2669">
        <v>18737.5</v>
      </c>
      <c r="G2669">
        <v>95941</v>
      </c>
      <c r="H2669">
        <v>7491.5</v>
      </c>
      <c r="I2669">
        <v>0</v>
      </c>
      <c r="J2669">
        <v>0</v>
      </c>
      <c r="K2669">
        <v>0</v>
      </c>
      <c r="L2669">
        <v>0</v>
      </c>
      <c r="M2669">
        <v>0</v>
      </c>
      <c r="O2669">
        <f t="shared" si="214"/>
        <v>0</v>
      </c>
      <c r="P2669">
        <f t="shared" si="214"/>
        <v>0</v>
      </c>
      <c r="Q2669">
        <f t="shared" si="214"/>
        <v>18737.5</v>
      </c>
      <c r="R2669">
        <f t="shared" si="215"/>
        <v>-88449.5</v>
      </c>
      <c r="S2669">
        <f t="shared" si="216"/>
        <v>0</v>
      </c>
      <c r="T2669">
        <f t="shared" si="217"/>
        <v>0</v>
      </c>
      <c r="U2669">
        <f t="shared" si="218"/>
        <v>0</v>
      </c>
    </row>
    <row r="2670" spans="1:21" hidden="1" x14ac:dyDescent="0.25">
      <c r="A2670" t="s">
        <v>6877</v>
      </c>
      <c r="B2670" t="s">
        <v>1564</v>
      </c>
      <c r="C2670">
        <v>9538406.6669999994</v>
      </c>
      <c r="D2670">
        <v>58660</v>
      </c>
      <c r="E2670">
        <v>0</v>
      </c>
      <c r="F2670">
        <v>98265</v>
      </c>
      <c r="G2670">
        <v>51942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O2670">
        <f t="shared" si="214"/>
        <v>-9479746.6669999994</v>
      </c>
      <c r="P2670">
        <f t="shared" si="214"/>
        <v>-9538406.6669999994</v>
      </c>
      <c r="Q2670">
        <f t="shared" si="214"/>
        <v>-9440141.6669999994</v>
      </c>
      <c r="R2670">
        <f t="shared" si="215"/>
        <v>-51942</v>
      </c>
      <c r="S2670">
        <f t="shared" si="216"/>
        <v>0</v>
      </c>
      <c r="T2670">
        <f t="shared" si="217"/>
        <v>0</v>
      </c>
      <c r="U2670">
        <f t="shared" si="218"/>
        <v>0</v>
      </c>
    </row>
    <row r="2671" spans="1:21" hidden="1" x14ac:dyDescent="0.25">
      <c r="A2671" t="s">
        <v>6878</v>
      </c>
      <c r="B2671" t="s">
        <v>3359</v>
      </c>
      <c r="C2671">
        <v>0</v>
      </c>
      <c r="D2671">
        <v>0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30934</v>
      </c>
      <c r="L2671">
        <v>18031</v>
      </c>
      <c r="M2671">
        <v>41680.5</v>
      </c>
      <c r="O2671">
        <f t="shared" si="214"/>
        <v>0</v>
      </c>
      <c r="P2671">
        <f t="shared" si="214"/>
        <v>0</v>
      </c>
      <c r="Q2671">
        <f t="shared" si="214"/>
        <v>0</v>
      </c>
      <c r="R2671">
        <f t="shared" si="215"/>
        <v>0</v>
      </c>
      <c r="S2671">
        <f t="shared" si="216"/>
        <v>0</v>
      </c>
      <c r="T2671">
        <f t="shared" si="217"/>
        <v>-12903</v>
      </c>
      <c r="U2671">
        <f t="shared" si="218"/>
        <v>10746.5</v>
      </c>
    </row>
    <row r="2672" spans="1:21" hidden="1" x14ac:dyDescent="0.25">
      <c r="A2672" t="s">
        <v>6879</v>
      </c>
      <c r="B2672" t="s">
        <v>3360</v>
      </c>
      <c r="C2672">
        <v>0</v>
      </c>
      <c r="D2672">
        <v>0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579055</v>
      </c>
      <c r="L2672">
        <v>478525</v>
      </c>
      <c r="M2672">
        <v>255995</v>
      </c>
      <c r="O2672">
        <f t="shared" si="214"/>
        <v>0</v>
      </c>
      <c r="P2672">
        <f t="shared" si="214"/>
        <v>0</v>
      </c>
      <c r="Q2672">
        <f t="shared" si="214"/>
        <v>0</v>
      </c>
      <c r="R2672">
        <f t="shared" si="215"/>
        <v>0</v>
      </c>
      <c r="S2672">
        <f t="shared" si="216"/>
        <v>0</v>
      </c>
      <c r="T2672">
        <f t="shared" si="217"/>
        <v>-100530</v>
      </c>
      <c r="U2672">
        <f t="shared" si="218"/>
        <v>-323060</v>
      </c>
    </row>
    <row r="2673" spans="1:21" hidden="1" x14ac:dyDescent="0.25">
      <c r="A2673" t="s">
        <v>6880</v>
      </c>
      <c r="B2673" t="s">
        <v>3361</v>
      </c>
      <c r="C2673">
        <v>1149</v>
      </c>
      <c r="D2673">
        <v>0</v>
      </c>
      <c r="E2673">
        <v>0</v>
      </c>
      <c r="F2673">
        <v>0</v>
      </c>
      <c r="G2673">
        <v>0</v>
      </c>
      <c r="H2673">
        <v>0</v>
      </c>
      <c r="I2673">
        <v>1149</v>
      </c>
      <c r="J2673">
        <v>0</v>
      </c>
      <c r="K2673">
        <v>979020</v>
      </c>
      <c r="L2673">
        <v>580155</v>
      </c>
      <c r="M2673">
        <v>387120</v>
      </c>
      <c r="O2673">
        <f t="shared" si="214"/>
        <v>-1149</v>
      </c>
      <c r="P2673">
        <f t="shared" si="214"/>
        <v>-1149</v>
      </c>
      <c r="Q2673">
        <f t="shared" si="214"/>
        <v>-1149</v>
      </c>
      <c r="R2673">
        <f t="shared" si="215"/>
        <v>0</v>
      </c>
      <c r="S2673">
        <f t="shared" si="216"/>
        <v>-1149</v>
      </c>
      <c r="T2673">
        <f t="shared" si="217"/>
        <v>-398865</v>
      </c>
      <c r="U2673">
        <f t="shared" si="218"/>
        <v>-591900</v>
      </c>
    </row>
    <row r="2674" spans="1:21" hidden="1" x14ac:dyDescent="0.25">
      <c r="A2674" t="s">
        <v>4395</v>
      </c>
      <c r="B2674" t="s">
        <v>3362</v>
      </c>
      <c r="C2674">
        <v>16505</v>
      </c>
      <c r="D2674">
        <v>0</v>
      </c>
      <c r="E2674">
        <v>0</v>
      </c>
      <c r="F2674">
        <v>0</v>
      </c>
      <c r="G2674">
        <v>0</v>
      </c>
      <c r="H2674">
        <v>0</v>
      </c>
      <c r="I2674">
        <v>16505</v>
      </c>
      <c r="J2674">
        <v>17466</v>
      </c>
      <c r="K2674">
        <v>429345</v>
      </c>
      <c r="L2674">
        <v>2710900</v>
      </c>
      <c r="M2674">
        <v>2884250</v>
      </c>
      <c r="O2674">
        <f t="shared" si="214"/>
        <v>-16505</v>
      </c>
      <c r="P2674">
        <f t="shared" si="214"/>
        <v>-16505</v>
      </c>
      <c r="Q2674">
        <f t="shared" si="214"/>
        <v>-16505</v>
      </c>
      <c r="R2674">
        <f t="shared" si="215"/>
        <v>0</v>
      </c>
      <c r="S2674">
        <f t="shared" si="216"/>
        <v>961</v>
      </c>
      <c r="T2674">
        <f t="shared" si="217"/>
        <v>2281555</v>
      </c>
      <c r="U2674">
        <f t="shared" si="218"/>
        <v>2454905</v>
      </c>
    </row>
    <row r="2675" spans="1:21" hidden="1" x14ac:dyDescent="0.25">
      <c r="A2675" t="s">
        <v>6882</v>
      </c>
      <c r="B2675" t="s">
        <v>3363</v>
      </c>
      <c r="C2675">
        <v>0</v>
      </c>
      <c r="D2675">
        <v>0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O2675">
        <f t="shared" si="214"/>
        <v>0</v>
      </c>
      <c r="P2675">
        <f t="shared" si="214"/>
        <v>0</v>
      </c>
      <c r="Q2675">
        <f t="shared" si="214"/>
        <v>0</v>
      </c>
      <c r="R2675">
        <f t="shared" si="215"/>
        <v>0</v>
      </c>
      <c r="S2675">
        <f t="shared" si="216"/>
        <v>0</v>
      </c>
      <c r="T2675">
        <f t="shared" si="217"/>
        <v>0</v>
      </c>
      <c r="U2675">
        <f t="shared" si="218"/>
        <v>0</v>
      </c>
    </row>
    <row r="2676" spans="1:21" hidden="1" x14ac:dyDescent="0.25">
      <c r="A2676" t="s">
        <v>6883</v>
      </c>
      <c r="B2676" t="s">
        <v>1565</v>
      </c>
      <c r="C2676">
        <v>50307</v>
      </c>
      <c r="D2676">
        <v>1095310</v>
      </c>
      <c r="E2676">
        <v>719700</v>
      </c>
      <c r="F2676">
        <v>826200</v>
      </c>
      <c r="G2676">
        <v>82898</v>
      </c>
      <c r="H2676">
        <v>0</v>
      </c>
      <c r="I2676">
        <v>50307</v>
      </c>
      <c r="J2676">
        <v>57031.5</v>
      </c>
      <c r="K2676">
        <v>0</v>
      </c>
      <c r="L2676">
        <v>0</v>
      </c>
      <c r="M2676">
        <v>0</v>
      </c>
      <c r="O2676">
        <f t="shared" si="214"/>
        <v>1045003</v>
      </c>
      <c r="P2676">
        <f t="shared" si="214"/>
        <v>669393</v>
      </c>
      <c r="Q2676">
        <f t="shared" si="214"/>
        <v>775893</v>
      </c>
      <c r="R2676">
        <f t="shared" si="215"/>
        <v>-82898</v>
      </c>
      <c r="S2676">
        <f t="shared" si="216"/>
        <v>6724.5</v>
      </c>
      <c r="T2676">
        <f t="shared" si="217"/>
        <v>0</v>
      </c>
      <c r="U2676">
        <f t="shared" si="218"/>
        <v>0</v>
      </c>
    </row>
    <row r="2677" spans="1:21" hidden="1" x14ac:dyDescent="0.25">
      <c r="A2677" t="s">
        <v>6884</v>
      </c>
      <c r="B2677" t="s">
        <v>1566</v>
      </c>
      <c r="C2677">
        <v>269290</v>
      </c>
      <c r="D2677">
        <v>0</v>
      </c>
      <c r="E2677">
        <v>387715</v>
      </c>
      <c r="F2677">
        <v>87175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O2677">
        <f t="shared" si="214"/>
        <v>-269290</v>
      </c>
      <c r="P2677">
        <f t="shared" si="214"/>
        <v>118425</v>
      </c>
      <c r="Q2677">
        <f t="shared" si="214"/>
        <v>-182115</v>
      </c>
      <c r="R2677">
        <f t="shared" si="215"/>
        <v>0</v>
      </c>
      <c r="S2677">
        <f t="shared" si="216"/>
        <v>0</v>
      </c>
      <c r="T2677">
        <f t="shared" si="217"/>
        <v>0</v>
      </c>
      <c r="U2677">
        <f t="shared" si="218"/>
        <v>0</v>
      </c>
    </row>
    <row r="2678" spans="1:21" hidden="1" x14ac:dyDescent="0.25">
      <c r="A2678" t="s">
        <v>6885</v>
      </c>
      <c r="B2678" t="s">
        <v>3364</v>
      </c>
      <c r="C2678">
        <v>0</v>
      </c>
      <c r="D2678">
        <v>0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98746.5</v>
      </c>
      <c r="L2678">
        <v>90867</v>
      </c>
      <c r="M2678">
        <v>54616</v>
      </c>
      <c r="O2678">
        <f t="shared" si="214"/>
        <v>0</v>
      </c>
      <c r="P2678">
        <f t="shared" si="214"/>
        <v>0</v>
      </c>
      <c r="Q2678">
        <f t="shared" si="214"/>
        <v>0</v>
      </c>
      <c r="R2678">
        <f t="shared" si="215"/>
        <v>0</v>
      </c>
      <c r="S2678">
        <f t="shared" si="216"/>
        <v>0</v>
      </c>
      <c r="T2678">
        <f t="shared" si="217"/>
        <v>-7879.5</v>
      </c>
      <c r="U2678">
        <f t="shared" si="218"/>
        <v>-44130.5</v>
      </c>
    </row>
    <row r="2679" spans="1:21" hidden="1" x14ac:dyDescent="0.25">
      <c r="A2679" t="s">
        <v>7399</v>
      </c>
      <c r="B2679" t="s">
        <v>3365</v>
      </c>
      <c r="C2679">
        <v>0</v>
      </c>
      <c r="D2679">
        <v>0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48452</v>
      </c>
      <c r="M2679">
        <v>64780</v>
      </c>
      <c r="O2679">
        <f t="shared" si="214"/>
        <v>0</v>
      </c>
      <c r="P2679">
        <f t="shared" si="214"/>
        <v>0</v>
      </c>
      <c r="Q2679">
        <f t="shared" si="214"/>
        <v>0</v>
      </c>
      <c r="R2679">
        <f t="shared" si="215"/>
        <v>0</v>
      </c>
      <c r="S2679">
        <f t="shared" si="216"/>
        <v>0</v>
      </c>
      <c r="T2679">
        <f t="shared" si="217"/>
        <v>48452</v>
      </c>
      <c r="U2679">
        <f t="shared" si="218"/>
        <v>64780</v>
      </c>
    </row>
    <row r="2680" spans="1:21" hidden="1" x14ac:dyDescent="0.25">
      <c r="A2680" t="s">
        <v>8295</v>
      </c>
      <c r="B2680" t="s">
        <v>3366</v>
      </c>
      <c r="C2680">
        <v>0</v>
      </c>
      <c r="D2680">
        <v>0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87456.5</v>
      </c>
      <c r="L2680">
        <v>93958.5</v>
      </c>
      <c r="M2680">
        <v>63660</v>
      </c>
      <c r="O2680">
        <f t="shared" si="214"/>
        <v>0</v>
      </c>
      <c r="P2680">
        <f t="shared" si="214"/>
        <v>0</v>
      </c>
      <c r="Q2680">
        <f t="shared" si="214"/>
        <v>0</v>
      </c>
      <c r="R2680">
        <f t="shared" si="215"/>
        <v>0</v>
      </c>
      <c r="S2680">
        <f t="shared" si="216"/>
        <v>0</v>
      </c>
      <c r="T2680">
        <f t="shared" si="217"/>
        <v>6502</v>
      </c>
      <c r="U2680">
        <f t="shared" si="218"/>
        <v>-23796.5</v>
      </c>
    </row>
    <row r="2681" spans="1:21" hidden="1" x14ac:dyDescent="0.25">
      <c r="A2681" t="s">
        <v>5073</v>
      </c>
      <c r="B2681" t="s">
        <v>3367</v>
      </c>
      <c r="C2681">
        <v>0</v>
      </c>
      <c r="D2681">
        <v>0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249735</v>
      </c>
      <c r="L2681">
        <v>899545</v>
      </c>
      <c r="M2681">
        <v>589625</v>
      </c>
      <c r="O2681">
        <f t="shared" si="214"/>
        <v>0</v>
      </c>
      <c r="P2681">
        <f t="shared" si="214"/>
        <v>0</v>
      </c>
      <c r="Q2681">
        <f t="shared" si="214"/>
        <v>0</v>
      </c>
      <c r="R2681">
        <f t="shared" si="215"/>
        <v>0</v>
      </c>
      <c r="S2681">
        <f t="shared" si="216"/>
        <v>0</v>
      </c>
      <c r="T2681">
        <f t="shared" si="217"/>
        <v>649810</v>
      </c>
      <c r="U2681">
        <f t="shared" si="218"/>
        <v>339890</v>
      </c>
    </row>
    <row r="2682" spans="1:21" hidden="1" x14ac:dyDescent="0.25">
      <c r="A2682" t="s">
        <v>6889</v>
      </c>
      <c r="B2682" t="s">
        <v>3368</v>
      </c>
      <c r="C2682">
        <v>0</v>
      </c>
      <c r="D2682">
        <v>0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809175</v>
      </c>
      <c r="L2682">
        <v>478875</v>
      </c>
      <c r="M2682">
        <v>515660</v>
      </c>
      <c r="O2682">
        <f t="shared" si="214"/>
        <v>0</v>
      </c>
      <c r="P2682">
        <f t="shared" si="214"/>
        <v>0</v>
      </c>
      <c r="Q2682">
        <f t="shared" si="214"/>
        <v>0</v>
      </c>
      <c r="R2682">
        <f t="shared" si="215"/>
        <v>0</v>
      </c>
      <c r="S2682">
        <f t="shared" si="216"/>
        <v>0</v>
      </c>
      <c r="T2682">
        <f t="shared" si="217"/>
        <v>-330300</v>
      </c>
      <c r="U2682">
        <f t="shared" si="218"/>
        <v>-293515</v>
      </c>
    </row>
    <row r="2683" spans="1:21" hidden="1" x14ac:dyDescent="0.25">
      <c r="A2683" t="s">
        <v>6890</v>
      </c>
      <c r="B2683" t="s">
        <v>3369</v>
      </c>
      <c r="C2683">
        <v>0</v>
      </c>
      <c r="D2683">
        <v>0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1308350</v>
      </c>
      <c r="L2683">
        <v>1067125</v>
      </c>
      <c r="M2683">
        <v>949175</v>
      </c>
      <c r="O2683">
        <f t="shared" si="214"/>
        <v>0</v>
      </c>
      <c r="P2683">
        <f t="shared" si="214"/>
        <v>0</v>
      </c>
      <c r="Q2683">
        <f t="shared" si="214"/>
        <v>0</v>
      </c>
      <c r="R2683">
        <f t="shared" si="215"/>
        <v>0</v>
      </c>
      <c r="S2683">
        <f t="shared" si="216"/>
        <v>0</v>
      </c>
      <c r="T2683">
        <f t="shared" si="217"/>
        <v>-241225</v>
      </c>
      <c r="U2683">
        <f t="shared" si="218"/>
        <v>-359175</v>
      </c>
    </row>
    <row r="2684" spans="1:21" hidden="1" x14ac:dyDescent="0.25">
      <c r="A2684" t="s">
        <v>6891</v>
      </c>
      <c r="B2684" t="s">
        <v>1567</v>
      </c>
      <c r="C2684">
        <v>4528180</v>
      </c>
      <c r="D2684">
        <v>310015</v>
      </c>
      <c r="E2684">
        <v>0</v>
      </c>
      <c r="F2684">
        <v>563250</v>
      </c>
      <c r="G2684">
        <v>152440</v>
      </c>
      <c r="H2684">
        <v>0</v>
      </c>
      <c r="I2684">
        <v>0</v>
      </c>
      <c r="J2684">
        <v>0</v>
      </c>
      <c r="K2684">
        <v>170565000</v>
      </c>
      <c r="L2684">
        <v>115804000</v>
      </c>
      <c r="M2684">
        <v>84315000</v>
      </c>
      <c r="O2684">
        <f t="shared" si="214"/>
        <v>-4218165</v>
      </c>
      <c r="P2684">
        <f t="shared" si="214"/>
        <v>-4528180</v>
      </c>
      <c r="Q2684">
        <f t="shared" si="214"/>
        <v>-3964930</v>
      </c>
      <c r="R2684">
        <f t="shared" si="215"/>
        <v>-152440</v>
      </c>
      <c r="S2684">
        <f t="shared" si="216"/>
        <v>0</v>
      </c>
      <c r="T2684">
        <f t="shared" si="217"/>
        <v>-54761000</v>
      </c>
      <c r="U2684">
        <f t="shared" si="218"/>
        <v>-86250000</v>
      </c>
    </row>
    <row r="2685" spans="1:21" hidden="1" x14ac:dyDescent="0.25">
      <c r="A2685" t="s">
        <v>6892</v>
      </c>
      <c r="B2685" t="s">
        <v>3370</v>
      </c>
      <c r="C2685">
        <v>0</v>
      </c>
      <c r="D2685">
        <v>0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1763900</v>
      </c>
      <c r="L2685">
        <v>1250150</v>
      </c>
      <c r="M2685">
        <v>996860</v>
      </c>
      <c r="O2685">
        <f t="shared" si="214"/>
        <v>0</v>
      </c>
      <c r="P2685">
        <f t="shared" si="214"/>
        <v>0</v>
      </c>
      <c r="Q2685">
        <f t="shared" si="214"/>
        <v>0</v>
      </c>
      <c r="R2685">
        <f t="shared" si="215"/>
        <v>0</v>
      </c>
      <c r="S2685">
        <f t="shared" si="216"/>
        <v>0</v>
      </c>
      <c r="T2685">
        <f t="shared" si="217"/>
        <v>-513750</v>
      </c>
      <c r="U2685">
        <f t="shared" si="218"/>
        <v>-767040</v>
      </c>
    </row>
    <row r="2686" spans="1:21" hidden="1" x14ac:dyDescent="0.25">
      <c r="A2686" t="s">
        <v>6893</v>
      </c>
      <c r="B2686" t="s">
        <v>3371</v>
      </c>
      <c r="C2686">
        <v>0</v>
      </c>
      <c r="D2686">
        <v>0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1737000</v>
      </c>
      <c r="L2686">
        <v>1292570</v>
      </c>
      <c r="M2686">
        <v>2036700</v>
      </c>
      <c r="O2686">
        <f t="shared" si="214"/>
        <v>0</v>
      </c>
      <c r="P2686">
        <f t="shared" si="214"/>
        <v>0</v>
      </c>
      <c r="Q2686">
        <f t="shared" si="214"/>
        <v>0</v>
      </c>
      <c r="R2686">
        <f t="shared" si="215"/>
        <v>0</v>
      </c>
      <c r="S2686">
        <f t="shared" si="216"/>
        <v>0</v>
      </c>
      <c r="T2686">
        <f t="shared" si="217"/>
        <v>-444430</v>
      </c>
      <c r="U2686">
        <f t="shared" si="218"/>
        <v>299700</v>
      </c>
    </row>
    <row r="2687" spans="1:21" hidden="1" x14ac:dyDescent="0.25">
      <c r="A2687" t="s">
        <v>6894</v>
      </c>
      <c r="B2687" t="s">
        <v>3372</v>
      </c>
      <c r="C2687">
        <v>0</v>
      </c>
      <c r="D2687">
        <v>0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13360500</v>
      </c>
      <c r="L2687">
        <v>9976650</v>
      </c>
      <c r="M2687">
        <v>7213600</v>
      </c>
      <c r="O2687">
        <f t="shared" si="214"/>
        <v>0</v>
      </c>
      <c r="P2687">
        <f t="shared" si="214"/>
        <v>0</v>
      </c>
      <c r="Q2687">
        <f t="shared" si="214"/>
        <v>0</v>
      </c>
      <c r="R2687">
        <f t="shared" si="215"/>
        <v>0</v>
      </c>
      <c r="S2687">
        <f t="shared" si="216"/>
        <v>0</v>
      </c>
      <c r="T2687">
        <f t="shared" si="217"/>
        <v>-3383850</v>
      </c>
      <c r="U2687">
        <f t="shared" si="218"/>
        <v>-6146900</v>
      </c>
    </row>
    <row r="2688" spans="1:21" hidden="1" x14ac:dyDescent="0.25">
      <c r="A2688" t="s">
        <v>6692</v>
      </c>
      <c r="B2688" t="s">
        <v>1568</v>
      </c>
      <c r="C2688">
        <v>0</v>
      </c>
      <c r="D2688">
        <v>163435</v>
      </c>
      <c r="E2688">
        <v>0</v>
      </c>
      <c r="F2688">
        <v>117092.5</v>
      </c>
      <c r="G2688">
        <v>80612</v>
      </c>
      <c r="H2688">
        <v>0</v>
      </c>
      <c r="I2688">
        <v>0</v>
      </c>
      <c r="J2688">
        <v>0</v>
      </c>
      <c r="K2688">
        <v>15783000</v>
      </c>
      <c r="L2688">
        <v>15920000</v>
      </c>
      <c r="M2688">
        <v>12693300</v>
      </c>
      <c r="O2688">
        <f t="shared" si="214"/>
        <v>163435</v>
      </c>
      <c r="P2688">
        <f t="shared" si="214"/>
        <v>0</v>
      </c>
      <c r="Q2688">
        <f t="shared" si="214"/>
        <v>117092.5</v>
      </c>
      <c r="R2688">
        <f t="shared" si="215"/>
        <v>-80612</v>
      </c>
      <c r="S2688">
        <f t="shared" si="216"/>
        <v>0</v>
      </c>
      <c r="T2688">
        <f t="shared" si="217"/>
        <v>137000</v>
      </c>
      <c r="U2688">
        <f t="shared" si="218"/>
        <v>-3089700</v>
      </c>
    </row>
    <row r="2689" spans="1:21" hidden="1" x14ac:dyDescent="0.25">
      <c r="A2689" t="s">
        <v>6896</v>
      </c>
      <c r="B2689" t="s">
        <v>1569</v>
      </c>
      <c r="C2689">
        <v>509460</v>
      </c>
      <c r="D2689">
        <v>98361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O2689">
        <f t="shared" si="214"/>
        <v>-411099</v>
      </c>
      <c r="P2689">
        <f t="shared" si="214"/>
        <v>-509460</v>
      </c>
      <c r="Q2689">
        <f t="shared" si="214"/>
        <v>-509460</v>
      </c>
      <c r="R2689">
        <f t="shared" si="215"/>
        <v>0</v>
      </c>
      <c r="S2689">
        <f t="shared" si="216"/>
        <v>0</v>
      </c>
      <c r="T2689">
        <f t="shared" si="217"/>
        <v>0</v>
      </c>
      <c r="U2689">
        <f t="shared" si="218"/>
        <v>0</v>
      </c>
    </row>
    <row r="2690" spans="1:21" hidden="1" x14ac:dyDescent="0.25">
      <c r="A2690" t="s">
        <v>6897</v>
      </c>
      <c r="B2690" t="s">
        <v>1570</v>
      </c>
      <c r="C2690">
        <v>80383.333329999994</v>
      </c>
      <c r="D2690">
        <v>0</v>
      </c>
      <c r="E2690">
        <v>1175300</v>
      </c>
      <c r="F2690">
        <v>537970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O2690">
        <f t="shared" si="214"/>
        <v>-80383.333329999994</v>
      </c>
      <c r="P2690">
        <f t="shared" si="214"/>
        <v>1094916.6666699999</v>
      </c>
      <c r="Q2690">
        <f t="shared" si="214"/>
        <v>457586.66667000001</v>
      </c>
      <c r="R2690">
        <f t="shared" si="215"/>
        <v>0</v>
      </c>
      <c r="S2690">
        <f t="shared" si="216"/>
        <v>0</v>
      </c>
      <c r="T2690">
        <f t="shared" si="217"/>
        <v>0</v>
      </c>
      <c r="U2690">
        <f t="shared" si="218"/>
        <v>0</v>
      </c>
    </row>
    <row r="2691" spans="1:21" hidden="1" x14ac:dyDescent="0.25">
      <c r="A2691" t="s">
        <v>6898</v>
      </c>
      <c r="B2691" t="s">
        <v>3373</v>
      </c>
      <c r="C2691">
        <v>0</v>
      </c>
      <c r="D2691">
        <v>0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12350500</v>
      </c>
      <c r="L2691">
        <v>8813550</v>
      </c>
      <c r="M2691">
        <v>7266150</v>
      </c>
      <c r="O2691">
        <f t="shared" ref="O2691:Q2754" si="219">D2691-$C2691</f>
        <v>0</v>
      </c>
      <c r="P2691">
        <f t="shared" si="219"/>
        <v>0</v>
      </c>
      <c r="Q2691">
        <f t="shared" si="219"/>
        <v>0</v>
      </c>
      <c r="R2691">
        <f t="shared" ref="R2691:R2754" si="220">H2691-G2691</f>
        <v>0</v>
      </c>
      <c r="S2691">
        <f t="shared" ref="S2691:S2754" si="221">J2691-I2691</f>
        <v>0</v>
      </c>
      <c r="T2691">
        <f t="shared" ref="T2691:T2754" si="222">L2691-K2691</f>
        <v>-3536950</v>
      </c>
      <c r="U2691">
        <f t="shared" ref="U2691:U2754" si="223">M2691-K2691</f>
        <v>-5084350</v>
      </c>
    </row>
    <row r="2692" spans="1:21" hidden="1" x14ac:dyDescent="0.25">
      <c r="A2692" t="s">
        <v>6899</v>
      </c>
      <c r="B2692" t="s">
        <v>3374</v>
      </c>
      <c r="C2692">
        <v>0</v>
      </c>
      <c r="D2692">
        <v>0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20173000</v>
      </c>
      <c r="L2692">
        <v>19093000</v>
      </c>
      <c r="M2692">
        <v>16795000</v>
      </c>
      <c r="O2692">
        <f t="shared" si="219"/>
        <v>0</v>
      </c>
      <c r="P2692">
        <f t="shared" si="219"/>
        <v>0</v>
      </c>
      <c r="Q2692">
        <f t="shared" si="219"/>
        <v>0</v>
      </c>
      <c r="R2692">
        <f t="shared" si="220"/>
        <v>0</v>
      </c>
      <c r="S2692">
        <f t="shared" si="221"/>
        <v>0</v>
      </c>
      <c r="T2692">
        <f t="shared" si="222"/>
        <v>-1080000</v>
      </c>
      <c r="U2692">
        <f t="shared" si="223"/>
        <v>-3378000</v>
      </c>
    </row>
    <row r="2693" spans="1:21" hidden="1" x14ac:dyDescent="0.25">
      <c r="A2693" t="s">
        <v>5299</v>
      </c>
      <c r="B2693" t="s">
        <v>3375</v>
      </c>
      <c r="C2693">
        <v>0</v>
      </c>
      <c r="D2693">
        <v>0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541335</v>
      </c>
      <c r="M2693">
        <v>207540</v>
      </c>
      <c r="O2693">
        <f t="shared" si="219"/>
        <v>0</v>
      </c>
      <c r="P2693">
        <f t="shared" si="219"/>
        <v>0</v>
      </c>
      <c r="Q2693">
        <f t="shared" si="219"/>
        <v>0</v>
      </c>
      <c r="R2693">
        <f t="shared" si="220"/>
        <v>0</v>
      </c>
      <c r="S2693">
        <f t="shared" si="221"/>
        <v>0</v>
      </c>
      <c r="T2693">
        <f t="shared" si="222"/>
        <v>541335</v>
      </c>
      <c r="U2693">
        <f t="shared" si="223"/>
        <v>207540</v>
      </c>
    </row>
    <row r="2694" spans="1:21" hidden="1" x14ac:dyDescent="0.25">
      <c r="A2694" t="s">
        <v>5462</v>
      </c>
      <c r="B2694" t="s">
        <v>3376</v>
      </c>
      <c r="C2694">
        <v>0</v>
      </c>
      <c r="D2694">
        <v>0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1380000</v>
      </c>
      <c r="L2694">
        <v>1815050</v>
      </c>
      <c r="M2694">
        <v>832610</v>
      </c>
      <c r="O2694">
        <f t="shared" si="219"/>
        <v>0</v>
      </c>
      <c r="P2694">
        <f t="shared" si="219"/>
        <v>0</v>
      </c>
      <c r="Q2694">
        <f t="shared" si="219"/>
        <v>0</v>
      </c>
      <c r="R2694">
        <f t="shared" si="220"/>
        <v>0</v>
      </c>
      <c r="S2694">
        <f t="shared" si="221"/>
        <v>0</v>
      </c>
      <c r="T2694">
        <f t="shared" si="222"/>
        <v>435050</v>
      </c>
      <c r="U2694">
        <f t="shared" si="223"/>
        <v>-547390</v>
      </c>
    </row>
    <row r="2695" spans="1:21" hidden="1" x14ac:dyDescent="0.25">
      <c r="A2695" t="s">
        <v>6902</v>
      </c>
      <c r="B2695" t="s">
        <v>3377</v>
      </c>
      <c r="C2695">
        <v>0</v>
      </c>
      <c r="D2695">
        <v>0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4169250</v>
      </c>
      <c r="L2695">
        <v>1967950</v>
      </c>
      <c r="M2695">
        <v>1743095</v>
      </c>
      <c r="O2695">
        <f t="shared" si="219"/>
        <v>0</v>
      </c>
      <c r="P2695">
        <f t="shared" si="219"/>
        <v>0</v>
      </c>
      <c r="Q2695">
        <f t="shared" si="219"/>
        <v>0</v>
      </c>
      <c r="R2695">
        <f t="shared" si="220"/>
        <v>0</v>
      </c>
      <c r="S2695">
        <f t="shared" si="221"/>
        <v>0</v>
      </c>
      <c r="T2695">
        <f t="shared" si="222"/>
        <v>-2201300</v>
      </c>
      <c r="U2695">
        <f t="shared" si="223"/>
        <v>-2426155</v>
      </c>
    </row>
    <row r="2696" spans="1:21" hidden="1" x14ac:dyDescent="0.25">
      <c r="A2696" t="s">
        <v>6903</v>
      </c>
      <c r="B2696" t="s">
        <v>3378</v>
      </c>
      <c r="C2696">
        <v>0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702620</v>
      </c>
      <c r="L2696">
        <v>515075</v>
      </c>
      <c r="M2696">
        <v>369055</v>
      </c>
      <c r="O2696">
        <f t="shared" si="219"/>
        <v>0</v>
      </c>
      <c r="P2696">
        <f t="shared" si="219"/>
        <v>0</v>
      </c>
      <c r="Q2696">
        <f t="shared" si="219"/>
        <v>0</v>
      </c>
      <c r="R2696">
        <f t="shared" si="220"/>
        <v>0</v>
      </c>
      <c r="S2696">
        <f t="shared" si="221"/>
        <v>0</v>
      </c>
      <c r="T2696">
        <f t="shared" si="222"/>
        <v>-187545</v>
      </c>
      <c r="U2696">
        <f t="shared" si="223"/>
        <v>-333565</v>
      </c>
    </row>
    <row r="2697" spans="1:21" hidden="1" x14ac:dyDescent="0.25">
      <c r="A2697" t="s">
        <v>6904</v>
      </c>
      <c r="B2697" t="s">
        <v>3379</v>
      </c>
      <c r="C2697">
        <v>0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89797</v>
      </c>
      <c r="L2697">
        <v>30436</v>
      </c>
      <c r="M2697">
        <v>0</v>
      </c>
      <c r="O2697">
        <f t="shared" si="219"/>
        <v>0</v>
      </c>
      <c r="P2697">
        <f t="shared" si="219"/>
        <v>0</v>
      </c>
      <c r="Q2697">
        <f t="shared" si="219"/>
        <v>0</v>
      </c>
      <c r="R2697">
        <f t="shared" si="220"/>
        <v>0</v>
      </c>
      <c r="S2697">
        <f t="shared" si="221"/>
        <v>0</v>
      </c>
      <c r="T2697">
        <f t="shared" si="222"/>
        <v>-59361</v>
      </c>
      <c r="U2697">
        <f t="shared" si="223"/>
        <v>-89797</v>
      </c>
    </row>
    <row r="2698" spans="1:21" hidden="1" x14ac:dyDescent="0.25">
      <c r="A2698" t="s">
        <v>6905</v>
      </c>
      <c r="B2698" t="s">
        <v>3380</v>
      </c>
      <c r="C2698">
        <v>0</v>
      </c>
      <c r="D2698">
        <v>0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5478200</v>
      </c>
      <c r="L2698">
        <v>2084300</v>
      </c>
      <c r="M2698">
        <v>3437405</v>
      </c>
      <c r="O2698">
        <f t="shared" si="219"/>
        <v>0</v>
      </c>
      <c r="P2698">
        <f t="shared" si="219"/>
        <v>0</v>
      </c>
      <c r="Q2698">
        <f t="shared" si="219"/>
        <v>0</v>
      </c>
      <c r="R2698">
        <f t="shared" si="220"/>
        <v>0</v>
      </c>
      <c r="S2698">
        <f t="shared" si="221"/>
        <v>0</v>
      </c>
      <c r="T2698">
        <f t="shared" si="222"/>
        <v>-3393900</v>
      </c>
      <c r="U2698">
        <f t="shared" si="223"/>
        <v>-2040795</v>
      </c>
    </row>
    <row r="2699" spans="1:21" hidden="1" x14ac:dyDescent="0.25">
      <c r="A2699" t="s">
        <v>6906</v>
      </c>
      <c r="B2699" t="s">
        <v>1571</v>
      </c>
      <c r="C2699">
        <v>94845.666670000006</v>
      </c>
      <c r="D2699">
        <v>16708000</v>
      </c>
      <c r="E2699">
        <v>12748950</v>
      </c>
      <c r="F2699">
        <v>15723150</v>
      </c>
      <c r="G2699">
        <v>4873900</v>
      </c>
      <c r="H2699">
        <v>884565</v>
      </c>
      <c r="I2699">
        <v>16779</v>
      </c>
      <c r="J2699">
        <v>902165</v>
      </c>
      <c r="K2699">
        <v>465180000</v>
      </c>
      <c r="L2699">
        <v>338520000</v>
      </c>
      <c r="M2699">
        <v>296890000</v>
      </c>
      <c r="O2699">
        <f t="shared" si="219"/>
        <v>16613154.33333</v>
      </c>
      <c r="P2699">
        <f t="shared" si="219"/>
        <v>12654104.33333</v>
      </c>
      <c r="Q2699">
        <f t="shared" si="219"/>
        <v>15628304.33333</v>
      </c>
      <c r="R2699">
        <f t="shared" si="220"/>
        <v>-3989335</v>
      </c>
      <c r="S2699">
        <f t="shared" si="221"/>
        <v>885386</v>
      </c>
      <c r="T2699">
        <f t="shared" si="222"/>
        <v>-126660000</v>
      </c>
      <c r="U2699">
        <f t="shared" si="223"/>
        <v>-168290000</v>
      </c>
    </row>
    <row r="2700" spans="1:21" hidden="1" x14ac:dyDescent="0.25">
      <c r="A2700" t="s">
        <v>6907</v>
      </c>
      <c r="B2700" t="s">
        <v>1572</v>
      </c>
      <c r="C2700">
        <v>0</v>
      </c>
      <c r="D2700">
        <v>15285500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O2700">
        <f t="shared" si="219"/>
        <v>15285500</v>
      </c>
      <c r="P2700">
        <f t="shared" si="219"/>
        <v>0</v>
      </c>
      <c r="Q2700">
        <f t="shared" si="219"/>
        <v>0</v>
      </c>
      <c r="R2700">
        <f t="shared" si="220"/>
        <v>0</v>
      </c>
      <c r="S2700">
        <f t="shared" si="221"/>
        <v>0</v>
      </c>
      <c r="T2700">
        <f t="shared" si="222"/>
        <v>0</v>
      </c>
      <c r="U2700">
        <f t="shared" si="223"/>
        <v>0</v>
      </c>
    </row>
    <row r="2701" spans="1:21" hidden="1" x14ac:dyDescent="0.25">
      <c r="A2701" t="s">
        <v>6908</v>
      </c>
      <c r="B2701" t="s">
        <v>1573</v>
      </c>
      <c r="C2701">
        <v>180308.3333</v>
      </c>
      <c r="D2701">
        <v>0</v>
      </c>
      <c r="E2701">
        <v>0</v>
      </c>
      <c r="F2701">
        <v>0</v>
      </c>
      <c r="G2701">
        <v>354080</v>
      </c>
      <c r="H2701">
        <v>10899.5</v>
      </c>
      <c r="I2701">
        <v>2995</v>
      </c>
      <c r="J2701">
        <v>36029.5</v>
      </c>
      <c r="K2701">
        <v>43484000</v>
      </c>
      <c r="L2701">
        <v>33936000</v>
      </c>
      <c r="M2701">
        <v>25372000</v>
      </c>
      <c r="O2701">
        <f t="shared" si="219"/>
        <v>-180308.3333</v>
      </c>
      <c r="P2701">
        <f t="shared" si="219"/>
        <v>-180308.3333</v>
      </c>
      <c r="Q2701">
        <f t="shared" si="219"/>
        <v>-180308.3333</v>
      </c>
      <c r="R2701">
        <f t="shared" si="220"/>
        <v>-343180.5</v>
      </c>
      <c r="S2701">
        <f t="shared" si="221"/>
        <v>33034.5</v>
      </c>
      <c r="T2701">
        <f t="shared" si="222"/>
        <v>-9548000</v>
      </c>
      <c r="U2701">
        <f t="shared" si="223"/>
        <v>-18112000</v>
      </c>
    </row>
    <row r="2702" spans="1:21" hidden="1" x14ac:dyDescent="0.25">
      <c r="A2702" t="s">
        <v>6909</v>
      </c>
      <c r="B2702" t="s">
        <v>1574</v>
      </c>
      <c r="C2702">
        <v>421106.6667</v>
      </c>
      <c r="D2702">
        <v>0</v>
      </c>
      <c r="E2702">
        <v>0</v>
      </c>
      <c r="F2702">
        <v>0</v>
      </c>
      <c r="G2702">
        <v>79854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O2702">
        <f t="shared" si="219"/>
        <v>-421106.6667</v>
      </c>
      <c r="P2702">
        <f t="shared" si="219"/>
        <v>-421106.6667</v>
      </c>
      <c r="Q2702">
        <f t="shared" si="219"/>
        <v>-421106.6667</v>
      </c>
      <c r="R2702">
        <f t="shared" si="220"/>
        <v>-79854</v>
      </c>
      <c r="S2702">
        <f t="shared" si="221"/>
        <v>0</v>
      </c>
      <c r="T2702">
        <f t="shared" si="222"/>
        <v>0</v>
      </c>
      <c r="U2702">
        <f t="shared" si="223"/>
        <v>0</v>
      </c>
    </row>
    <row r="2703" spans="1:21" hidden="1" x14ac:dyDescent="0.25">
      <c r="A2703" t="s">
        <v>6910</v>
      </c>
      <c r="B2703" t="s">
        <v>1575</v>
      </c>
      <c r="C2703">
        <v>786255</v>
      </c>
      <c r="D2703">
        <v>0</v>
      </c>
      <c r="E2703">
        <v>0</v>
      </c>
      <c r="F2703">
        <v>0</v>
      </c>
      <c r="G2703">
        <v>27931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O2703">
        <f t="shared" si="219"/>
        <v>-786255</v>
      </c>
      <c r="P2703">
        <f t="shared" si="219"/>
        <v>-786255</v>
      </c>
      <c r="Q2703">
        <f t="shared" si="219"/>
        <v>-786255</v>
      </c>
      <c r="R2703">
        <f t="shared" si="220"/>
        <v>-27931</v>
      </c>
      <c r="S2703">
        <f t="shared" si="221"/>
        <v>0</v>
      </c>
      <c r="T2703">
        <f t="shared" si="222"/>
        <v>0</v>
      </c>
      <c r="U2703">
        <f t="shared" si="223"/>
        <v>0</v>
      </c>
    </row>
    <row r="2704" spans="1:21" hidden="1" x14ac:dyDescent="0.25">
      <c r="A2704" t="s">
        <v>6911</v>
      </c>
      <c r="B2704" t="s">
        <v>1576</v>
      </c>
      <c r="C2704">
        <v>0</v>
      </c>
      <c r="D2704">
        <v>0</v>
      </c>
      <c r="E2704">
        <v>94170</v>
      </c>
      <c r="F2704">
        <v>49259</v>
      </c>
      <c r="G2704">
        <v>23183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O2704">
        <f t="shared" si="219"/>
        <v>0</v>
      </c>
      <c r="P2704">
        <f t="shared" si="219"/>
        <v>94170</v>
      </c>
      <c r="Q2704">
        <f t="shared" si="219"/>
        <v>49259</v>
      </c>
      <c r="R2704">
        <f t="shared" si="220"/>
        <v>-23183</v>
      </c>
      <c r="S2704">
        <f t="shared" si="221"/>
        <v>0</v>
      </c>
      <c r="T2704">
        <f t="shared" si="222"/>
        <v>0</v>
      </c>
      <c r="U2704">
        <f t="shared" si="223"/>
        <v>0</v>
      </c>
    </row>
    <row r="2705" spans="1:21" hidden="1" x14ac:dyDescent="0.25">
      <c r="A2705" t="s">
        <v>6912</v>
      </c>
      <c r="B2705" t="s">
        <v>1577</v>
      </c>
      <c r="C2705">
        <v>0</v>
      </c>
      <c r="D2705">
        <v>173465</v>
      </c>
      <c r="E2705">
        <v>548100</v>
      </c>
      <c r="F2705">
        <v>361905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O2705">
        <f t="shared" si="219"/>
        <v>173465</v>
      </c>
      <c r="P2705">
        <f t="shared" si="219"/>
        <v>548100</v>
      </c>
      <c r="Q2705">
        <f t="shared" si="219"/>
        <v>361905</v>
      </c>
      <c r="R2705">
        <f t="shared" si="220"/>
        <v>0</v>
      </c>
      <c r="S2705">
        <f t="shared" si="221"/>
        <v>0</v>
      </c>
      <c r="T2705">
        <f t="shared" si="222"/>
        <v>0</v>
      </c>
      <c r="U2705">
        <f t="shared" si="223"/>
        <v>0</v>
      </c>
    </row>
    <row r="2706" spans="1:21" hidden="1" x14ac:dyDescent="0.25">
      <c r="A2706" t="s">
        <v>6913</v>
      </c>
      <c r="B2706" t="s">
        <v>3381</v>
      </c>
      <c r="C2706">
        <v>0</v>
      </c>
      <c r="D2706">
        <v>0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308775</v>
      </c>
      <c r="L2706">
        <v>170825</v>
      </c>
      <c r="M2706">
        <v>173330</v>
      </c>
      <c r="O2706">
        <f t="shared" si="219"/>
        <v>0</v>
      </c>
      <c r="P2706">
        <f t="shared" si="219"/>
        <v>0</v>
      </c>
      <c r="Q2706">
        <f t="shared" si="219"/>
        <v>0</v>
      </c>
      <c r="R2706">
        <f t="shared" si="220"/>
        <v>0</v>
      </c>
      <c r="S2706">
        <f t="shared" si="221"/>
        <v>0</v>
      </c>
      <c r="T2706">
        <f t="shared" si="222"/>
        <v>-137950</v>
      </c>
      <c r="U2706">
        <f t="shared" si="223"/>
        <v>-135445</v>
      </c>
    </row>
    <row r="2707" spans="1:21" hidden="1" x14ac:dyDescent="0.25">
      <c r="A2707" t="s">
        <v>6914</v>
      </c>
      <c r="B2707" t="s">
        <v>3382</v>
      </c>
      <c r="C2707">
        <v>55379</v>
      </c>
      <c r="D2707">
        <v>0</v>
      </c>
      <c r="E2707">
        <v>0</v>
      </c>
      <c r="F2707">
        <v>0</v>
      </c>
      <c r="G2707">
        <v>0</v>
      </c>
      <c r="H2707">
        <v>0</v>
      </c>
      <c r="I2707">
        <v>55379</v>
      </c>
      <c r="J2707">
        <v>0</v>
      </c>
      <c r="K2707">
        <v>9527550</v>
      </c>
      <c r="L2707">
        <v>4670200</v>
      </c>
      <c r="M2707">
        <v>3483950</v>
      </c>
      <c r="O2707">
        <f t="shared" si="219"/>
        <v>-55379</v>
      </c>
      <c r="P2707">
        <f t="shared" si="219"/>
        <v>-55379</v>
      </c>
      <c r="Q2707">
        <f t="shared" si="219"/>
        <v>-55379</v>
      </c>
      <c r="R2707">
        <f t="shared" si="220"/>
        <v>0</v>
      </c>
      <c r="S2707">
        <f t="shared" si="221"/>
        <v>-55379</v>
      </c>
      <c r="T2707">
        <f t="shared" si="222"/>
        <v>-4857350</v>
      </c>
      <c r="U2707">
        <f t="shared" si="223"/>
        <v>-6043600</v>
      </c>
    </row>
    <row r="2708" spans="1:21" hidden="1" x14ac:dyDescent="0.25">
      <c r="A2708" t="s">
        <v>6915</v>
      </c>
      <c r="B2708" t="s">
        <v>1578</v>
      </c>
      <c r="C2708">
        <v>5489</v>
      </c>
      <c r="D2708">
        <v>554175</v>
      </c>
      <c r="E2708">
        <v>264820</v>
      </c>
      <c r="F2708">
        <v>151780</v>
      </c>
      <c r="G2708">
        <v>216130</v>
      </c>
      <c r="H2708" t="e">
        <v>#DIV/0!</v>
      </c>
      <c r="I2708">
        <v>5489</v>
      </c>
      <c r="J2708">
        <v>851895</v>
      </c>
      <c r="K2708">
        <v>6434900</v>
      </c>
      <c r="L2708">
        <v>3862050</v>
      </c>
      <c r="M2708">
        <v>2890500</v>
      </c>
      <c r="O2708">
        <f t="shared" si="219"/>
        <v>548686</v>
      </c>
      <c r="P2708">
        <f t="shared" si="219"/>
        <v>259331</v>
      </c>
      <c r="Q2708">
        <f t="shared" si="219"/>
        <v>146291</v>
      </c>
      <c r="R2708" t="e">
        <f t="shared" si="220"/>
        <v>#DIV/0!</v>
      </c>
      <c r="S2708">
        <f t="shared" si="221"/>
        <v>846406</v>
      </c>
      <c r="T2708">
        <f t="shared" si="222"/>
        <v>-2572850</v>
      </c>
      <c r="U2708">
        <f t="shared" si="223"/>
        <v>-3544400</v>
      </c>
    </row>
    <row r="2709" spans="1:21" hidden="1" x14ac:dyDescent="0.25">
      <c r="A2709" t="s">
        <v>6916</v>
      </c>
      <c r="B2709" t="s">
        <v>3383</v>
      </c>
      <c r="C2709">
        <v>0</v>
      </c>
      <c r="D2709">
        <v>0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2468550</v>
      </c>
      <c r="L2709">
        <v>1866600</v>
      </c>
      <c r="M2709">
        <v>1492550</v>
      </c>
      <c r="O2709">
        <f t="shared" si="219"/>
        <v>0</v>
      </c>
      <c r="P2709">
        <f t="shared" si="219"/>
        <v>0</v>
      </c>
      <c r="Q2709">
        <f t="shared" si="219"/>
        <v>0</v>
      </c>
      <c r="R2709">
        <f t="shared" si="220"/>
        <v>0</v>
      </c>
      <c r="S2709">
        <f t="shared" si="221"/>
        <v>0</v>
      </c>
      <c r="T2709">
        <f t="shared" si="222"/>
        <v>-601950</v>
      </c>
      <c r="U2709">
        <f t="shared" si="223"/>
        <v>-976000</v>
      </c>
    </row>
    <row r="2710" spans="1:21" hidden="1" x14ac:dyDescent="0.25">
      <c r="A2710" t="s">
        <v>6917</v>
      </c>
      <c r="B2710" t="s">
        <v>3384</v>
      </c>
      <c r="C2710">
        <v>0</v>
      </c>
      <c r="D2710">
        <v>0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408595</v>
      </c>
      <c r="L2710">
        <v>384965</v>
      </c>
      <c r="M2710">
        <v>134000</v>
      </c>
      <c r="O2710">
        <f t="shared" si="219"/>
        <v>0</v>
      </c>
      <c r="P2710">
        <f t="shared" si="219"/>
        <v>0</v>
      </c>
      <c r="Q2710">
        <f t="shared" si="219"/>
        <v>0</v>
      </c>
      <c r="R2710">
        <f t="shared" si="220"/>
        <v>0</v>
      </c>
      <c r="S2710">
        <f t="shared" si="221"/>
        <v>0</v>
      </c>
      <c r="T2710">
        <f t="shared" si="222"/>
        <v>-23630</v>
      </c>
      <c r="U2710">
        <f t="shared" si="223"/>
        <v>-274595</v>
      </c>
    </row>
    <row r="2711" spans="1:21" hidden="1" x14ac:dyDescent="0.25">
      <c r="A2711" t="s">
        <v>7820</v>
      </c>
      <c r="B2711" t="s">
        <v>1579</v>
      </c>
      <c r="C2711">
        <v>0</v>
      </c>
      <c r="D2711">
        <v>497690</v>
      </c>
      <c r="E2711">
        <v>87740</v>
      </c>
      <c r="F2711">
        <v>158620</v>
      </c>
      <c r="G2711">
        <v>823790</v>
      </c>
      <c r="H2711">
        <v>100260</v>
      </c>
      <c r="I2711">
        <v>0</v>
      </c>
      <c r="J2711">
        <v>0</v>
      </c>
      <c r="K2711">
        <v>0</v>
      </c>
      <c r="L2711">
        <v>25429.5</v>
      </c>
      <c r="M2711">
        <v>86095</v>
      </c>
      <c r="O2711">
        <f t="shared" si="219"/>
        <v>497690</v>
      </c>
      <c r="P2711">
        <f t="shared" si="219"/>
        <v>87740</v>
      </c>
      <c r="Q2711">
        <f t="shared" si="219"/>
        <v>158620</v>
      </c>
      <c r="R2711">
        <f t="shared" si="220"/>
        <v>-723530</v>
      </c>
      <c r="S2711">
        <f t="shared" si="221"/>
        <v>0</v>
      </c>
      <c r="T2711">
        <f t="shared" si="222"/>
        <v>25429.5</v>
      </c>
      <c r="U2711">
        <f t="shared" si="223"/>
        <v>86095</v>
      </c>
    </row>
    <row r="2712" spans="1:21" hidden="1" x14ac:dyDescent="0.25">
      <c r="A2712" t="s">
        <v>6919</v>
      </c>
      <c r="B2712" t="s">
        <v>1580</v>
      </c>
      <c r="C2712">
        <v>43105</v>
      </c>
      <c r="D2712">
        <v>0</v>
      </c>
      <c r="E2712">
        <v>0</v>
      </c>
      <c r="F2712">
        <v>388565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O2712">
        <f t="shared" si="219"/>
        <v>-43105</v>
      </c>
      <c r="P2712">
        <f t="shared" si="219"/>
        <v>-43105</v>
      </c>
      <c r="Q2712">
        <f t="shared" si="219"/>
        <v>345460</v>
      </c>
      <c r="R2712">
        <f t="shared" si="220"/>
        <v>0</v>
      </c>
      <c r="S2712">
        <f t="shared" si="221"/>
        <v>0</v>
      </c>
      <c r="T2712">
        <f t="shared" si="222"/>
        <v>0</v>
      </c>
      <c r="U2712">
        <f t="shared" si="223"/>
        <v>0</v>
      </c>
    </row>
    <row r="2713" spans="1:21" hidden="1" x14ac:dyDescent="0.25">
      <c r="A2713" t="s">
        <v>6920</v>
      </c>
      <c r="B2713" t="s">
        <v>1581</v>
      </c>
      <c r="C2713">
        <v>0</v>
      </c>
      <c r="D2713">
        <v>415820</v>
      </c>
      <c r="E2713">
        <v>0</v>
      </c>
      <c r="F2713">
        <v>55050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O2713">
        <f t="shared" si="219"/>
        <v>415820</v>
      </c>
      <c r="P2713">
        <f t="shared" si="219"/>
        <v>0</v>
      </c>
      <c r="Q2713">
        <f t="shared" si="219"/>
        <v>55050</v>
      </c>
      <c r="R2713">
        <f t="shared" si="220"/>
        <v>0</v>
      </c>
      <c r="S2713">
        <f t="shared" si="221"/>
        <v>0</v>
      </c>
      <c r="T2713">
        <f t="shared" si="222"/>
        <v>0</v>
      </c>
      <c r="U2713">
        <f t="shared" si="223"/>
        <v>0</v>
      </c>
    </row>
    <row r="2714" spans="1:21" hidden="1" x14ac:dyDescent="0.25">
      <c r="A2714" t="s">
        <v>6921</v>
      </c>
      <c r="B2714" t="s">
        <v>3385</v>
      </c>
      <c r="C2714">
        <v>0</v>
      </c>
      <c r="D2714">
        <v>0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10028850</v>
      </c>
      <c r="L2714">
        <v>7918300</v>
      </c>
      <c r="M2714">
        <v>3824490</v>
      </c>
      <c r="O2714">
        <f t="shared" si="219"/>
        <v>0</v>
      </c>
      <c r="P2714">
        <f t="shared" si="219"/>
        <v>0</v>
      </c>
      <c r="Q2714">
        <f t="shared" si="219"/>
        <v>0</v>
      </c>
      <c r="R2714">
        <f t="shared" si="220"/>
        <v>0</v>
      </c>
      <c r="S2714">
        <f t="shared" si="221"/>
        <v>0</v>
      </c>
      <c r="T2714">
        <f t="shared" si="222"/>
        <v>-2110550</v>
      </c>
      <c r="U2714">
        <f t="shared" si="223"/>
        <v>-6204360</v>
      </c>
    </row>
    <row r="2715" spans="1:21" hidden="1" x14ac:dyDescent="0.25">
      <c r="A2715" t="s">
        <v>6922</v>
      </c>
      <c r="B2715" t="s">
        <v>3386</v>
      </c>
      <c r="C2715">
        <v>0</v>
      </c>
      <c r="D2715">
        <v>0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1077495</v>
      </c>
      <c r="L2715">
        <v>697065</v>
      </c>
      <c r="M2715">
        <v>567617</v>
      </c>
      <c r="O2715">
        <f t="shared" si="219"/>
        <v>0</v>
      </c>
      <c r="P2715">
        <f t="shared" si="219"/>
        <v>0</v>
      </c>
      <c r="Q2715">
        <f t="shared" si="219"/>
        <v>0</v>
      </c>
      <c r="R2715">
        <f t="shared" si="220"/>
        <v>0</v>
      </c>
      <c r="S2715">
        <f t="shared" si="221"/>
        <v>0</v>
      </c>
      <c r="T2715">
        <f t="shared" si="222"/>
        <v>-380430</v>
      </c>
      <c r="U2715">
        <f t="shared" si="223"/>
        <v>-509878</v>
      </c>
    </row>
    <row r="2716" spans="1:21" hidden="1" x14ac:dyDescent="0.25">
      <c r="A2716" t="s">
        <v>4625</v>
      </c>
      <c r="B2716" t="s">
        <v>3387</v>
      </c>
      <c r="C2716">
        <v>0</v>
      </c>
      <c r="D2716">
        <v>0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1365400</v>
      </c>
      <c r="M2716">
        <v>1334620</v>
      </c>
      <c r="O2716">
        <f t="shared" si="219"/>
        <v>0</v>
      </c>
      <c r="P2716">
        <f t="shared" si="219"/>
        <v>0</v>
      </c>
      <c r="Q2716">
        <f t="shared" si="219"/>
        <v>0</v>
      </c>
      <c r="R2716">
        <f t="shared" si="220"/>
        <v>0</v>
      </c>
      <c r="S2716">
        <f t="shared" si="221"/>
        <v>0</v>
      </c>
      <c r="T2716">
        <f t="shared" si="222"/>
        <v>1365400</v>
      </c>
      <c r="U2716">
        <f t="shared" si="223"/>
        <v>1334620</v>
      </c>
    </row>
    <row r="2717" spans="1:21" hidden="1" x14ac:dyDescent="0.25">
      <c r="A2717" t="s">
        <v>6924</v>
      </c>
      <c r="B2717" t="s">
        <v>3388</v>
      </c>
      <c r="C2717">
        <v>124260</v>
      </c>
      <c r="D2717">
        <v>0</v>
      </c>
      <c r="E2717">
        <v>0</v>
      </c>
      <c r="F2717">
        <v>0</v>
      </c>
      <c r="G2717">
        <v>0</v>
      </c>
      <c r="H2717">
        <v>0</v>
      </c>
      <c r="I2717">
        <v>124260</v>
      </c>
      <c r="J2717">
        <v>204690</v>
      </c>
      <c r="K2717">
        <v>0</v>
      </c>
      <c r="L2717">
        <v>0</v>
      </c>
      <c r="M2717">
        <v>0</v>
      </c>
      <c r="O2717">
        <f t="shared" si="219"/>
        <v>-124260</v>
      </c>
      <c r="P2717">
        <f t="shared" si="219"/>
        <v>-124260</v>
      </c>
      <c r="Q2717">
        <f t="shared" si="219"/>
        <v>-124260</v>
      </c>
      <c r="R2717">
        <f t="shared" si="220"/>
        <v>0</v>
      </c>
      <c r="S2717">
        <f t="shared" si="221"/>
        <v>80430</v>
      </c>
      <c r="T2717">
        <f t="shared" si="222"/>
        <v>0</v>
      </c>
      <c r="U2717">
        <f t="shared" si="223"/>
        <v>0</v>
      </c>
    </row>
    <row r="2718" spans="1:21" hidden="1" x14ac:dyDescent="0.25">
      <c r="A2718" t="s">
        <v>7376</v>
      </c>
      <c r="B2718" t="s">
        <v>1582</v>
      </c>
      <c r="C2718">
        <v>10422</v>
      </c>
      <c r="D2718">
        <v>1346250</v>
      </c>
      <c r="E2718">
        <v>163110</v>
      </c>
      <c r="F2718">
        <v>252310</v>
      </c>
      <c r="G2718">
        <v>70635</v>
      </c>
      <c r="H2718">
        <v>0</v>
      </c>
      <c r="I2718">
        <v>10422</v>
      </c>
      <c r="J2718">
        <v>32561.5</v>
      </c>
      <c r="K2718">
        <v>334160</v>
      </c>
      <c r="L2718">
        <v>384885</v>
      </c>
      <c r="M2718">
        <v>207570</v>
      </c>
      <c r="O2718">
        <f t="shared" si="219"/>
        <v>1335828</v>
      </c>
      <c r="P2718">
        <f t="shared" si="219"/>
        <v>152688</v>
      </c>
      <c r="Q2718">
        <f t="shared" si="219"/>
        <v>241888</v>
      </c>
      <c r="R2718">
        <f t="shared" si="220"/>
        <v>-70635</v>
      </c>
      <c r="S2718">
        <f t="shared" si="221"/>
        <v>22139.5</v>
      </c>
      <c r="T2718">
        <f t="shared" si="222"/>
        <v>50725</v>
      </c>
      <c r="U2718">
        <f t="shared" si="223"/>
        <v>-126590</v>
      </c>
    </row>
    <row r="2719" spans="1:21" hidden="1" x14ac:dyDescent="0.25">
      <c r="A2719" t="s">
        <v>6926</v>
      </c>
      <c r="B2719" t="s">
        <v>1583</v>
      </c>
      <c r="C2719">
        <v>311402.6667</v>
      </c>
      <c r="D2719">
        <v>38877</v>
      </c>
      <c r="E2719">
        <v>0</v>
      </c>
      <c r="F2719">
        <v>10921</v>
      </c>
      <c r="G2719">
        <v>30402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O2719">
        <f t="shared" si="219"/>
        <v>-272525.6667</v>
      </c>
      <c r="P2719">
        <f t="shared" si="219"/>
        <v>-311402.6667</v>
      </c>
      <c r="Q2719">
        <f t="shared" si="219"/>
        <v>-300481.6667</v>
      </c>
      <c r="R2719">
        <f t="shared" si="220"/>
        <v>-30402</v>
      </c>
      <c r="S2719">
        <f t="shared" si="221"/>
        <v>0</v>
      </c>
      <c r="T2719">
        <f t="shared" si="222"/>
        <v>0</v>
      </c>
      <c r="U2719">
        <f t="shared" si="223"/>
        <v>0</v>
      </c>
    </row>
    <row r="2720" spans="1:21" hidden="1" x14ac:dyDescent="0.25">
      <c r="A2720" t="s">
        <v>6927</v>
      </c>
      <c r="B2720" t="s">
        <v>1584</v>
      </c>
      <c r="C2720">
        <v>429260</v>
      </c>
      <c r="D2720">
        <v>1188445</v>
      </c>
      <c r="E2720">
        <v>1377850</v>
      </c>
      <c r="F2720">
        <v>1693840</v>
      </c>
      <c r="G2720">
        <v>163130</v>
      </c>
      <c r="H2720">
        <v>0</v>
      </c>
      <c r="I2720">
        <v>0</v>
      </c>
      <c r="J2720">
        <v>0</v>
      </c>
      <c r="K2720">
        <v>56214000</v>
      </c>
      <c r="L2720">
        <v>43787000</v>
      </c>
      <c r="M2720">
        <v>28446000</v>
      </c>
      <c r="O2720">
        <f t="shared" si="219"/>
        <v>759185</v>
      </c>
      <c r="P2720">
        <f t="shared" si="219"/>
        <v>948590</v>
      </c>
      <c r="Q2720">
        <f t="shared" si="219"/>
        <v>1264580</v>
      </c>
      <c r="R2720">
        <f t="shared" si="220"/>
        <v>-163130</v>
      </c>
      <c r="S2720">
        <f t="shared" si="221"/>
        <v>0</v>
      </c>
      <c r="T2720">
        <f t="shared" si="222"/>
        <v>-12427000</v>
      </c>
      <c r="U2720">
        <f t="shared" si="223"/>
        <v>-27768000</v>
      </c>
    </row>
    <row r="2721" spans="1:21" hidden="1" x14ac:dyDescent="0.25">
      <c r="A2721" t="s">
        <v>6928</v>
      </c>
      <c r="B2721" t="s">
        <v>3389</v>
      </c>
      <c r="C2721">
        <v>0</v>
      </c>
      <c r="D2721">
        <v>0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1239950</v>
      </c>
      <c r="L2721">
        <v>926605</v>
      </c>
      <c r="M2721">
        <v>579800</v>
      </c>
      <c r="O2721">
        <f t="shared" si="219"/>
        <v>0</v>
      </c>
      <c r="P2721">
        <f t="shared" si="219"/>
        <v>0</v>
      </c>
      <c r="Q2721">
        <f t="shared" si="219"/>
        <v>0</v>
      </c>
      <c r="R2721">
        <f t="shared" si="220"/>
        <v>0</v>
      </c>
      <c r="S2721">
        <f t="shared" si="221"/>
        <v>0</v>
      </c>
      <c r="T2721">
        <f t="shared" si="222"/>
        <v>-313345</v>
      </c>
      <c r="U2721">
        <f t="shared" si="223"/>
        <v>-660150</v>
      </c>
    </row>
    <row r="2722" spans="1:21" hidden="1" x14ac:dyDescent="0.25">
      <c r="A2722" t="s">
        <v>6929</v>
      </c>
      <c r="B2722" t="s">
        <v>3390</v>
      </c>
      <c r="C2722">
        <v>0</v>
      </c>
      <c r="D2722">
        <v>0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296370</v>
      </c>
      <c r="L2722">
        <v>199650</v>
      </c>
      <c r="M2722">
        <v>184195</v>
      </c>
      <c r="O2722">
        <f t="shared" si="219"/>
        <v>0</v>
      </c>
      <c r="P2722">
        <f t="shared" si="219"/>
        <v>0</v>
      </c>
      <c r="Q2722">
        <f t="shared" si="219"/>
        <v>0</v>
      </c>
      <c r="R2722">
        <f t="shared" si="220"/>
        <v>0</v>
      </c>
      <c r="S2722">
        <f t="shared" si="221"/>
        <v>0</v>
      </c>
      <c r="T2722">
        <f t="shared" si="222"/>
        <v>-96720</v>
      </c>
      <c r="U2722">
        <f t="shared" si="223"/>
        <v>-112175</v>
      </c>
    </row>
    <row r="2723" spans="1:21" hidden="1" x14ac:dyDescent="0.25">
      <c r="A2723" t="s">
        <v>6930</v>
      </c>
      <c r="B2723" t="s">
        <v>1585</v>
      </c>
      <c r="C2723">
        <v>0</v>
      </c>
      <c r="D2723">
        <v>0</v>
      </c>
      <c r="E2723">
        <v>0</v>
      </c>
      <c r="F2723">
        <v>13015</v>
      </c>
      <c r="G2723">
        <v>0</v>
      </c>
      <c r="H2723">
        <v>0</v>
      </c>
      <c r="I2723">
        <v>0</v>
      </c>
      <c r="J2723">
        <v>0</v>
      </c>
      <c r="K2723">
        <v>1138990</v>
      </c>
      <c r="L2723">
        <v>713070</v>
      </c>
      <c r="M2723">
        <v>644560</v>
      </c>
      <c r="O2723">
        <f t="shared" si="219"/>
        <v>0</v>
      </c>
      <c r="P2723">
        <f t="shared" si="219"/>
        <v>0</v>
      </c>
      <c r="Q2723">
        <f t="shared" si="219"/>
        <v>13015</v>
      </c>
      <c r="R2723">
        <f t="shared" si="220"/>
        <v>0</v>
      </c>
      <c r="S2723">
        <f t="shared" si="221"/>
        <v>0</v>
      </c>
      <c r="T2723">
        <f t="shared" si="222"/>
        <v>-425920</v>
      </c>
      <c r="U2723">
        <f t="shared" si="223"/>
        <v>-494430</v>
      </c>
    </row>
    <row r="2724" spans="1:21" hidden="1" x14ac:dyDescent="0.25">
      <c r="A2724" t="s">
        <v>6931</v>
      </c>
      <c r="B2724" t="s">
        <v>3391</v>
      </c>
      <c r="C2724">
        <v>0</v>
      </c>
      <c r="D2724">
        <v>0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3534850</v>
      </c>
      <c r="L2724">
        <v>2753100</v>
      </c>
      <c r="M2724">
        <v>2519050</v>
      </c>
      <c r="O2724">
        <f t="shared" si="219"/>
        <v>0</v>
      </c>
      <c r="P2724">
        <f t="shared" si="219"/>
        <v>0</v>
      </c>
      <c r="Q2724">
        <f t="shared" si="219"/>
        <v>0</v>
      </c>
      <c r="R2724">
        <f t="shared" si="220"/>
        <v>0</v>
      </c>
      <c r="S2724">
        <f t="shared" si="221"/>
        <v>0</v>
      </c>
      <c r="T2724">
        <f t="shared" si="222"/>
        <v>-781750</v>
      </c>
      <c r="U2724">
        <f t="shared" si="223"/>
        <v>-1015800</v>
      </c>
    </row>
    <row r="2725" spans="1:21" hidden="1" x14ac:dyDescent="0.25">
      <c r="A2725" t="s">
        <v>6932</v>
      </c>
      <c r="B2725" t="s">
        <v>1586</v>
      </c>
      <c r="C2725">
        <v>183586.6667</v>
      </c>
      <c r="D2725">
        <v>0</v>
      </c>
      <c r="E2725">
        <v>0</v>
      </c>
      <c r="F2725">
        <v>0</v>
      </c>
      <c r="G2725">
        <v>65201</v>
      </c>
      <c r="H2725">
        <v>0</v>
      </c>
      <c r="I2725">
        <v>0</v>
      </c>
      <c r="J2725">
        <v>0</v>
      </c>
      <c r="K2725">
        <v>1707200</v>
      </c>
      <c r="L2725">
        <v>1001165</v>
      </c>
      <c r="M2725">
        <v>828120</v>
      </c>
      <c r="O2725">
        <f t="shared" si="219"/>
        <v>-183586.6667</v>
      </c>
      <c r="P2725">
        <f t="shared" si="219"/>
        <v>-183586.6667</v>
      </c>
      <c r="Q2725">
        <f t="shared" si="219"/>
        <v>-183586.6667</v>
      </c>
      <c r="R2725">
        <f t="shared" si="220"/>
        <v>-65201</v>
      </c>
      <c r="S2725">
        <f t="shared" si="221"/>
        <v>0</v>
      </c>
      <c r="T2725">
        <f t="shared" si="222"/>
        <v>-706035</v>
      </c>
      <c r="U2725">
        <f t="shared" si="223"/>
        <v>-879080</v>
      </c>
    </row>
    <row r="2726" spans="1:21" hidden="1" x14ac:dyDescent="0.25">
      <c r="A2726" t="s">
        <v>6933</v>
      </c>
      <c r="B2726" t="s">
        <v>1587</v>
      </c>
      <c r="C2726">
        <v>0</v>
      </c>
      <c r="D2726">
        <v>536345</v>
      </c>
      <c r="E2726">
        <v>0</v>
      </c>
      <c r="F2726">
        <v>34852.5</v>
      </c>
      <c r="G2726">
        <v>128380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O2726">
        <f t="shared" si="219"/>
        <v>536345</v>
      </c>
      <c r="P2726">
        <f t="shared" si="219"/>
        <v>0</v>
      </c>
      <c r="Q2726">
        <f t="shared" si="219"/>
        <v>34852.5</v>
      </c>
      <c r="R2726">
        <f t="shared" si="220"/>
        <v>-128380</v>
      </c>
      <c r="S2726">
        <f t="shared" si="221"/>
        <v>0</v>
      </c>
      <c r="T2726">
        <f t="shared" si="222"/>
        <v>0</v>
      </c>
      <c r="U2726">
        <f t="shared" si="223"/>
        <v>0</v>
      </c>
    </row>
    <row r="2727" spans="1:21" hidden="1" x14ac:dyDescent="0.25">
      <c r="A2727" t="s">
        <v>6934</v>
      </c>
      <c r="B2727" t="s">
        <v>3392</v>
      </c>
      <c r="C2727">
        <v>0</v>
      </c>
      <c r="D2727">
        <v>0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1098395</v>
      </c>
      <c r="L2727">
        <v>939490</v>
      </c>
      <c r="M2727">
        <v>1289490</v>
      </c>
      <c r="O2727">
        <f t="shared" si="219"/>
        <v>0</v>
      </c>
      <c r="P2727">
        <f t="shared" si="219"/>
        <v>0</v>
      </c>
      <c r="Q2727">
        <f t="shared" si="219"/>
        <v>0</v>
      </c>
      <c r="R2727">
        <f t="shared" si="220"/>
        <v>0</v>
      </c>
      <c r="S2727">
        <f t="shared" si="221"/>
        <v>0</v>
      </c>
      <c r="T2727">
        <f t="shared" si="222"/>
        <v>-158905</v>
      </c>
      <c r="U2727">
        <f t="shared" si="223"/>
        <v>191095</v>
      </c>
    </row>
    <row r="2728" spans="1:21" hidden="1" x14ac:dyDescent="0.25">
      <c r="A2728" t="s">
        <v>6935</v>
      </c>
      <c r="B2728" t="s">
        <v>1588</v>
      </c>
      <c r="C2728">
        <v>26619</v>
      </c>
      <c r="D2728">
        <v>0</v>
      </c>
      <c r="E2728">
        <v>68620</v>
      </c>
      <c r="F2728">
        <v>18403</v>
      </c>
      <c r="G2728">
        <v>63680</v>
      </c>
      <c r="H2728">
        <v>0</v>
      </c>
      <c r="I2728">
        <v>0</v>
      </c>
      <c r="J2728">
        <v>0</v>
      </c>
      <c r="K2728">
        <v>3376250</v>
      </c>
      <c r="L2728">
        <v>2214850</v>
      </c>
      <c r="M2728">
        <v>1135165</v>
      </c>
      <c r="O2728">
        <f t="shared" si="219"/>
        <v>-26619</v>
      </c>
      <c r="P2728">
        <f t="shared" si="219"/>
        <v>42001</v>
      </c>
      <c r="Q2728">
        <f t="shared" si="219"/>
        <v>-8216</v>
      </c>
      <c r="R2728">
        <f t="shared" si="220"/>
        <v>-63680</v>
      </c>
      <c r="S2728">
        <f t="shared" si="221"/>
        <v>0</v>
      </c>
      <c r="T2728">
        <f t="shared" si="222"/>
        <v>-1161400</v>
      </c>
      <c r="U2728">
        <f t="shared" si="223"/>
        <v>-2241085</v>
      </c>
    </row>
    <row r="2729" spans="1:21" hidden="1" x14ac:dyDescent="0.25">
      <c r="A2729" t="s">
        <v>6936</v>
      </c>
      <c r="B2729" t="s">
        <v>1589</v>
      </c>
      <c r="C2729">
        <v>0</v>
      </c>
      <c r="D2729">
        <v>0</v>
      </c>
      <c r="E2729">
        <v>0</v>
      </c>
      <c r="F2729">
        <v>0</v>
      </c>
      <c r="G2729">
        <v>317710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O2729">
        <f t="shared" si="219"/>
        <v>0</v>
      </c>
      <c r="P2729">
        <f t="shared" si="219"/>
        <v>0</v>
      </c>
      <c r="Q2729">
        <f t="shared" si="219"/>
        <v>0</v>
      </c>
      <c r="R2729">
        <f t="shared" si="220"/>
        <v>-317710</v>
      </c>
      <c r="S2729">
        <f t="shared" si="221"/>
        <v>0</v>
      </c>
      <c r="T2729">
        <f t="shared" si="222"/>
        <v>0</v>
      </c>
      <c r="U2729">
        <f t="shared" si="223"/>
        <v>0</v>
      </c>
    </row>
    <row r="2730" spans="1:21" hidden="1" x14ac:dyDescent="0.25">
      <c r="A2730" t="s">
        <v>5963</v>
      </c>
      <c r="B2730" t="s">
        <v>3393</v>
      </c>
      <c r="C2730">
        <v>0</v>
      </c>
      <c r="D2730">
        <v>0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1440450</v>
      </c>
      <c r="L2730">
        <v>1725450</v>
      </c>
      <c r="M2730">
        <v>1457350</v>
      </c>
      <c r="O2730">
        <f t="shared" si="219"/>
        <v>0</v>
      </c>
      <c r="P2730">
        <f t="shared" si="219"/>
        <v>0</v>
      </c>
      <c r="Q2730">
        <f t="shared" si="219"/>
        <v>0</v>
      </c>
      <c r="R2730">
        <f t="shared" si="220"/>
        <v>0</v>
      </c>
      <c r="S2730">
        <f t="shared" si="221"/>
        <v>0</v>
      </c>
      <c r="T2730">
        <f t="shared" si="222"/>
        <v>285000</v>
      </c>
      <c r="U2730">
        <f t="shared" si="223"/>
        <v>16900</v>
      </c>
    </row>
    <row r="2731" spans="1:21" hidden="1" x14ac:dyDescent="0.25">
      <c r="A2731" t="s">
        <v>6938</v>
      </c>
      <c r="B2731" t="s">
        <v>3394</v>
      </c>
      <c r="C2731">
        <v>0</v>
      </c>
      <c r="D2731">
        <v>0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2931450</v>
      </c>
      <c r="L2731">
        <v>1569270</v>
      </c>
      <c r="M2731">
        <v>2041325</v>
      </c>
      <c r="O2731">
        <f t="shared" si="219"/>
        <v>0</v>
      </c>
      <c r="P2731">
        <f t="shared" si="219"/>
        <v>0</v>
      </c>
      <c r="Q2731">
        <f t="shared" si="219"/>
        <v>0</v>
      </c>
      <c r="R2731">
        <f t="shared" si="220"/>
        <v>0</v>
      </c>
      <c r="S2731">
        <f t="shared" si="221"/>
        <v>0</v>
      </c>
      <c r="T2731">
        <f t="shared" si="222"/>
        <v>-1362180</v>
      </c>
      <c r="U2731">
        <f t="shared" si="223"/>
        <v>-890125</v>
      </c>
    </row>
    <row r="2732" spans="1:21" hidden="1" x14ac:dyDescent="0.25">
      <c r="A2732" t="s">
        <v>6939</v>
      </c>
      <c r="B2732" t="s">
        <v>3395</v>
      </c>
      <c r="C2732">
        <v>0</v>
      </c>
      <c r="D2732">
        <v>0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473960</v>
      </c>
      <c r="L2732">
        <v>382140</v>
      </c>
      <c r="M2732">
        <v>349850</v>
      </c>
      <c r="O2732">
        <f t="shared" si="219"/>
        <v>0</v>
      </c>
      <c r="P2732">
        <f t="shared" si="219"/>
        <v>0</v>
      </c>
      <c r="Q2732">
        <f t="shared" si="219"/>
        <v>0</v>
      </c>
      <c r="R2732">
        <f t="shared" si="220"/>
        <v>0</v>
      </c>
      <c r="S2732">
        <f t="shared" si="221"/>
        <v>0</v>
      </c>
      <c r="T2732">
        <f t="shared" si="222"/>
        <v>-91820</v>
      </c>
      <c r="U2732">
        <f t="shared" si="223"/>
        <v>-124110</v>
      </c>
    </row>
    <row r="2733" spans="1:21" hidden="1" x14ac:dyDescent="0.25">
      <c r="A2733" t="s">
        <v>6940</v>
      </c>
      <c r="B2733" t="s">
        <v>1590</v>
      </c>
      <c r="C2733">
        <v>402090</v>
      </c>
      <c r="D2733">
        <v>253565</v>
      </c>
      <c r="E2733">
        <v>508500</v>
      </c>
      <c r="F2733">
        <v>244105</v>
      </c>
      <c r="G2733">
        <v>1727200</v>
      </c>
      <c r="H2733">
        <v>123170</v>
      </c>
      <c r="I2733">
        <v>0</v>
      </c>
      <c r="J2733">
        <v>79785</v>
      </c>
      <c r="K2733">
        <v>82131000</v>
      </c>
      <c r="L2733">
        <v>57014000</v>
      </c>
      <c r="M2733">
        <v>43381500</v>
      </c>
      <c r="O2733">
        <f t="shared" si="219"/>
        <v>-148525</v>
      </c>
      <c r="P2733">
        <f t="shared" si="219"/>
        <v>106410</v>
      </c>
      <c r="Q2733">
        <f t="shared" si="219"/>
        <v>-157985</v>
      </c>
      <c r="R2733">
        <f t="shared" si="220"/>
        <v>-1604030</v>
      </c>
      <c r="S2733">
        <f t="shared" si="221"/>
        <v>79785</v>
      </c>
      <c r="T2733">
        <f t="shared" si="222"/>
        <v>-25117000</v>
      </c>
      <c r="U2733">
        <f t="shared" si="223"/>
        <v>-38749500</v>
      </c>
    </row>
    <row r="2734" spans="1:21" hidden="1" x14ac:dyDescent="0.25">
      <c r="A2734" t="s">
        <v>6166</v>
      </c>
      <c r="B2734" t="s">
        <v>1591</v>
      </c>
      <c r="C2734">
        <v>106213.3333</v>
      </c>
      <c r="D2734">
        <v>784600</v>
      </c>
      <c r="E2734">
        <v>402525</v>
      </c>
      <c r="F2734">
        <v>23891150</v>
      </c>
      <c r="G2734">
        <v>386740</v>
      </c>
      <c r="H2734">
        <v>14214.5</v>
      </c>
      <c r="I2734">
        <v>0</v>
      </c>
      <c r="J2734">
        <v>0</v>
      </c>
      <c r="K2734">
        <v>0</v>
      </c>
      <c r="L2734">
        <v>235160</v>
      </c>
      <c r="M2734">
        <v>91988</v>
      </c>
      <c r="O2734">
        <f t="shared" si="219"/>
        <v>678386.66669999994</v>
      </c>
      <c r="P2734">
        <f t="shared" si="219"/>
        <v>296311.6667</v>
      </c>
      <c r="Q2734">
        <f t="shared" si="219"/>
        <v>23784936.666700002</v>
      </c>
      <c r="R2734">
        <f t="shared" si="220"/>
        <v>-372525.5</v>
      </c>
      <c r="S2734">
        <f t="shared" si="221"/>
        <v>0</v>
      </c>
      <c r="T2734">
        <f t="shared" si="222"/>
        <v>235160</v>
      </c>
      <c r="U2734">
        <f t="shared" si="223"/>
        <v>91988</v>
      </c>
    </row>
    <row r="2735" spans="1:21" hidden="1" x14ac:dyDescent="0.25">
      <c r="A2735" t="s">
        <v>6942</v>
      </c>
      <c r="B2735" t="s">
        <v>1592</v>
      </c>
      <c r="C2735">
        <v>45126</v>
      </c>
      <c r="D2735">
        <v>418760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45173</v>
      </c>
      <c r="K2735">
        <v>0</v>
      </c>
      <c r="L2735">
        <v>0</v>
      </c>
      <c r="M2735">
        <v>0</v>
      </c>
      <c r="O2735">
        <f t="shared" si="219"/>
        <v>373634</v>
      </c>
      <c r="P2735">
        <f t="shared" si="219"/>
        <v>-45126</v>
      </c>
      <c r="Q2735">
        <f t="shared" si="219"/>
        <v>-45126</v>
      </c>
      <c r="R2735">
        <f t="shared" si="220"/>
        <v>0</v>
      </c>
      <c r="S2735">
        <f t="shared" si="221"/>
        <v>45173</v>
      </c>
      <c r="T2735">
        <f t="shared" si="222"/>
        <v>0</v>
      </c>
      <c r="U2735">
        <f t="shared" si="223"/>
        <v>0</v>
      </c>
    </row>
    <row r="2736" spans="1:21" hidden="1" x14ac:dyDescent="0.25">
      <c r="A2736" t="s">
        <v>6943</v>
      </c>
      <c r="B2736" t="s">
        <v>1593</v>
      </c>
      <c r="C2736">
        <v>1542043.3330000001</v>
      </c>
      <c r="D2736">
        <v>45126000</v>
      </c>
      <c r="E2736">
        <v>35226000</v>
      </c>
      <c r="F2736">
        <v>35164000</v>
      </c>
      <c r="G2736">
        <v>2871200</v>
      </c>
      <c r="H2736">
        <v>281085</v>
      </c>
      <c r="I2736">
        <v>1143200</v>
      </c>
      <c r="J2736">
        <v>6276800</v>
      </c>
      <c r="K2736">
        <v>314800000</v>
      </c>
      <c r="L2736">
        <v>273880000</v>
      </c>
      <c r="M2736">
        <v>284975000</v>
      </c>
      <c r="O2736">
        <f t="shared" si="219"/>
        <v>43583956.667000003</v>
      </c>
      <c r="P2736">
        <f t="shared" si="219"/>
        <v>33683956.667000003</v>
      </c>
      <c r="Q2736">
        <f t="shared" si="219"/>
        <v>33621956.667000003</v>
      </c>
      <c r="R2736">
        <f t="shared" si="220"/>
        <v>-2590115</v>
      </c>
      <c r="S2736">
        <f t="shared" si="221"/>
        <v>5133600</v>
      </c>
      <c r="T2736">
        <f t="shared" si="222"/>
        <v>-40920000</v>
      </c>
      <c r="U2736">
        <f t="shared" si="223"/>
        <v>-29825000</v>
      </c>
    </row>
    <row r="2737" spans="1:21" hidden="1" x14ac:dyDescent="0.25">
      <c r="A2737" t="s">
        <v>6944</v>
      </c>
      <c r="B2737" t="s">
        <v>3396</v>
      </c>
      <c r="C2737">
        <v>0</v>
      </c>
      <c r="D2737">
        <v>0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531265</v>
      </c>
      <c r="L2737">
        <v>182120</v>
      </c>
      <c r="M2737">
        <v>140161</v>
      </c>
      <c r="O2737">
        <f t="shared" si="219"/>
        <v>0</v>
      </c>
      <c r="P2737">
        <f t="shared" si="219"/>
        <v>0</v>
      </c>
      <c r="Q2737">
        <f t="shared" si="219"/>
        <v>0</v>
      </c>
      <c r="R2737">
        <f t="shared" si="220"/>
        <v>0</v>
      </c>
      <c r="S2737">
        <f t="shared" si="221"/>
        <v>0</v>
      </c>
      <c r="T2737">
        <f t="shared" si="222"/>
        <v>-349145</v>
      </c>
      <c r="U2737">
        <f t="shared" si="223"/>
        <v>-391104</v>
      </c>
    </row>
    <row r="2738" spans="1:21" hidden="1" x14ac:dyDescent="0.25">
      <c r="A2738" t="s">
        <v>6945</v>
      </c>
      <c r="B2738" t="s">
        <v>3397</v>
      </c>
      <c r="C2738">
        <v>0</v>
      </c>
      <c r="D2738">
        <v>0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223740</v>
      </c>
      <c r="L2738">
        <v>0</v>
      </c>
      <c r="M2738">
        <v>0</v>
      </c>
      <c r="O2738">
        <f t="shared" si="219"/>
        <v>0</v>
      </c>
      <c r="P2738">
        <f t="shared" si="219"/>
        <v>0</v>
      </c>
      <c r="Q2738">
        <f t="shared" si="219"/>
        <v>0</v>
      </c>
      <c r="R2738">
        <f t="shared" si="220"/>
        <v>0</v>
      </c>
      <c r="S2738">
        <f t="shared" si="221"/>
        <v>0</v>
      </c>
      <c r="T2738">
        <f t="shared" si="222"/>
        <v>-223740</v>
      </c>
      <c r="U2738">
        <f t="shared" si="223"/>
        <v>-223740</v>
      </c>
    </row>
    <row r="2739" spans="1:21" hidden="1" x14ac:dyDescent="0.25">
      <c r="A2739" t="s">
        <v>6946</v>
      </c>
      <c r="B2739" t="s">
        <v>1594</v>
      </c>
      <c r="C2739">
        <v>96499.5</v>
      </c>
      <c r="D2739">
        <v>39875.5</v>
      </c>
      <c r="E2739">
        <v>24272.5</v>
      </c>
      <c r="F2739">
        <v>112703.5</v>
      </c>
      <c r="G2739">
        <v>47154</v>
      </c>
      <c r="H2739">
        <v>0</v>
      </c>
      <c r="I2739">
        <v>0</v>
      </c>
      <c r="J2739">
        <v>0</v>
      </c>
      <c r="K2739">
        <v>27667500</v>
      </c>
      <c r="L2739">
        <v>20567500</v>
      </c>
      <c r="M2739">
        <v>14389000</v>
      </c>
      <c r="O2739">
        <f t="shared" si="219"/>
        <v>-56624</v>
      </c>
      <c r="P2739">
        <f t="shared" si="219"/>
        <v>-72227</v>
      </c>
      <c r="Q2739">
        <f t="shared" si="219"/>
        <v>16204</v>
      </c>
      <c r="R2739">
        <f t="shared" si="220"/>
        <v>-47154</v>
      </c>
      <c r="S2739">
        <f t="shared" si="221"/>
        <v>0</v>
      </c>
      <c r="T2739">
        <f t="shared" si="222"/>
        <v>-7100000</v>
      </c>
      <c r="U2739">
        <f t="shared" si="223"/>
        <v>-13278500</v>
      </c>
    </row>
    <row r="2740" spans="1:21" hidden="1" x14ac:dyDescent="0.25">
      <c r="A2740" t="s">
        <v>6947</v>
      </c>
      <c r="B2740" t="s">
        <v>1595</v>
      </c>
      <c r="C2740">
        <v>39607.333330000001</v>
      </c>
      <c r="D2740">
        <v>0</v>
      </c>
      <c r="E2740">
        <v>12540000</v>
      </c>
      <c r="F2740">
        <v>53060000</v>
      </c>
      <c r="G2740">
        <v>47327</v>
      </c>
      <c r="H2740">
        <v>5234</v>
      </c>
      <c r="I2740">
        <v>0</v>
      </c>
      <c r="J2740">
        <v>0</v>
      </c>
      <c r="K2740">
        <v>0</v>
      </c>
      <c r="L2740">
        <v>0</v>
      </c>
      <c r="M2740">
        <v>0</v>
      </c>
      <c r="O2740">
        <f t="shared" si="219"/>
        <v>-39607.333330000001</v>
      </c>
      <c r="P2740">
        <f t="shared" si="219"/>
        <v>12500392.66667</v>
      </c>
      <c r="Q2740">
        <f t="shared" si="219"/>
        <v>53020392.666670002</v>
      </c>
      <c r="R2740">
        <f t="shared" si="220"/>
        <v>-42093</v>
      </c>
      <c r="S2740">
        <f t="shared" si="221"/>
        <v>0</v>
      </c>
      <c r="T2740">
        <f t="shared" si="222"/>
        <v>0</v>
      </c>
      <c r="U2740">
        <f t="shared" si="223"/>
        <v>0</v>
      </c>
    </row>
    <row r="2741" spans="1:21" hidden="1" x14ac:dyDescent="0.25">
      <c r="A2741" t="s">
        <v>6948</v>
      </c>
      <c r="B2741" t="s">
        <v>1596</v>
      </c>
      <c r="C2741">
        <v>0</v>
      </c>
      <c r="D2741">
        <v>0</v>
      </c>
      <c r="E2741">
        <v>0</v>
      </c>
      <c r="F2741">
        <v>0</v>
      </c>
      <c r="G2741">
        <v>209000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O2741">
        <f t="shared" si="219"/>
        <v>0</v>
      </c>
      <c r="P2741">
        <f t="shared" si="219"/>
        <v>0</v>
      </c>
      <c r="Q2741">
        <f t="shared" si="219"/>
        <v>0</v>
      </c>
      <c r="R2741">
        <f t="shared" si="220"/>
        <v>-209000</v>
      </c>
      <c r="S2741">
        <f t="shared" si="221"/>
        <v>0</v>
      </c>
      <c r="T2741">
        <f t="shared" si="222"/>
        <v>0</v>
      </c>
      <c r="U2741">
        <f t="shared" si="223"/>
        <v>0</v>
      </c>
    </row>
    <row r="2742" spans="1:21" hidden="1" x14ac:dyDescent="0.25">
      <c r="A2742" t="s">
        <v>6949</v>
      </c>
      <c r="B2742" t="s">
        <v>1597</v>
      </c>
      <c r="C2742">
        <v>1539300</v>
      </c>
      <c r="D2742">
        <v>20702</v>
      </c>
      <c r="E2742">
        <v>0</v>
      </c>
      <c r="F2742">
        <v>6516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O2742">
        <f t="shared" si="219"/>
        <v>-1518598</v>
      </c>
      <c r="P2742">
        <f t="shared" si="219"/>
        <v>-1539300</v>
      </c>
      <c r="Q2742">
        <f t="shared" si="219"/>
        <v>-1532784</v>
      </c>
      <c r="R2742">
        <f t="shared" si="220"/>
        <v>0</v>
      </c>
      <c r="S2742">
        <f t="shared" si="221"/>
        <v>0</v>
      </c>
      <c r="T2742">
        <f t="shared" si="222"/>
        <v>0</v>
      </c>
      <c r="U2742">
        <f t="shared" si="223"/>
        <v>0</v>
      </c>
    </row>
    <row r="2743" spans="1:21" hidden="1" x14ac:dyDescent="0.25">
      <c r="A2743" t="s">
        <v>6950</v>
      </c>
      <c r="B2743" t="s">
        <v>1598</v>
      </c>
      <c r="C2743">
        <v>0</v>
      </c>
      <c r="D2743">
        <v>0</v>
      </c>
      <c r="E2743">
        <v>0</v>
      </c>
      <c r="F2743">
        <v>0</v>
      </c>
      <c r="G2743">
        <v>1451900</v>
      </c>
      <c r="H2743">
        <v>108015</v>
      </c>
      <c r="I2743">
        <v>0</v>
      </c>
      <c r="J2743">
        <v>0</v>
      </c>
      <c r="K2743">
        <v>0</v>
      </c>
      <c r="L2743">
        <v>0</v>
      </c>
      <c r="M2743">
        <v>0</v>
      </c>
      <c r="O2743">
        <f t="shared" si="219"/>
        <v>0</v>
      </c>
      <c r="P2743">
        <f t="shared" si="219"/>
        <v>0</v>
      </c>
      <c r="Q2743">
        <f t="shared" si="219"/>
        <v>0</v>
      </c>
      <c r="R2743">
        <f t="shared" si="220"/>
        <v>-1343885</v>
      </c>
      <c r="S2743">
        <f t="shared" si="221"/>
        <v>0</v>
      </c>
      <c r="T2743">
        <f t="shared" si="222"/>
        <v>0</v>
      </c>
      <c r="U2743">
        <f t="shared" si="223"/>
        <v>0</v>
      </c>
    </row>
    <row r="2744" spans="1:21" hidden="1" x14ac:dyDescent="0.25">
      <c r="A2744" t="s">
        <v>6951</v>
      </c>
      <c r="B2744" t="s">
        <v>3398</v>
      </c>
      <c r="C2744">
        <v>0</v>
      </c>
      <c r="D2744">
        <v>0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15099000</v>
      </c>
      <c r="L2744">
        <v>13453000</v>
      </c>
      <c r="M2744">
        <v>8421450</v>
      </c>
      <c r="O2744">
        <f t="shared" si="219"/>
        <v>0</v>
      </c>
      <c r="P2744">
        <f t="shared" si="219"/>
        <v>0</v>
      </c>
      <c r="Q2744">
        <f t="shared" si="219"/>
        <v>0</v>
      </c>
      <c r="R2744">
        <f t="shared" si="220"/>
        <v>0</v>
      </c>
      <c r="S2744">
        <f t="shared" si="221"/>
        <v>0</v>
      </c>
      <c r="T2744">
        <f t="shared" si="222"/>
        <v>-1646000</v>
      </c>
      <c r="U2744">
        <f t="shared" si="223"/>
        <v>-6677550</v>
      </c>
    </row>
    <row r="2745" spans="1:21" hidden="1" x14ac:dyDescent="0.25">
      <c r="A2745" t="s">
        <v>7188</v>
      </c>
      <c r="B2745" t="s">
        <v>3399</v>
      </c>
      <c r="C2745">
        <v>0</v>
      </c>
      <c r="D2745">
        <v>0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267970</v>
      </c>
      <c r="L2745">
        <v>346575</v>
      </c>
      <c r="M2745">
        <v>181735</v>
      </c>
      <c r="O2745">
        <f t="shared" si="219"/>
        <v>0</v>
      </c>
      <c r="P2745">
        <f t="shared" si="219"/>
        <v>0</v>
      </c>
      <c r="Q2745">
        <f t="shared" si="219"/>
        <v>0</v>
      </c>
      <c r="R2745">
        <f t="shared" si="220"/>
        <v>0</v>
      </c>
      <c r="S2745">
        <f t="shared" si="221"/>
        <v>0</v>
      </c>
      <c r="T2745">
        <f t="shared" si="222"/>
        <v>78605</v>
      </c>
      <c r="U2745">
        <f t="shared" si="223"/>
        <v>-86235</v>
      </c>
    </row>
    <row r="2746" spans="1:21" hidden="1" x14ac:dyDescent="0.25">
      <c r="A2746" t="s">
        <v>6953</v>
      </c>
      <c r="B2746" t="s">
        <v>3400</v>
      </c>
      <c r="C2746">
        <v>45031</v>
      </c>
      <c r="D2746">
        <v>0</v>
      </c>
      <c r="E2746">
        <v>0</v>
      </c>
      <c r="F2746">
        <v>0</v>
      </c>
      <c r="G2746">
        <v>0</v>
      </c>
      <c r="H2746">
        <v>0</v>
      </c>
      <c r="I2746">
        <v>45031</v>
      </c>
      <c r="J2746">
        <v>80640</v>
      </c>
      <c r="K2746">
        <v>52155</v>
      </c>
      <c r="L2746">
        <v>0</v>
      </c>
      <c r="M2746">
        <v>30767.5</v>
      </c>
      <c r="O2746">
        <f t="shared" si="219"/>
        <v>-45031</v>
      </c>
      <c r="P2746">
        <f t="shared" si="219"/>
        <v>-45031</v>
      </c>
      <c r="Q2746">
        <f t="shared" si="219"/>
        <v>-45031</v>
      </c>
      <c r="R2746">
        <f t="shared" si="220"/>
        <v>0</v>
      </c>
      <c r="S2746">
        <f t="shared" si="221"/>
        <v>35609</v>
      </c>
      <c r="T2746">
        <f t="shared" si="222"/>
        <v>-52155</v>
      </c>
      <c r="U2746">
        <f t="shared" si="223"/>
        <v>-21387.5</v>
      </c>
    </row>
    <row r="2747" spans="1:21" hidden="1" x14ac:dyDescent="0.25">
      <c r="A2747" t="s">
        <v>6954</v>
      </c>
      <c r="B2747" t="s">
        <v>3401</v>
      </c>
      <c r="C2747">
        <v>0</v>
      </c>
      <c r="D2747">
        <v>0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14999</v>
      </c>
      <c r="O2747">
        <f t="shared" si="219"/>
        <v>0</v>
      </c>
      <c r="P2747">
        <f t="shared" si="219"/>
        <v>0</v>
      </c>
      <c r="Q2747">
        <f t="shared" si="219"/>
        <v>0</v>
      </c>
      <c r="R2747">
        <f t="shared" si="220"/>
        <v>0</v>
      </c>
      <c r="S2747">
        <f t="shared" si="221"/>
        <v>0</v>
      </c>
      <c r="T2747">
        <f t="shared" si="222"/>
        <v>0</v>
      </c>
      <c r="U2747">
        <f t="shared" si="223"/>
        <v>14999</v>
      </c>
    </row>
    <row r="2748" spans="1:21" hidden="1" x14ac:dyDescent="0.25">
      <c r="A2748" t="s">
        <v>6955</v>
      </c>
      <c r="B2748" t="s">
        <v>3402</v>
      </c>
      <c r="C2748">
        <v>0</v>
      </c>
      <c r="D2748">
        <v>0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467645</v>
      </c>
      <c r="L2748">
        <v>375700</v>
      </c>
      <c r="M2748">
        <v>307070</v>
      </c>
      <c r="O2748">
        <f t="shared" si="219"/>
        <v>0</v>
      </c>
      <c r="P2748">
        <f t="shared" si="219"/>
        <v>0</v>
      </c>
      <c r="Q2748">
        <f t="shared" si="219"/>
        <v>0</v>
      </c>
      <c r="R2748">
        <f t="shared" si="220"/>
        <v>0</v>
      </c>
      <c r="S2748">
        <f t="shared" si="221"/>
        <v>0</v>
      </c>
      <c r="T2748">
        <f t="shared" si="222"/>
        <v>-91945</v>
      </c>
      <c r="U2748">
        <f t="shared" si="223"/>
        <v>-160575</v>
      </c>
    </row>
    <row r="2749" spans="1:21" hidden="1" x14ac:dyDescent="0.25">
      <c r="A2749" t="s">
        <v>6956</v>
      </c>
      <c r="B2749" t="s">
        <v>3403</v>
      </c>
      <c r="C2749">
        <v>0</v>
      </c>
      <c r="D2749">
        <v>0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445300</v>
      </c>
      <c r="L2749">
        <v>60518.5</v>
      </c>
      <c r="M2749">
        <v>50337.5</v>
      </c>
      <c r="O2749">
        <f t="shared" si="219"/>
        <v>0</v>
      </c>
      <c r="P2749">
        <f t="shared" si="219"/>
        <v>0</v>
      </c>
      <c r="Q2749">
        <f t="shared" si="219"/>
        <v>0</v>
      </c>
      <c r="R2749">
        <f t="shared" si="220"/>
        <v>0</v>
      </c>
      <c r="S2749">
        <f t="shared" si="221"/>
        <v>0</v>
      </c>
      <c r="T2749">
        <f t="shared" si="222"/>
        <v>-384781.5</v>
      </c>
      <c r="U2749">
        <f t="shared" si="223"/>
        <v>-394962.5</v>
      </c>
    </row>
    <row r="2750" spans="1:21" hidden="1" x14ac:dyDescent="0.25">
      <c r="A2750" t="s">
        <v>6957</v>
      </c>
      <c r="B2750" t="s">
        <v>3404</v>
      </c>
      <c r="C2750">
        <v>0</v>
      </c>
      <c r="D2750">
        <v>0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11371500</v>
      </c>
      <c r="L2750">
        <v>5861450</v>
      </c>
      <c r="M2750">
        <v>6029850</v>
      </c>
      <c r="O2750">
        <f t="shared" si="219"/>
        <v>0</v>
      </c>
      <c r="P2750">
        <f t="shared" si="219"/>
        <v>0</v>
      </c>
      <c r="Q2750">
        <f t="shared" si="219"/>
        <v>0</v>
      </c>
      <c r="R2750">
        <f t="shared" si="220"/>
        <v>0</v>
      </c>
      <c r="S2750">
        <f t="shared" si="221"/>
        <v>0</v>
      </c>
      <c r="T2750">
        <f t="shared" si="222"/>
        <v>-5510050</v>
      </c>
      <c r="U2750">
        <f t="shared" si="223"/>
        <v>-5341650</v>
      </c>
    </row>
    <row r="2751" spans="1:21" hidden="1" x14ac:dyDescent="0.25">
      <c r="A2751" t="s">
        <v>8168</v>
      </c>
      <c r="B2751" t="s">
        <v>3405</v>
      </c>
      <c r="C2751">
        <v>0</v>
      </c>
      <c r="D2751">
        <v>0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680520</v>
      </c>
      <c r="L2751">
        <v>690145</v>
      </c>
      <c r="M2751">
        <v>606280</v>
      </c>
      <c r="O2751">
        <f t="shared" si="219"/>
        <v>0</v>
      </c>
      <c r="P2751">
        <f t="shared" si="219"/>
        <v>0</v>
      </c>
      <c r="Q2751">
        <f t="shared" si="219"/>
        <v>0</v>
      </c>
      <c r="R2751">
        <f t="shared" si="220"/>
        <v>0</v>
      </c>
      <c r="S2751">
        <f t="shared" si="221"/>
        <v>0</v>
      </c>
      <c r="T2751">
        <f t="shared" si="222"/>
        <v>9625</v>
      </c>
      <c r="U2751">
        <f t="shared" si="223"/>
        <v>-74240</v>
      </c>
    </row>
    <row r="2752" spans="1:21" hidden="1" x14ac:dyDescent="0.25">
      <c r="A2752" t="s">
        <v>6959</v>
      </c>
      <c r="B2752" t="s">
        <v>1599</v>
      </c>
      <c r="C2752">
        <v>0</v>
      </c>
      <c r="D2752">
        <v>0</v>
      </c>
      <c r="E2752">
        <v>0</v>
      </c>
      <c r="F2752">
        <v>0</v>
      </c>
      <c r="G2752">
        <v>126390</v>
      </c>
      <c r="H2752">
        <v>0</v>
      </c>
      <c r="I2752">
        <v>0</v>
      </c>
      <c r="J2752">
        <v>0</v>
      </c>
      <c r="K2752">
        <v>18964.5</v>
      </c>
      <c r="L2752">
        <v>16585</v>
      </c>
      <c r="M2752">
        <v>10944</v>
      </c>
      <c r="O2752">
        <f t="shared" si="219"/>
        <v>0</v>
      </c>
      <c r="P2752">
        <f t="shared" si="219"/>
        <v>0</v>
      </c>
      <c r="Q2752">
        <f t="shared" si="219"/>
        <v>0</v>
      </c>
      <c r="R2752">
        <f t="shared" si="220"/>
        <v>-126390</v>
      </c>
      <c r="S2752">
        <f t="shared" si="221"/>
        <v>0</v>
      </c>
      <c r="T2752">
        <f t="shared" si="222"/>
        <v>-2379.5</v>
      </c>
      <c r="U2752">
        <f t="shared" si="223"/>
        <v>-8020.5</v>
      </c>
    </row>
    <row r="2753" spans="1:21" hidden="1" x14ac:dyDescent="0.25">
      <c r="A2753" t="s">
        <v>6960</v>
      </c>
      <c r="B2753" t="s">
        <v>1600</v>
      </c>
      <c r="C2753">
        <v>203810</v>
      </c>
      <c r="D2753">
        <v>0</v>
      </c>
      <c r="E2753">
        <v>1367100</v>
      </c>
      <c r="F2753">
        <v>1522310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O2753">
        <f t="shared" si="219"/>
        <v>-203810</v>
      </c>
      <c r="P2753">
        <f t="shared" si="219"/>
        <v>1163290</v>
      </c>
      <c r="Q2753">
        <f t="shared" si="219"/>
        <v>1318500</v>
      </c>
      <c r="R2753">
        <f t="shared" si="220"/>
        <v>0</v>
      </c>
      <c r="S2753">
        <f t="shared" si="221"/>
        <v>0</v>
      </c>
      <c r="T2753">
        <f t="shared" si="222"/>
        <v>0</v>
      </c>
      <c r="U2753">
        <f t="shared" si="223"/>
        <v>0</v>
      </c>
    </row>
    <row r="2754" spans="1:21" hidden="1" x14ac:dyDescent="0.25">
      <c r="A2754" t="s">
        <v>6961</v>
      </c>
      <c r="B2754" t="s">
        <v>1601</v>
      </c>
      <c r="C2754">
        <v>0</v>
      </c>
      <c r="D2754">
        <v>145316.5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O2754">
        <f t="shared" si="219"/>
        <v>145316.5</v>
      </c>
      <c r="P2754">
        <f t="shared" si="219"/>
        <v>0</v>
      </c>
      <c r="Q2754">
        <f t="shared" si="219"/>
        <v>0</v>
      </c>
      <c r="R2754">
        <f t="shared" si="220"/>
        <v>0</v>
      </c>
      <c r="S2754">
        <f t="shared" si="221"/>
        <v>0</v>
      </c>
      <c r="T2754">
        <f t="shared" si="222"/>
        <v>0</v>
      </c>
      <c r="U2754">
        <f t="shared" si="223"/>
        <v>0</v>
      </c>
    </row>
    <row r="2755" spans="1:21" hidden="1" x14ac:dyDescent="0.25">
      <c r="A2755" t="s">
        <v>6962</v>
      </c>
      <c r="B2755" t="s">
        <v>1602</v>
      </c>
      <c r="C2755">
        <v>0</v>
      </c>
      <c r="D2755">
        <v>0</v>
      </c>
      <c r="E2755">
        <v>568495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O2755">
        <f t="shared" ref="O2755:Q2818" si="224">D2755-$C2755</f>
        <v>0</v>
      </c>
      <c r="P2755">
        <f t="shared" si="224"/>
        <v>568495</v>
      </c>
      <c r="Q2755">
        <f t="shared" si="224"/>
        <v>0</v>
      </c>
      <c r="R2755">
        <f t="shared" ref="R2755:R2818" si="225">H2755-G2755</f>
        <v>0</v>
      </c>
      <c r="S2755">
        <f t="shared" ref="S2755:S2818" si="226">J2755-I2755</f>
        <v>0</v>
      </c>
      <c r="T2755">
        <f t="shared" ref="T2755:T2818" si="227">L2755-K2755</f>
        <v>0</v>
      </c>
      <c r="U2755">
        <f t="shared" ref="U2755:U2818" si="228">M2755-K2755</f>
        <v>0</v>
      </c>
    </row>
    <row r="2756" spans="1:21" hidden="1" x14ac:dyDescent="0.25">
      <c r="A2756" t="s">
        <v>6963</v>
      </c>
      <c r="B2756" t="s">
        <v>3406</v>
      </c>
      <c r="C2756">
        <v>0</v>
      </c>
      <c r="D2756">
        <v>0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63224.5</v>
      </c>
      <c r="L2756">
        <v>46860</v>
      </c>
      <c r="M2756">
        <v>34176.5</v>
      </c>
      <c r="O2756">
        <f t="shared" si="224"/>
        <v>0</v>
      </c>
      <c r="P2756">
        <f t="shared" si="224"/>
        <v>0</v>
      </c>
      <c r="Q2756">
        <f t="shared" si="224"/>
        <v>0</v>
      </c>
      <c r="R2756">
        <f t="shared" si="225"/>
        <v>0</v>
      </c>
      <c r="S2756">
        <f t="shared" si="226"/>
        <v>0</v>
      </c>
      <c r="T2756">
        <f t="shared" si="227"/>
        <v>-16364.5</v>
      </c>
      <c r="U2756">
        <f t="shared" si="228"/>
        <v>-29048</v>
      </c>
    </row>
    <row r="2757" spans="1:21" hidden="1" x14ac:dyDescent="0.25">
      <c r="A2757" t="s">
        <v>6964</v>
      </c>
      <c r="B2757" t="s">
        <v>3407</v>
      </c>
      <c r="C2757">
        <v>0</v>
      </c>
      <c r="D2757">
        <v>0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54029</v>
      </c>
      <c r="K2757">
        <v>15084000</v>
      </c>
      <c r="L2757">
        <v>12056000</v>
      </c>
      <c r="M2757">
        <v>11818000</v>
      </c>
      <c r="O2757">
        <f t="shared" si="224"/>
        <v>0</v>
      </c>
      <c r="P2757">
        <f t="shared" si="224"/>
        <v>0</v>
      </c>
      <c r="Q2757">
        <f t="shared" si="224"/>
        <v>0</v>
      </c>
      <c r="R2757">
        <f t="shared" si="225"/>
        <v>0</v>
      </c>
      <c r="S2757">
        <f t="shared" si="226"/>
        <v>54029</v>
      </c>
      <c r="T2757">
        <f t="shared" si="227"/>
        <v>-3028000</v>
      </c>
      <c r="U2757">
        <f t="shared" si="228"/>
        <v>-3266000</v>
      </c>
    </row>
    <row r="2758" spans="1:21" hidden="1" x14ac:dyDescent="0.25">
      <c r="A2758" t="s">
        <v>6965</v>
      </c>
      <c r="B2758" t="s">
        <v>3408</v>
      </c>
      <c r="C2758">
        <v>0</v>
      </c>
      <c r="D2758">
        <v>0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23424500</v>
      </c>
      <c r="L2758">
        <v>22641500</v>
      </c>
      <c r="M2758">
        <v>19500500</v>
      </c>
      <c r="O2758">
        <f t="shared" si="224"/>
        <v>0</v>
      </c>
      <c r="P2758">
        <f t="shared" si="224"/>
        <v>0</v>
      </c>
      <c r="Q2758">
        <f t="shared" si="224"/>
        <v>0</v>
      </c>
      <c r="R2758">
        <f t="shared" si="225"/>
        <v>0</v>
      </c>
      <c r="S2758">
        <f t="shared" si="226"/>
        <v>0</v>
      </c>
      <c r="T2758">
        <f t="shared" si="227"/>
        <v>-783000</v>
      </c>
      <c r="U2758">
        <f t="shared" si="228"/>
        <v>-3924000</v>
      </c>
    </row>
    <row r="2759" spans="1:21" hidden="1" x14ac:dyDescent="0.25">
      <c r="A2759" t="s">
        <v>6966</v>
      </c>
      <c r="B2759" t="s">
        <v>1603</v>
      </c>
      <c r="C2759">
        <v>3040682</v>
      </c>
      <c r="D2759">
        <v>1642885</v>
      </c>
      <c r="E2759">
        <v>924050</v>
      </c>
      <c r="F2759">
        <v>131360</v>
      </c>
      <c r="G2759">
        <v>572460</v>
      </c>
      <c r="H2759">
        <v>43287.5</v>
      </c>
      <c r="I2759">
        <v>47842</v>
      </c>
      <c r="J2759">
        <v>20551.5</v>
      </c>
      <c r="K2759">
        <v>194675000</v>
      </c>
      <c r="L2759">
        <v>129360000</v>
      </c>
      <c r="M2759">
        <v>103036500</v>
      </c>
      <c r="O2759">
        <f t="shared" si="224"/>
        <v>-1397797</v>
      </c>
      <c r="P2759">
        <f t="shared" si="224"/>
        <v>-2116632</v>
      </c>
      <c r="Q2759">
        <f t="shared" si="224"/>
        <v>-2909322</v>
      </c>
      <c r="R2759">
        <f t="shared" si="225"/>
        <v>-529172.5</v>
      </c>
      <c r="S2759">
        <f t="shared" si="226"/>
        <v>-27290.5</v>
      </c>
      <c r="T2759">
        <f t="shared" si="227"/>
        <v>-65315000</v>
      </c>
      <c r="U2759">
        <f t="shared" si="228"/>
        <v>-91638500</v>
      </c>
    </row>
    <row r="2760" spans="1:21" hidden="1" x14ac:dyDescent="0.25">
      <c r="A2760" t="s">
        <v>6967</v>
      </c>
      <c r="B2760" t="s">
        <v>1604</v>
      </c>
      <c r="C2760">
        <v>0</v>
      </c>
      <c r="D2760">
        <v>609293</v>
      </c>
      <c r="E2760">
        <v>0</v>
      </c>
      <c r="F2760">
        <v>13296.5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O2760">
        <f t="shared" si="224"/>
        <v>609293</v>
      </c>
      <c r="P2760">
        <f t="shared" si="224"/>
        <v>0</v>
      </c>
      <c r="Q2760">
        <f t="shared" si="224"/>
        <v>13296.5</v>
      </c>
      <c r="R2760">
        <f t="shared" si="225"/>
        <v>0</v>
      </c>
      <c r="S2760">
        <f t="shared" si="226"/>
        <v>0</v>
      </c>
      <c r="T2760">
        <f t="shared" si="227"/>
        <v>0</v>
      </c>
      <c r="U2760">
        <f t="shared" si="228"/>
        <v>0</v>
      </c>
    </row>
    <row r="2761" spans="1:21" hidden="1" x14ac:dyDescent="0.25">
      <c r="A2761" t="s">
        <v>6968</v>
      </c>
      <c r="B2761" t="s">
        <v>3409</v>
      </c>
      <c r="C2761">
        <v>0</v>
      </c>
      <c r="D2761">
        <v>0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5154550</v>
      </c>
      <c r="L2761">
        <v>2880400</v>
      </c>
      <c r="M2761">
        <v>2054650</v>
      </c>
      <c r="O2761">
        <f t="shared" si="224"/>
        <v>0</v>
      </c>
      <c r="P2761">
        <f t="shared" si="224"/>
        <v>0</v>
      </c>
      <c r="Q2761">
        <f t="shared" si="224"/>
        <v>0</v>
      </c>
      <c r="R2761">
        <f t="shared" si="225"/>
        <v>0</v>
      </c>
      <c r="S2761">
        <f t="shared" si="226"/>
        <v>0</v>
      </c>
      <c r="T2761">
        <f t="shared" si="227"/>
        <v>-2274150</v>
      </c>
      <c r="U2761">
        <f t="shared" si="228"/>
        <v>-3099900</v>
      </c>
    </row>
    <row r="2762" spans="1:21" hidden="1" x14ac:dyDescent="0.25">
      <c r="A2762" t="s">
        <v>6969</v>
      </c>
      <c r="B2762" t="s">
        <v>3410</v>
      </c>
      <c r="C2762">
        <v>0</v>
      </c>
      <c r="D2762">
        <v>0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77138</v>
      </c>
      <c r="L2762">
        <v>47352</v>
      </c>
      <c r="M2762">
        <v>73682</v>
      </c>
      <c r="O2762">
        <f t="shared" si="224"/>
        <v>0</v>
      </c>
      <c r="P2762">
        <f t="shared" si="224"/>
        <v>0</v>
      </c>
      <c r="Q2762">
        <f t="shared" si="224"/>
        <v>0</v>
      </c>
      <c r="R2762">
        <f t="shared" si="225"/>
        <v>0</v>
      </c>
      <c r="S2762">
        <f t="shared" si="226"/>
        <v>0</v>
      </c>
      <c r="T2762">
        <f t="shared" si="227"/>
        <v>-29786</v>
      </c>
      <c r="U2762">
        <f t="shared" si="228"/>
        <v>-3456</v>
      </c>
    </row>
    <row r="2763" spans="1:21" hidden="1" x14ac:dyDescent="0.25">
      <c r="A2763" t="s">
        <v>6970</v>
      </c>
      <c r="B2763" t="s">
        <v>3411</v>
      </c>
      <c r="C2763">
        <v>0</v>
      </c>
      <c r="D2763">
        <v>0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269875</v>
      </c>
      <c r="O2763">
        <f t="shared" si="224"/>
        <v>0</v>
      </c>
      <c r="P2763">
        <f t="shared" si="224"/>
        <v>0</v>
      </c>
      <c r="Q2763">
        <f t="shared" si="224"/>
        <v>0</v>
      </c>
      <c r="R2763">
        <f t="shared" si="225"/>
        <v>0</v>
      </c>
      <c r="S2763">
        <f t="shared" si="226"/>
        <v>0</v>
      </c>
      <c r="T2763">
        <f t="shared" si="227"/>
        <v>0</v>
      </c>
      <c r="U2763">
        <f t="shared" si="228"/>
        <v>269875</v>
      </c>
    </row>
    <row r="2764" spans="1:21" hidden="1" x14ac:dyDescent="0.25">
      <c r="A2764" t="s">
        <v>6971</v>
      </c>
      <c r="B2764" t="s">
        <v>3412</v>
      </c>
      <c r="C2764">
        <v>93589</v>
      </c>
      <c r="D2764">
        <v>0</v>
      </c>
      <c r="E2764">
        <v>0</v>
      </c>
      <c r="F2764">
        <v>0</v>
      </c>
      <c r="G2764">
        <v>0</v>
      </c>
      <c r="H2764">
        <v>0</v>
      </c>
      <c r="I2764">
        <v>93589</v>
      </c>
      <c r="J2764">
        <v>37255</v>
      </c>
      <c r="K2764">
        <v>0</v>
      </c>
      <c r="L2764">
        <v>0</v>
      </c>
      <c r="M2764">
        <v>27010</v>
      </c>
      <c r="O2764">
        <f t="shared" si="224"/>
        <v>-93589</v>
      </c>
      <c r="P2764">
        <f t="shared" si="224"/>
        <v>-93589</v>
      </c>
      <c r="Q2764">
        <f t="shared" si="224"/>
        <v>-93589</v>
      </c>
      <c r="R2764">
        <f t="shared" si="225"/>
        <v>0</v>
      </c>
      <c r="S2764">
        <f t="shared" si="226"/>
        <v>-56334</v>
      </c>
      <c r="T2764">
        <f t="shared" si="227"/>
        <v>0</v>
      </c>
      <c r="U2764">
        <f t="shared" si="228"/>
        <v>27010</v>
      </c>
    </row>
    <row r="2765" spans="1:21" hidden="1" x14ac:dyDescent="0.25">
      <c r="A2765" t="s">
        <v>4271</v>
      </c>
      <c r="B2765" t="s">
        <v>1605</v>
      </c>
      <c r="C2765">
        <v>272340</v>
      </c>
      <c r="D2765">
        <v>15710500</v>
      </c>
      <c r="E2765">
        <v>4845450</v>
      </c>
      <c r="F2765">
        <v>1938450</v>
      </c>
      <c r="G2765">
        <v>74306</v>
      </c>
      <c r="H2765">
        <v>0</v>
      </c>
      <c r="I2765">
        <v>272340</v>
      </c>
      <c r="J2765">
        <v>1714780</v>
      </c>
      <c r="K2765">
        <v>26044500</v>
      </c>
      <c r="L2765">
        <v>31854500</v>
      </c>
      <c r="M2765">
        <v>28537000</v>
      </c>
      <c r="O2765">
        <f t="shared" si="224"/>
        <v>15438160</v>
      </c>
      <c r="P2765">
        <f t="shared" si="224"/>
        <v>4573110</v>
      </c>
      <c r="Q2765">
        <f t="shared" si="224"/>
        <v>1666110</v>
      </c>
      <c r="R2765">
        <f t="shared" si="225"/>
        <v>-74306</v>
      </c>
      <c r="S2765">
        <f t="shared" si="226"/>
        <v>1442440</v>
      </c>
      <c r="T2765">
        <f t="shared" si="227"/>
        <v>5810000</v>
      </c>
      <c r="U2765">
        <f t="shared" si="228"/>
        <v>2492500</v>
      </c>
    </row>
    <row r="2766" spans="1:21" hidden="1" x14ac:dyDescent="0.25">
      <c r="A2766" t="s">
        <v>6973</v>
      </c>
      <c r="B2766" t="s">
        <v>1606</v>
      </c>
      <c r="C2766">
        <v>0</v>
      </c>
      <c r="D2766">
        <v>0</v>
      </c>
      <c r="E2766">
        <v>0</v>
      </c>
      <c r="F2766">
        <v>104480</v>
      </c>
      <c r="G2766">
        <v>71459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O2766">
        <f t="shared" si="224"/>
        <v>0</v>
      </c>
      <c r="P2766">
        <f t="shared" si="224"/>
        <v>0</v>
      </c>
      <c r="Q2766">
        <f t="shared" si="224"/>
        <v>104480</v>
      </c>
      <c r="R2766">
        <f t="shared" si="225"/>
        <v>-71459</v>
      </c>
      <c r="S2766">
        <f t="shared" si="226"/>
        <v>0</v>
      </c>
      <c r="T2766">
        <f t="shared" si="227"/>
        <v>0</v>
      </c>
      <c r="U2766">
        <f t="shared" si="228"/>
        <v>0</v>
      </c>
    </row>
    <row r="2767" spans="1:21" hidden="1" x14ac:dyDescent="0.25">
      <c r="A2767" t="s">
        <v>6974</v>
      </c>
      <c r="B2767" t="s">
        <v>3413</v>
      </c>
      <c r="C2767">
        <v>0</v>
      </c>
      <c r="D2767">
        <v>0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3782250</v>
      </c>
      <c r="L2767">
        <v>3167250</v>
      </c>
      <c r="M2767">
        <v>2187300</v>
      </c>
      <c r="O2767">
        <f t="shared" si="224"/>
        <v>0</v>
      </c>
      <c r="P2767">
        <f t="shared" si="224"/>
        <v>0</v>
      </c>
      <c r="Q2767">
        <f t="shared" si="224"/>
        <v>0</v>
      </c>
      <c r="R2767">
        <f t="shared" si="225"/>
        <v>0</v>
      </c>
      <c r="S2767">
        <f t="shared" si="226"/>
        <v>0</v>
      </c>
      <c r="T2767">
        <f t="shared" si="227"/>
        <v>-615000</v>
      </c>
      <c r="U2767">
        <f t="shared" si="228"/>
        <v>-1594950</v>
      </c>
    </row>
    <row r="2768" spans="1:21" hidden="1" x14ac:dyDescent="0.25">
      <c r="A2768" t="s">
        <v>6975</v>
      </c>
      <c r="B2768" t="s">
        <v>1607</v>
      </c>
      <c r="C2768">
        <v>0</v>
      </c>
      <c r="D2768">
        <v>0</v>
      </c>
      <c r="E2768">
        <v>0</v>
      </c>
      <c r="F2768">
        <v>51745</v>
      </c>
      <c r="G2768">
        <v>503710</v>
      </c>
      <c r="H2768" t="e">
        <v>#DIV/0!</v>
      </c>
      <c r="I2768">
        <v>0</v>
      </c>
      <c r="J2768">
        <v>51068</v>
      </c>
      <c r="K2768">
        <v>3864050</v>
      </c>
      <c r="L2768">
        <v>3598000</v>
      </c>
      <c r="M2768">
        <v>3144750</v>
      </c>
      <c r="O2768">
        <f t="shared" si="224"/>
        <v>0</v>
      </c>
      <c r="P2768">
        <f t="shared" si="224"/>
        <v>0</v>
      </c>
      <c r="Q2768">
        <f t="shared" si="224"/>
        <v>51745</v>
      </c>
      <c r="R2768" t="e">
        <f t="shared" si="225"/>
        <v>#DIV/0!</v>
      </c>
      <c r="S2768">
        <f t="shared" si="226"/>
        <v>51068</v>
      </c>
      <c r="T2768">
        <f t="shared" si="227"/>
        <v>-266050</v>
      </c>
      <c r="U2768">
        <f t="shared" si="228"/>
        <v>-719300</v>
      </c>
    </row>
    <row r="2769" spans="1:21" hidden="1" x14ac:dyDescent="0.25">
      <c r="A2769" t="s">
        <v>6976</v>
      </c>
      <c r="B2769" t="s">
        <v>2515</v>
      </c>
      <c r="C2769">
        <v>91520</v>
      </c>
      <c r="D2769">
        <v>62602</v>
      </c>
      <c r="E2769">
        <v>13030</v>
      </c>
      <c r="F2769">
        <v>7218.5</v>
      </c>
      <c r="G2769">
        <v>26230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O2769">
        <f t="shared" si="224"/>
        <v>-28918</v>
      </c>
      <c r="P2769">
        <f t="shared" si="224"/>
        <v>-78490</v>
      </c>
      <c r="Q2769">
        <f t="shared" si="224"/>
        <v>-84301.5</v>
      </c>
      <c r="R2769">
        <f t="shared" si="225"/>
        <v>-26230</v>
      </c>
      <c r="S2769">
        <f t="shared" si="226"/>
        <v>0</v>
      </c>
      <c r="T2769">
        <f t="shared" si="227"/>
        <v>0</v>
      </c>
      <c r="U2769">
        <f t="shared" si="228"/>
        <v>0</v>
      </c>
    </row>
    <row r="2770" spans="1:21" hidden="1" x14ac:dyDescent="0.25">
      <c r="A2770" t="s">
        <v>6977</v>
      </c>
      <c r="B2770" t="s">
        <v>1608</v>
      </c>
      <c r="C2770">
        <v>343833.3333</v>
      </c>
      <c r="D2770">
        <v>14019</v>
      </c>
      <c r="E2770">
        <v>490360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190665</v>
      </c>
      <c r="L2770">
        <v>135960</v>
      </c>
      <c r="M2770">
        <v>187875</v>
      </c>
      <c r="O2770">
        <f t="shared" si="224"/>
        <v>-329814.3333</v>
      </c>
      <c r="P2770">
        <f t="shared" si="224"/>
        <v>146526.6667</v>
      </c>
      <c r="Q2770">
        <f t="shared" si="224"/>
        <v>-343833.3333</v>
      </c>
      <c r="R2770">
        <f t="shared" si="225"/>
        <v>0</v>
      </c>
      <c r="S2770">
        <f t="shared" si="226"/>
        <v>0</v>
      </c>
      <c r="T2770">
        <f t="shared" si="227"/>
        <v>-54705</v>
      </c>
      <c r="U2770">
        <f t="shared" si="228"/>
        <v>-2790</v>
      </c>
    </row>
    <row r="2771" spans="1:21" hidden="1" x14ac:dyDescent="0.25">
      <c r="A2771" t="s">
        <v>6978</v>
      </c>
      <c r="B2771" t="s">
        <v>3414</v>
      </c>
      <c r="C2771">
        <v>0</v>
      </c>
      <c r="D2771">
        <v>0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614720</v>
      </c>
      <c r="L2771">
        <v>456380</v>
      </c>
      <c r="M2771">
        <v>257965</v>
      </c>
      <c r="O2771">
        <f t="shared" si="224"/>
        <v>0</v>
      </c>
      <c r="P2771">
        <f t="shared" si="224"/>
        <v>0</v>
      </c>
      <c r="Q2771">
        <f t="shared" si="224"/>
        <v>0</v>
      </c>
      <c r="R2771">
        <f t="shared" si="225"/>
        <v>0</v>
      </c>
      <c r="S2771">
        <f t="shared" si="226"/>
        <v>0</v>
      </c>
      <c r="T2771">
        <f t="shared" si="227"/>
        <v>-158340</v>
      </c>
      <c r="U2771">
        <f t="shared" si="228"/>
        <v>-356755</v>
      </c>
    </row>
    <row r="2772" spans="1:21" hidden="1" x14ac:dyDescent="0.25">
      <c r="A2772" t="s">
        <v>6979</v>
      </c>
      <c r="B2772" t="s">
        <v>1609</v>
      </c>
      <c r="C2772">
        <v>399711</v>
      </c>
      <c r="D2772">
        <v>0</v>
      </c>
      <c r="E2772">
        <v>0</v>
      </c>
      <c r="F2772">
        <v>0</v>
      </c>
      <c r="G2772">
        <v>112790</v>
      </c>
      <c r="H2772">
        <v>6331</v>
      </c>
      <c r="I2772">
        <v>36196</v>
      </c>
      <c r="J2772">
        <v>57225.5</v>
      </c>
      <c r="K2772">
        <v>52234000</v>
      </c>
      <c r="L2772">
        <v>39193000</v>
      </c>
      <c r="M2772">
        <v>31949500</v>
      </c>
      <c r="O2772">
        <f t="shared" si="224"/>
        <v>-399711</v>
      </c>
      <c r="P2772">
        <f t="shared" si="224"/>
        <v>-399711</v>
      </c>
      <c r="Q2772">
        <f t="shared" si="224"/>
        <v>-399711</v>
      </c>
      <c r="R2772">
        <f t="shared" si="225"/>
        <v>-106459</v>
      </c>
      <c r="S2772">
        <f t="shared" si="226"/>
        <v>21029.5</v>
      </c>
      <c r="T2772">
        <f t="shared" si="227"/>
        <v>-13041000</v>
      </c>
      <c r="U2772">
        <f t="shared" si="228"/>
        <v>-20284500</v>
      </c>
    </row>
    <row r="2773" spans="1:21" hidden="1" x14ac:dyDescent="0.25">
      <c r="A2773" t="s">
        <v>6980</v>
      </c>
      <c r="B2773" t="s">
        <v>3415</v>
      </c>
      <c r="C2773">
        <v>21267</v>
      </c>
      <c r="D2773">
        <v>0</v>
      </c>
      <c r="E2773">
        <v>0</v>
      </c>
      <c r="F2773">
        <v>0</v>
      </c>
      <c r="G2773">
        <v>0</v>
      </c>
      <c r="H2773">
        <v>0</v>
      </c>
      <c r="I2773">
        <v>21267</v>
      </c>
      <c r="J2773">
        <v>0</v>
      </c>
      <c r="K2773">
        <v>55663500</v>
      </c>
      <c r="L2773">
        <v>34161000</v>
      </c>
      <c r="M2773">
        <v>22639000</v>
      </c>
      <c r="O2773">
        <f t="shared" si="224"/>
        <v>-21267</v>
      </c>
      <c r="P2773">
        <f t="shared" si="224"/>
        <v>-21267</v>
      </c>
      <c r="Q2773">
        <f t="shared" si="224"/>
        <v>-21267</v>
      </c>
      <c r="R2773">
        <f t="shared" si="225"/>
        <v>0</v>
      </c>
      <c r="S2773">
        <f t="shared" si="226"/>
        <v>-21267</v>
      </c>
      <c r="T2773">
        <f t="shared" si="227"/>
        <v>-21502500</v>
      </c>
      <c r="U2773">
        <f t="shared" si="228"/>
        <v>-33024500</v>
      </c>
    </row>
    <row r="2774" spans="1:21" hidden="1" x14ac:dyDescent="0.25">
      <c r="A2774" t="s">
        <v>5532</v>
      </c>
      <c r="B2774" t="s">
        <v>3416</v>
      </c>
      <c r="C2774">
        <v>0</v>
      </c>
      <c r="D2774">
        <v>0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121690</v>
      </c>
      <c r="K2774">
        <v>883615</v>
      </c>
      <c r="L2774">
        <v>1292050</v>
      </c>
      <c r="M2774">
        <v>932105</v>
      </c>
      <c r="O2774">
        <f t="shared" si="224"/>
        <v>0</v>
      </c>
      <c r="P2774">
        <f t="shared" si="224"/>
        <v>0</v>
      </c>
      <c r="Q2774">
        <f t="shared" si="224"/>
        <v>0</v>
      </c>
      <c r="R2774">
        <f t="shared" si="225"/>
        <v>0</v>
      </c>
      <c r="S2774">
        <f t="shared" si="226"/>
        <v>121690</v>
      </c>
      <c r="T2774">
        <f t="shared" si="227"/>
        <v>408435</v>
      </c>
      <c r="U2774">
        <f t="shared" si="228"/>
        <v>48490</v>
      </c>
    </row>
    <row r="2775" spans="1:21" hidden="1" x14ac:dyDescent="0.25">
      <c r="A2775" t="s">
        <v>6982</v>
      </c>
      <c r="B2775" t="s">
        <v>3417</v>
      </c>
      <c r="C2775">
        <v>0</v>
      </c>
      <c r="D2775">
        <v>0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1964800</v>
      </c>
      <c r="L2775">
        <v>1028730</v>
      </c>
      <c r="M2775">
        <v>780015</v>
      </c>
      <c r="O2775">
        <f t="shared" si="224"/>
        <v>0</v>
      </c>
      <c r="P2775">
        <f t="shared" si="224"/>
        <v>0</v>
      </c>
      <c r="Q2775">
        <f t="shared" si="224"/>
        <v>0</v>
      </c>
      <c r="R2775">
        <f t="shared" si="225"/>
        <v>0</v>
      </c>
      <c r="S2775">
        <f t="shared" si="226"/>
        <v>0</v>
      </c>
      <c r="T2775">
        <f t="shared" si="227"/>
        <v>-936070</v>
      </c>
      <c r="U2775">
        <f t="shared" si="228"/>
        <v>-1184785</v>
      </c>
    </row>
    <row r="2776" spans="1:21" hidden="1" x14ac:dyDescent="0.25">
      <c r="A2776" t="s">
        <v>6983</v>
      </c>
      <c r="B2776" t="s">
        <v>1610</v>
      </c>
      <c r="C2776">
        <v>515050</v>
      </c>
      <c r="D2776">
        <v>8517800</v>
      </c>
      <c r="E2776">
        <v>3624630</v>
      </c>
      <c r="F2776">
        <v>5689600</v>
      </c>
      <c r="G2776">
        <v>422010</v>
      </c>
      <c r="H2776">
        <v>49154</v>
      </c>
      <c r="I2776">
        <v>271270</v>
      </c>
      <c r="J2776">
        <v>1381650</v>
      </c>
      <c r="K2776">
        <v>978625</v>
      </c>
      <c r="L2776">
        <v>437500</v>
      </c>
      <c r="M2776">
        <v>188180</v>
      </c>
      <c r="O2776">
        <f t="shared" si="224"/>
        <v>8002750</v>
      </c>
      <c r="P2776">
        <f t="shared" si="224"/>
        <v>3109580</v>
      </c>
      <c r="Q2776">
        <f t="shared" si="224"/>
        <v>5174550</v>
      </c>
      <c r="R2776">
        <f t="shared" si="225"/>
        <v>-372856</v>
      </c>
      <c r="S2776">
        <f t="shared" si="226"/>
        <v>1110380</v>
      </c>
      <c r="T2776">
        <f t="shared" si="227"/>
        <v>-541125</v>
      </c>
      <c r="U2776">
        <f t="shared" si="228"/>
        <v>-790445</v>
      </c>
    </row>
    <row r="2777" spans="1:21" hidden="1" x14ac:dyDescent="0.25">
      <c r="A2777" t="s">
        <v>6984</v>
      </c>
      <c r="B2777" t="s">
        <v>1611</v>
      </c>
      <c r="C2777">
        <v>442953.3333</v>
      </c>
      <c r="D2777">
        <v>0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O2777">
        <f t="shared" si="224"/>
        <v>-442953.3333</v>
      </c>
      <c r="P2777">
        <f t="shared" si="224"/>
        <v>-442953.3333</v>
      </c>
      <c r="Q2777">
        <f t="shared" si="224"/>
        <v>-442953.3333</v>
      </c>
      <c r="R2777">
        <f t="shared" si="225"/>
        <v>0</v>
      </c>
      <c r="S2777">
        <f t="shared" si="226"/>
        <v>0</v>
      </c>
      <c r="T2777">
        <f t="shared" si="227"/>
        <v>0</v>
      </c>
      <c r="U2777">
        <f t="shared" si="228"/>
        <v>0</v>
      </c>
    </row>
    <row r="2778" spans="1:21" hidden="1" x14ac:dyDescent="0.25">
      <c r="A2778" t="s">
        <v>6985</v>
      </c>
      <c r="B2778" t="s">
        <v>1612</v>
      </c>
      <c r="C2778">
        <v>133050</v>
      </c>
      <c r="D2778">
        <v>405710</v>
      </c>
      <c r="E2778">
        <v>0</v>
      </c>
      <c r="F2778">
        <v>37470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O2778">
        <f t="shared" si="224"/>
        <v>272660</v>
      </c>
      <c r="P2778">
        <f t="shared" si="224"/>
        <v>-133050</v>
      </c>
      <c r="Q2778">
        <f t="shared" si="224"/>
        <v>-95580</v>
      </c>
      <c r="R2778">
        <f t="shared" si="225"/>
        <v>0</v>
      </c>
      <c r="S2778">
        <f t="shared" si="226"/>
        <v>0</v>
      </c>
      <c r="T2778">
        <f t="shared" si="227"/>
        <v>0</v>
      </c>
      <c r="U2778">
        <f t="shared" si="228"/>
        <v>0</v>
      </c>
    </row>
    <row r="2779" spans="1:21" hidden="1" x14ac:dyDescent="0.25">
      <c r="A2779" t="s">
        <v>6986</v>
      </c>
      <c r="B2779" t="s">
        <v>3418</v>
      </c>
      <c r="C2779">
        <v>0</v>
      </c>
      <c r="D2779">
        <v>0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1434700</v>
      </c>
      <c r="L2779">
        <v>1089765</v>
      </c>
      <c r="M2779">
        <v>874485</v>
      </c>
      <c r="O2779">
        <f t="shared" si="224"/>
        <v>0</v>
      </c>
      <c r="P2779">
        <f t="shared" si="224"/>
        <v>0</v>
      </c>
      <c r="Q2779">
        <f t="shared" si="224"/>
        <v>0</v>
      </c>
      <c r="R2779">
        <f t="shared" si="225"/>
        <v>0</v>
      </c>
      <c r="S2779">
        <f t="shared" si="226"/>
        <v>0</v>
      </c>
      <c r="T2779">
        <f t="shared" si="227"/>
        <v>-344935</v>
      </c>
      <c r="U2779">
        <f t="shared" si="228"/>
        <v>-560215</v>
      </c>
    </row>
    <row r="2780" spans="1:21" hidden="1" x14ac:dyDescent="0.25">
      <c r="A2780" t="s">
        <v>6987</v>
      </c>
      <c r="B2780" t="s">
        <v>1613</v>
      </c>
      <c r="C2780">
        <v>921243.33330000006</v>
      </c>
      <c r="D2780">
        <v>127890</v>
      </c>
      <c r="E2780">
        <v>4992790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2173000</v>
      </c>
      <c r="L2780">
        <v>942250</v>
      </c>
      <c r="M2780">
        <v>1030495</v>
      </c>
      <c r="O2780">
        <f t="shared" si="224"/>
        <v>-793353.33330000006</v>
      </c>
      <c r="P2780">
        <f t="shared" si="224"/>
        <v>4071546.6666999999</v>
      </c>
      <c r="Q2780">
        <f t="shared" si="224"/>
        <v>-921243.33330000006</v>
      </c>
      <c r="R2780">
        <f t="shared" si="225"/>
        <v>0</v>
      </c>
      <c r="S2780">
        <f t="shared" si="226"/>
        <v>0</v>
      </c>
      <c r="T2780">
        <f t="shared" si="227"/>
        <v>-1230750</v>
      </c>
      <c r="U2780">
        <f t="shared" si="228"/>
        <v>-1142505</v>
      </c>
    </row>
    <row r="2781" spans="1:21" hidden="1" x14ac:dyDescent="0.25">
      <c r="A2781" t="s">
        <v>6988</v>
      </c>
      <c r="B2781" t="s">
        <v>1614</v>
      </c>
      <c r="C2781">
        <v>0</v>
      </c>
      <c r="D2781">
        <v>3887150</v>
      </c>
      <c r="E2781">
        <v>0</v>
      </c>
      <c r="F2781">
        <v>1263900</v>
      </c>
      <c r="G2781">
        <v>519430</v>
      </c>
      <c r="H2781">
        <v>38616</v>
      </c>
      <c r="I2781">
        <v>0</v>
      </c>
      <c r="J2781">
        <v>0</v>
      </c>
      <c r="K2781">
        <v>0</v>
      </c>
      <c r="L2781">
        <v>0</v>
      </c>
      <c r="M2781">
        <v>0</v>
      </c>
      <c r="O2781">
        <f t="shared" si="224"/>
        <v>3887150</v>
      </c>
      <c r="P2781">
        <f t="shared" si="224"/>
        <v>0</v>
      </c>
      <c r="Q2781">
        <f t="shared" si="224"/>
        <v>1263900</v>
      </c>
      <c r="R2781">
        <f t="shared" si="225"/>
        <v>-480814</v>
      </c>
      <c r="S2781">
        <f t="shared" si="226"/>
        <v>0</v>
      </c>
      <c r="T2781">
        <f t="shared" si="227"/>
        <v>0</v>
      </c>
      <c r="U2781">
        <f t="shared" si="228"/>
        <v>0</v>
      </c>
    </row>
    <row r="2782" spans="1:21" hidden="1" x14ac:dyDescent="0.25">
      <c r="A2782" t="s">
        <v>6989</v>
      </c>
      <c r="B2782" t="s">
        <v>3419</v>
      </c>
      <c r="C2782">
        <v>0</v>
      </c>
      <c r="D2782">
        <v>0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2457250</v>
      </c>
      <c r="L2782">
        <v>284260</v>
      </c>
      <c r="M2782">
        <v>263450</v>
      </c>
      <c r="O2782">
        <f t="shared" si="224"/>
        <v>0</v>
      </c>
      <c r="P2782">
        <f t="shared" si="224"/>
        <v>0</v>
      </c>
      <c r="Q2782">
        <f t="shared" si="224"/>
        <v>0</v>
      </c>
      <c r="R2782">
        <f t="shared" si="225"/>
        <v>0</v>
      </c>
      <c r="S2782">
        <f t="shared" si="226"/>
        <v>0</v>
      </c>
      <c r="T2782">
        <f t="shared" si="227"/>
        <v>-2172990</v>
      </c>
      <c r="U2782">
        <f t="shared" si="228"/>
        <v>-2193800</v>
      </c>
    </row>
    <row r="2783" spans="1:21" hidden="1" x14ac:dyDescent="0.25">
      <c r="A2783" t="s">
        <v>6990</v>
      </c>
      <c r="B2783" t="s">
        <v>1615</v>
      </c>
      <c r="C2783">
        <v>501583.3333</v>
      </c>
      <c r="D2783">
        <v>0</v>
      </c>
      <c r="E2783">
        <v>0</v>
      </c>
      <c r="F2783">
        <v>0</v>
      </c>
      <c r="G2783">
        <v>13475</v>
      </c>
      <c r="H2783">
        <v>0</v>
      </c>
      <c r="I2783">
        <v>0</v>
      </c>
      <c r="J2783">
        <v>0</v>
      </c>
      <c r="K2783">
        <v>236040</v>
      </c>
      <c r="L2783">
        <v>157545</v>
      </c>
      <c r="M2783">
        <v>148141.5</v>
      </c>
      <c r="O2783">
        <f t="shared" si="224"/>
        <v>-501583.3333</v>
      </c>
      <c r="P2783">
        <f t="shared" si="224"/>
        <v>-501583.3333</v>
      </c>
      <c r="Q2783">
        <f t="shared" si="224"/>
        <v>-501583.3333</v>
      </c>
      <c r="R2783">
        <f t="shared" si="225"/>
        <v>-13475</v>
      </c>
      <c r="S2783">
        <f t="shared" si="226"/>
        <v>0</v>
      </c>
      <c r="T2783">
        <f t="shared" si="227"/>
        <v>-78495</v>
      </c>
      <c r="U2783">
        <f t="shared" si="228"/>
        <v>-87898.5</v>
      </c>
    </row>
    <row r="2784" spans="1:21" hidden="1" x14ac:dyDescent="0.25">
      <c r="A2784" t="s">
        <v>6991</v>
      </c>
      <c r="B2784" t="s">
        <v>3420</v>
      </c>
      <c r="C2784">
        <v>0</v>
      </c>
      <c r="D2784">
        <v>0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13006000</v>
      </c>
      <c r="L2784">
        <v>9147900</v>
      </c>
      <c r="M2784">
        <v>3728800</v>
      </c>
      <c r="O2784">
        <f t="shared" si="224"/>
        <v>0</v>
      </c>
      <c r="P2784">
        <f t="shared" si="224"/>
        <v>0</v>
      </c>
      <c r="Q2784">
        <f t="shared" si="224"/>
        <v>0</v>
      </c>
      <c r="R2784">
        <f t="shared" si="225"/>
        <v>0</v>
      </c>
      <c r="S2784">
        <f t="shared" si="226"/>
        <v>0</v>
      </c>
      <c r="T2784">
        <f t="shared" si="227"/>
        <v>-3858100</v>
      </c>
      <c r="U2784">
        <f t="shared" si="228"/>
        <v>-9277200</v>
      </c>
    </row>
    <row r="2785" spans="1:21" hidden="1" x14ac:dyDescent="0.25">
      <c r="A2785" t="s">
        <v>6992</v>
      </c>
      <c r="B2785" t="s">
        <v>1616</v>
      </c>
      <c r="C2785">
        <v>121830</v>
      </c>
      <c r="D2785">
        <v>4385250</v>
      </c>
      <c r="E2785">
        <v>2224800</v>
      </c>
      <c r="F2785">
        <v>4337200</v>
      </c>
      <c r="G2785">
        <v>41789</v>
      </c>
      <c r="H2785">
        <v>0</v>
      </c>
      <c r="I2785">
        <v>121830</v>
      </c>
      <c r="J2785">
        <v>291715</v>
      </c>
      <c r="K2785">
        <v>666920</v>
      </c>
      <c r="L2785">
        <v>499000</v>
      </c>
      <c r="M2785">
        <v>442485</v>
      </c>
      <c r="O2785">
        <f t="shared" si="224"/>
        <v>4263420</v>
      </c>
      <c r="P2785">
        <f t="shared" si="224"/>
        <v>2102970</v>
      </c>
      <c r="Q2785">
        <f t="shared" si="224"/>
        <v>4215370</v>
      </c>
      <c r="R2785">
        <f t="shared" si="225"/>
        <v>-41789</v>
      </c>
      <c r="S2785">
        <f t="shared" si="226"/>
        <v>169885</v>
      </c>
      <c r="T2785">
        <f t="shared" si="227"/>
        <v>-167920</v>
      </c>
      <c r="U2785">
        <f t="shared" si="228"/>
        <v>-224435</v>
      </c>
    </row>
    <row r="2786" spans="1:21" hidden="1" x14ac:dyDescent="0.25">
      <c r="A2786" t="s">
        <v>6993</v>
      </c>
      <c r="B2786" t="s">
        <v>1617</v>
      </c>
      <c r="C2786">
        <v>215730</v>
      </c>
      <c r="D2786">
        <v>2643650</v>
      </c>
      <c r="E2786">
        <v>1274440</v>
      </c>
      <c r="F2786">
        <v>1562205</v>
      </c>
      <c r="G2786">
        <v>38188</v>
      </c>
      <c r="H2786">
        <v>0</v>
      </c>
      <c r="I2786">
        <v>215730</v>
      </c>
      <c r="J2786">
        <v>1130650</v>
      </c>
      <c r="K2786">
        <v>10756400</v>
      </c>
      <c r="L2786">
        <v>7264250</v>
      </c>
      <c r="M2786">
        <v>4935500</v>
      </c>
      <c r="O2786">
        <f t="shared" si="224"/>
        <v>2427920</v>
      </c>
      <c r="P2786">
        <f t="shared" si="224"/>
        <v>1058710</v>
      </c>
      <c r="Q2786">
        <f t="shared" si="224"/>
        <v>1346475</v>
      </c>
      <c r="R2786">
        <f t="shared" si="225"/>
        <v>-38188</v>
      </c>
      <c r="S2786">
        <f t="shared" si="226"/>
        <v>914920</v>
      </c>
      <c r="T2786">
        <f t="shared" si="227"/>
        <v>-3492150</v>
      </c>
      <c r="U2786">
        <f t="shared" si="228"/>
        <v>-5820900</v>
      </c>
    </row>
    <row r="2787" spans="1:21" hidden="1" x14ac:dyDescent="0.25">
      <c r="A2787" t="s">
        <v>6994</v>
      </c>
      <c r="B2787" t="s">
        <v>1618</v>
      </c>
      <c r="C2787">
        <v>943320</v>
      </c>
      <c r="D2787">
        <v>96554.5</v>
      </c>
      <c r="E2787">
        <v>0</v>
      </c>
      <c r="F2787">
        <v>0</v>
      </c>
      <c r="G2787">
        <v>0</v>
      </c>
      <c r="H2787">
        <v>0</v>
      </c>
      <c r="I2787">
        <v>943320</v>
      </c>
      <c r="J2787">
        <v>3447300</v>
      </c>
      <c r="K2787">
        <v>11858500</v>
      </c>
      <c r="L2787">
        <v>10577000</v>
      </c>
      <c r="M2787">
        <v>7943150</v>
      </c>
      <c r="O2787">
        <f t="shared" si="224"/>
        <v>-846765.5</v>
      </c>
      <c r="P2787">
        <f t="shared" si="224"/>
        <v>-943320</v>
      </c>
      <c r="Q2787">
        <f t="shared" si="224"/>
        <v>-943320</v>
      </c>
      <c r="R2787">
        <f t="shared" si="225"/>
        <v>0</v>
      </c>
      <c r="S2787">
        <f t="shared" si="226"/>
        <v>2503980</v>
      </c>
      <c r="T2787">
        <f t="shared" si="227"/>
        <v>-1281500</v>
      </c>
      <c r="U2787">
        <f t="shared" si="228"/>
        <v>-3915350</v>
      </c>
    </row>
    <row r="2788" spans="1:21" hidden="1" x14ac:dyDescent="0.25">
      <c r="A2788" t="s">
        <v>6995</v>
      </c>
      <c r="B2788" t="s">
        <v>3421</v>
      </c>
      <c r="C2788">
        <v>0</v>
      </c>
      <c r="D2788">
        <v>0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43022500</v>
      </c>
      <c r="L2788">
        <v>36544500</v>
      </c>
      <c r="M2788">
        <v>27302500</v>
      </c>
      <c r="O2788">
        <f t="shared" si="224"/>
        <v>0</v>
      </c>
      <c r="P2788">
        <f t="shared" si="224"/>
        <v>0</v>
      </c>
      <c r="Q2788">
        <f t="shared" si="224"/>
        <v>0</v>
      </c>
      <c r="R2788">
        <f t="shared" si="225"/>
        <v>0</v>
      </c>
      <c r="S2788">
        <f t="shared" si="226"/>
        <v>0</v>
      </c>
      <c r="T2788">
        <f t="shared" si="227"/>
        <v>-6478000</v>
      </c>
      <c r="U2788">
        <f t="shared" si="228"/>
        <v>-15720000</v>
      </c>
    </row>
    <row r="2789" spans="1:21" hidden="1" x14ac:dyDescent="0.25">
      <c r="A2789" t="s">
        <v>6996</v>
      </c>
      <c r="B2789" t="s">
        <v>3422</v>
      </c>
      <c r="C2789">
        <v>0</v>
      </c>
      <c r="D2789">
        <v>0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53385</v>
      </c>
      <c r="K2789">
        <v>8079500</v>
      </c>
      <c r="L2789">
        <v>6889000</v>
      </c>
      <c r="M2789">
        <v>5279700</v>
      </c>
      <c r="O2789">
        <f t="shared" si="224"/>
        <v>0</v>
      </c>
      <c r="P2789">
        <f t="shared" si="224"/>
        <v>0</v>
      </c>
      <c r="Q2789">
        <f t="shared" si="224"/>
        <v>0</v>
      </c>
      <c r="R2789">
        <f t="shared" si="225"/>
        <v>0</v>
      </c>
      <c r="S2789">
        <f t="shared" si="226"/>
        <v>53385</v>
      </c>
      <c r="T2789">
        <f t="shared" si="227"/>
        <v>-1190500</v>
      </c>
      <c r="U2789">
        <f t="shared" si="228"/>
        <v>-2799800</v>
      </c>
    </row>
    <row r="2790" spans="1:21" hidden="1" x14ac:dyDescent="0.25">
      <c r="A2790" t="s">
        <v>6997</v>
      </c>
      <c r="B2790" t="s">
        <v>3423</v>
      </c>
      <c r="C2790">
        <v>0</v>
      </c>
      <c r="D2790">
        <v>0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201605</v>
      </c>
      <c r="L2790">
        <v>54700</v>
      </c>
      <c r="M2790">
        <v>96202.5</v>
      </c>
      <c r="O2790">
        <f t="shared" si="224"/>
        <v>0</v>
      </c>
      <c r="P2790">
        <f t="shared" si="224"/>
        <v>0</v>
      </c>
      <c r="Q2790">
        <f t="shared" si="224"/>
        <v>0</v>
      </c>
      <c r="R2790">
        <f t="shared" si="225"/>
        <v>0</v>
      </c>
      <c r="S2790">
        <f t="shared" si="226"/>
        <v>0</v>
      </c>
      <c r="T2790">
        <f t="shared" si="227"/>
        <v>-146905</v>
      </c>
      <c r="U2790">
        <f t="shared" si="228"/>
        <v>-105402.5</v>
      </c>
    </row>
    <row r="2791" spans="1:21" hidden="1" x14ac:dyDescent="0.25">
      <c r="A2791" t="s">
        <v>6998</v>
      </c>
      <c r="B2791" t="s">
        <v>3424</v>
      </c>
      <c r="C2791">
        <v>0</v>
      </c>
      <c r="D2791">
        <v>0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3348750</v>
      </c>
      <c r="L2791">
        <v>2705650</v>
      </c>
      <c r="M2791">
        <v>0</v>
      </c>
      <c r="O2791">
        <f t="shared" si="224"/>
        <v>0</v>
      </c>
      <c r="P2791">
        <f t="shared" si="224"/>
        <v>0</v>
      </c>
      <c r="Q2791">
        <f t="shared" si="224"/>
        <v>0</v>
      </c>
      <c r="R2791">
        <f t="shared" si="225"/>
        <v>0</v>
      </c>
      <c r="S2791">
        <f t="shared" si="226"/>
        <v>0</v>
      </c>
      <c r="T2791">
        <f t="shared" si="227"/>
        <v>-643100</v>
      </c>
      <c r="U2791">
        <f t="shared" si="228"/>
        <v>-3348750</v>
      </c>
    </row>
    <row r="2792" spans="1:21" hidden="1" x14ac:dyDescent="0.25">
      <c r="A2792" t="s">
        <v>6999</v>
      </c>
      <c r="B2792" t="s">
        <v>1619</v>
      </c>
      <c r="C2792">
        <v>0</v>
      </c>
      <c r="D2792">
        <v>0</v>
      </c>
      <c r="E2792">
        <v>0</v>
      </c>
      <c r="F2792">
        <v>71430</v>
      </c>
      <c r="G2792">
        <v>125300</v>
      </c>
      <c r="H2792">
        <v>0</v>
      </c>
      <c r="I2792">
        <v>0</v>
      </c>
      <c r="J2792">
        <v>0</v>
      </c>
      <c r="K2792">
        <v>81399000</v>
      </c>
      <c r="L2792">
        <v>78200000</v>
      </c>
      <c r="M2792">
        <v>65672500</v>
      </c>
      <c r="O2792">
        <f t="shared" si="224"/>
        <v>0</v>
      </c>
      <c r="P2792">
        <f t="shared" si="224"/>
        <v>0</v>
      </c>
      <c r="Q2792">
        <f t="shared" si="224"/>
        <v>71430</v>
      </c>
      <c r="R2792">
        <f t="shared" si="225"/>
        <v>-125300</v>
      </c>
      <c r="S2792">
        <f t="shared" si="226"/>
        <v>0</v>
      </c>
      <c r="T2792">
        <f t="shared" si="227"/>
        <v>-3199000</v>
      </c>
      <c r="U2792">
        <f t="shared" si="228"/>
        <v>-15726500</v>
      </c>
    </row>
    <row r="2793" spans="1:21" hidden="1" x14ac:dyDescent="0.25">
      <c r="A2793" t="s">
        <v>7000</v>
      </c>
      <c r="B2793" t="s">
        <v>1620</v>
      </c>
      <c r="C2793">
        <v>32624</v>
      </c>
      <c r="D2793">
        <v>2503700</v>
      </c>
      <c r="E2793">
        <v>13161000</v>
      </c>
      <c r="F2793">
        <v>1478900</v>
      </c>
      <c r="G2793">
        <v>401420</v>
      </c>
      <c r="H2793">
        <v>20878</v>
      </c>
      <c r="I2793">
        <v>32624</v>
      </c>
      <c r="J2793">
        <v>62576</v>
      </c>
      <c r="K2793">
        <v>119010</v>
      </c>
      <c r="L2793">
        <v>108756.5</v>
      </c>
      <c r="M2793">
        <v>59977</v>
      </c>
      <c r="O2793">
        <f t="shared" si="224"/>
        <v>2471076</v>
      </c>
      <c r="P2793">
        <f t="shared" si="224"/>
        <v>13128376</v>
      </c>
      <c r="Q2793">
        <f t="shared" si="224"/>
        <v>1446276</v>
      </c>
      <c r="R2793">
        <f t="shared" si="225"/>
        <v>-380542</v>
      </c>
      <c r="S2793">
        <f t="shared" si="226"/>
        <v>29952</v>
      </c>
      <c r="T2793">
        <f t="shared" si="227"/>
        <v>-10253.5</v>
      </c>
      <c r="U2793">
        <f t="shared" si="228"/>
        <v>-59033</v>
      </c>
    </row>
    <row r="2794" spans="1:21" hidden="1" x14ac:dyDescent="0.25">
      <c r="A2794" t="s">
        <v>7001</v>
      </c>
      <c r="B2794" t="s">
        <v>1621</v>
      </c>
      <c r="C2794">
        <v>465470</v>
      </c>
      <c r="D2794">
        <v>4375050</v>
      </c>
      <c r="E2794">
        <v>27822</v>
      </c>
      <c r="F2794">
        <v>61335</v>
      </c>
      <c r="G2794">
        <v>269820</v>
      </c>
      <c r="H2794">
        <v>6801</v>
      </c>
      <c r="I2794">
        <v>0</v>
      </c>
      <c r="J2794">
        <v>0</v>
      </c>
      <c r="K2794">
        <v>103076500</v>
      </c>
      <c r="L2794">
        <v>75008000</v>
      </c>
      <c r="M2794">
        <v>54722500</v>
      </c>
      <c r="O2794">
        <f t="shared" si="224"/>
        <v>3909580</v>
      </c>
      <c r="P2794">
        <f t="shared" si="224"/>
        <v>-437648</v>
      </c>
      <c r="Q2794">
        <f t="shared" si="224"/>
        <v>-404135</v>
      </c>
      <c r="R2794">
        <f t="shared" si="225"/>
        <v>-263019</v>
      </c>
      <c r="S2794">
        <f t="shared" si="226"/>
        <v>0</v>
      </c>
      <c r="T2794">
        <f t="shared" si="227"/>
        <v>-28068500</v>
      </c>
      <c r="U2794">
        <f t="shared" si="228"/>
        <v>-48354000</v>
      </c>
    </row>
    <row r="2795" spans="1:21" hidden="1" x14ac:dyDescent="0.25">
      <c r="A2795" t="s">
        <v>5876</v>
      </c>
      <c r="B2795" t="s">
        <v>3425</v>
      </c>
      <c r="C2795">
        <v>0</v>
      </c>
      <c r="D2795">
        <v>0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310980</v>
      </c>
      <c r="M2795">
        <v>239630</v>
      </c>
      <c r="O2795">
        <f t="shared" si="224"/>
        <v>0</v>
      </c>
      <c r="P2795">
        <f t="shared" si="224"/>
        <v>0</v>
      </c>
      <c r="Q2795">
        <f t="shared" si="224"/>
        <v>0</v>
      </c>
      <c r="R2795">
        <f t="shared" si="225"/>
        <v>0</v>
      </c>
      <c r="S2795">
        <f t="shared" si="226"/>
        <v>0</v>
      </c>
      <c r="T2795">
        <f t="shared" si="227"/>
        <v>310980</v>
      </c>
      <c r="U2795">
        <f t="shared" si="228"/>
        <v>239630</v>
      </c>
    </row>
    <row r="2796" spans="1:21" hidden="1" x14ac:dyDescent="0.25">
      <c r="A2796" t="s">
        <v>4380</v>
      </c>
      <c r="B2796" t="s">
        <v>3426</v>
      </c>
      <c r="C2796">
        <v>0</v>
      </c>
      <c r="D2796">
        <v>0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17464000</v>
      </c>
      <c r="L2796">
        <v>19940000</v>
      </c>
      <c r="M2796">
        <v>9557500</v>
      </c>
      <c r="O2796">
        <f t="shared" si="224"/>
        <v>0</v>
      </c>
      <c r="P2796">
        <f t="shared" si="224"/>
        <v>0</v>
      </c>
      <c r="Q2796">
        <f t="shared" si="224"/>
        <v>0</v>
      </c>
      <c r="R2796">
        <f t="shared" si="225"/>
        <v>0</v>
      </c>
      <c r="S2796">
        <f t="shared" si="226"/>
        <v>0</v>
      </c>
      <c r="T2796">
        <f t="shared" si="227"/>
        <v>2476000</v>
      </c>
      <c r="U2796">
        <f t="shared" si="228"/>
        <v>-7906500</v>
      </c>
    </row>
    <row r="2797" spans="1:21" hidden="1" x14ac:dyDescent="0.25">
      <c r="A2797" t="s">
        <v>7004</v>
      </c>
      <c r="B2797" t="s">
        <v>3427</v>
      </c>
      <c r="C2797">
        <v>17076</v>
      </c>
      <c r="D2797">
        <v>0</v>
      </c>
      <c r="E2797">
        <v>0</v>
      </c>
      <c r="F2797">
        <v>0</v>
      </c>
      <c r="G2797">
        <v>0</v>
      </c>
      <c r="H2797">
        <v>0</v>
      </c>
      <c r="I2797">
        <v>17076</v>
      </c>
      <c r="J2797">
        <v>5226</v>
      </c>
      <c r="K2797">
        <v>180670</v>
      </c>
      <c r="L2797">
        <v>153065</v>
      </c>
      <c r="M2797">
        <v>148775</v>
      </c>
      <c r="O2797">
        <f t="shared" si="224"/>
        <v>-17076</v>
      </c>
      <c r="P2797">
        <f t="shared" si="224"/>
        <v>-17076</v>
      </c>
      <c r="Q2797">
        <f t="shared" si="224"/>
        <v>-17076</v>
      </c>
      <c r="R2797">
        <f t="shared" si="225"/>
        <v>0</v>
      </c>
      <c r="S2797">
        <f t="shared" si="226"/>
        <v>-11850</v>
      </c>
      <c r="T2797">
        <f t="shared" si="227"/>
        <v>-27605</v>
      </c>
      <c r="U2797">
        <f t="shared" si="228"/>
        <v>-31895</v>
      </c>
    </row>
    <row r="2798" spans="1:21" hidden="1" x14ac:dyDescent="0.25">
      <c r="A2798" t="s">
        <v>6937</v>
      </c>
      <c r="B2798" t="s">
        <v>3428</v>
      </c>
      <c r="C2798">
        <v>0</v>
      </c>
      <c r="D2798">
        <v>0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70477.5</v>
      </c>
      <c r="L2798">
        <v>160035</v>
      </c>
      <c r="M2798">
        <v>130940.5</v>
      </c>
      <c r="O2798">
        <f t="shared" si="224"/>
        <v>0</v>
      </c>
      <c r="P2798">
        <f t="shared" si="224"/>
        <v>0</v>
      </c>
      <c r="Q2798">
        <f t="shared" si="224"/>
        <v>0</v>
      </c>
      <c r="R2798">
        <f t="shared" si="225"/>
        <v>0</v>
      </c>
      <c r="S2798">
        <f t="shared" si="226"/>
        <v>0</v>
      </c>
      <c r="T2798">
        <f t="shared" si="227"/>
        <v>89557.5</v>
      </c>
      <c r="U2798">
        <f t="shared" si="228"/>
        <v>60463</v>
      </c>
    </row>
    <row r="2799" spans="1:21" hidden="1" x14ac:dyDescent="0.25">
      <c r="A2799" t="s">
        <v>7006</v>
      </c>
      <c r="B2799" t="s">
        <v>1622</v>
      </c>
      <c r="C2799">
        <v>0</v>
      </c>
      <c r="D2799">
        <v>0</v>
      </c>
      <c r="E2799">
        <v>0</v>
      </c>
      <c r="F2799">
        <v>0</v>
      </c>
      <c r="G2799">
        <v>59757</v>
      </c>
      <c r="H2799">
        <v>0</v>
      </c>
      <c r="I2799">
        <v>0</v>
      </c>
      <c r="J2799">
        <v>0</v>
      </c>
      <c r="K2799">
        <v>1283200</v>
      </c>
      <c r="L2799">
        <v>897730</v>
      </c>
      <c r="M2799">
        <v>545245</v>
      </c>
      <c r="O2799">
        <f t="shared" si="224"/>
        <v>0</v>
      </c>
      <c r="P2799">
        <f t="shared" si="224"/>
        <v>0</v>
      </c>
      <c r="Q2799">
        <f t="shared" si="224"/>
        <v>0</v>
      </c>
      <c r="R2799">
        <f t="shared" si="225"/>
        <v>-59757</v>
      </c>
      <c r="S2799">
        <f t="shared" si="226"/>
        <v>0</v>
      </c>
      <c r="T2799">
        <f t="shared" si="227"/>
        <v>-385470</v>
      </c>
      <c r="U2799">
        <f t="shared" si="228"/>
        <v>-737955</v>
      </c>
    </row>
    <row r="2800" spans="1:21" hidden="1" x14ac:dyDescent="0.25">
      <c r="A2800" t="s">
        <v>7007</v>
      </c>
      <c r="B2800" t="s">
        <v>3429</v>
      </c>
      <c r="C2800">
        <v>0</v>
      </c>
      <c r="D2800">
        <v>0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6884650</v>
      </c>
      <c r="L2800">
        <v>5276250</v>
      </c>
      <c r="M2800">
        <v>3436000</v>
      </c>
      <c r="O2800">
        <f t="shared" si="224"/>
        <v>0</v>
      </c>
      <c r="P2800">
        <f t="shared" si="224"/>
        <v>0</v>
      </c>
      <c r="Q2800">
        <f t="shared" si="224"/>
        <v>0</v>
      </c>
      <c r="R2800">
        <f t="shared" si="225"/>
        <v>0</v>
      </c>
      <c r="S2800">
        <f t="shared" si="226"/>
        <v>0</v>
      </c>
      <c r="T2800">
        <f t="shared" si="227"/>
        <v>-1608400</v>
      </c>
      <c r="U2800">
        <f t="shared" si="228"/>
        <v>-3448650</v>
      </c>
    </row>
    <row r="2801" spans="1:21" hidden="1" x14ac:dyDescent="0.25">
      <c r="A2801" t="s">
        <v>7008</v>
      </c>
      <c r="B2801" t="s">
        <v>1623</v>
      </c>
      <c r="C2801">
        <v>971346.66669999994</v>
      </c>
      <c r="D2801">
        <v>1288600</v>
      </c>
      <c r="E2801">
        <v>0</v>
      </c>
      <c r="F2801">
        <v>0</v>
      </c>
      <c r="G2801">
        <v>0</v>
      </c>
      <c r="H2801">
        <v>0</v>
      </c>
      <c r="I2801">
        <v>684940</v>
      </c>
      <c r="J2801">
        <v>1423600</v>
      </c>
      <c r="K2801">
        <v>0</v>
      </c>
      <c r="L2801">
        <v>0</v>
      </c>
      <c r="M2801">
        <v>0</v>
      </c>
      <c r="O2801">
        <f t="shared" si="224"/>
        <v>317253.33330000006</v>
      </c>
      <c r="P2801">
        <f t="shared" si="224"/>
        <v>-971346.66669999994</v>
      </c>
      <c r="Q2801">
        <f t="shared" si="224"/>
        <v>-971346.66669999994</v>
      </c>
      <c r="R2801">
        <f t="shared" si="225"/>
        <v>0</v>
      </c>
      <c r="S2801">
        <f t="shared" si="226"/>
        <v>738660</v>
      </c>
      <c r="T2801">
        <f t="shared" si="227"/>
        <v>0</v>
      </c>
      <c r="U2801">
        <f t="shared" si="228"/>
        <v>0</v>
      </c>
    </row>
    <row r="2802" spans="1:21" hidden="1" x14ac:dyDescent="0.25">
      <c r="A2802" t="s">
        <v>7009</v>
      </c>
      <c r="B2802" t="s">
        <v>3430</v>
      </c>
      <c r="C2802">
        <v>0</v>
      </c>
      <c r="D2802">
        <v>0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116510.5</v>
      </c>
      <c r="L2802">
        <v>0</v>
      </c>
      <c r="M2802">
        <v>8364</v>
      </c>
      <c r="O2802">
        <f t="shared" si="224"/>
        <v>0</v>
      </c>
      <c r="P2802">
        <f t="shared" si="224"/>
        <v>0</v>
      </c>
      <c r="Q2802">
        <f t="shared" si="224"/>
        <v>0</v>
      </c>
      <c r="R2802">
        <f t="shared" si="225"/>
        <v>0</v>
      </c>
      <c r="S2802">
        <f t="shared" si="226"/>
        <v>0</v>
      </c>
      <c r="T2802">
        <f t="shared" si="227"/>
        <v>-116510.5</v>
      </c>
      <c r="U2802">
        <f t="shared" si="228"/>
        <v>-108146.5</v>
      </c>
    </row>
    <row r="2803" spans="1:21" hidden="1" x14ac:dyDescent="0.25">
      <c r="A2803" t="s">
        <v>7010</v>
      </c>
      <c r="B2803" t="s">
        <v>1624</v>
      </c>
      <c r="C2803">
        <v>21255396.670000002</v>
      </c>
      <c r="D2803">
        <v>42632</v>
      </c>
      <c r="E2803">
        <v>0</v>
      </c>
      <c r="F2803">
        <v>0</v>
      </c>
      <c r="G2803">
        <v>57249</v>
      </c>
      <c r="H2803">
        <v>6345</v>
      </c>
      <c r="I2803">
        <v>0</v>
      </c>
      <c r="J2803">
        <v>0</v>
      </c>
      <c r="K2803">
        <v>91920500</v>
      </c>
      <c r="L2803">
        <v>68328500</v>
      </c>
      <c r="M2803">
        <v>44390500</v>
      </c>
      <c r="O2803">
        <f t="shared" si="224"/>
        <v>-21212764.670000002</v>
      </c>
      <c r="P2803">
        <f t="shared" si="224"/>
        <v>-21255396.670000002</v>
      </c>
      <c r="Q2803">
        <f t="shared" si="224"/>
        <v>-21255396.670000002</v>
      </c>
      <c r="R2803">
        <f t="shared" si="225"/>
        <v>-50904</v>
      </c>
      <c r="S2803">
        <f t="shared" si="226"/>
        <v>0</v>
      </c>
      <c r="T2803">
        <f t="shared" si="227"/>
        <v>-23592000</v>
      </c>
      <c r="U2803">
        <f t="shared" si="228"/>
        <v>-47530000</v>
      </c>
    </row>
    <row r="2804" spans="1:21" hidden="1" x14ac:dyDescent="0.25">
      <c r="A2804" t="s">
        <v>7011</v>
      </c>
      <c r="B2804" t="s">
        <v>1625</v>
      </c>
      <c r="C2804">
        <v>38065</v>
      </c>
      <c r="D2804">
        <v>0</v>
      </c>
      <c r="E2804">
        <v>0</v>
      </c>
      <c r="F2804">
        <v>48008</v>
      </c>
      <c r="G2804">
        <v>58662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O2804">
        <f t="shared" si="224"/>
        <v>-38065</v>
      </c>
      <c r="P2804">
        <f t="shared" si="224"/>
        <v>-38065</v>
      </c>
      <c r="Q2804">
        <f t="shared" si="224"/>
        <v>9943</v>
      </c>
      <c r="R2804">
        <f t="shared" si="225"/>
        <v>-58662</v>
      </c>
      <c r="S2804">
        <f t="shared" si="226"/>
        <v>0</v>
      </c>
      <c r="T2804">
        <f t="shared" si="227"/>
        <v>0</v>
      </c>
      <c r="U2804">
        <f t="shared" si="228"/>
        <v>0</v>
      </c>
    </row>
    <row r="2805" spans="1:21" hidden="1" x14ac:dyDescent="0.25">
      <c r="A2805" t="s">
        <v>7012</v>
      </c>
      <c r="B2805" t="s">
        <v>3431</v>
      </c>
      <c r="C2805">
        <v>0</v>
      </c>
      <c r="D2805">
        <v>0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5630100</v>
      </c>
      <c r="L2805">
        <v>4544900</v>
      </c>
      <c r="M2805">
        <v>3531150</v>
      </c>
      <c r="O2805">
        <f t="shared" si="224"/>
        <v>0</v>
      </c>
      <c r="P2805">
        <f t="shared" si="224"/>
        <v>0</v>
      </c>
      <c r="Q2805">
        <f t="shared" si="224"/>
        <v>0</v>
      </c>
      <c r="R2805">
        <f t="shared" si="225"/>
        <v>0</v>
      </c>
      <c r="S2805">
        <f t="shared" si="226"/>
        <v>0</v>
      </c>
      <c r="T2805">
        <f t="shared" si="227"/>
        <v>-1085200</v>
      </c>
      <c r="U2805">
        <f t="shared" si="228"/>
        <v>-2098950</v>
      </c>
    </row>
    <row r="2806" spans="1:21" hidden="1" x14ac:dyDescent="0.25">
      <c r="A2806" t="s">
        <v>7013</v>
      </c>
      <c r="B2806" t="s">
        <v>3432</v>
      </c>
      <c r="C2806">
        <v>0</v>
      </c>
      <c r="D2806">
        <v>0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16250.5</v>
      </c>
      <c r="K2806">
        <v>2185700</v>
      </c>
      <c r="L2806">
        <v>1241650</v>
      </c>
      <c r="M2806">
        <v>1018055</v>
      </c>
      <c r="O2806">
        <f t="shared" si="224"/>
        <v>0</v>
      </c>
      <c r="P2806">
        <f t="shared" si="224"/>
        <v>0</v>
      </c>
      <c r="Q2806">
        <f t="shared" si="224"/>
        <v>0</v>
      </c>
      <c r="R2806">
        <f t="shared" si="225"/>
        <v>0</v>
      </c>
      <c r="S2806">
        <f t="shared" si="226"/>
        <v>16250.5</v>
      </c>
      <c r="T2806">
        <f t="shared" si="227"/>
        <v>-944050</v>
      </c>
      <c r="U2806">
        <f t="shared" si="228"/>
        <v>-1167645</v>
      </c>
    </row>
    <row r="2807" spans="1:21" hidden="1" x14ac:dyDescent="0.25">
      <c r="A2807" t="s">
        <v>7014</v>
      </c>
      <c r="B2807" t="s">
        <v>3433</v>
      </c>
      <c r="C2807">
        <v>0</v>
      </c>
      <c r="D2807">
        <v>0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22924000</v>
      </c>
      <c r="L2807">
        <v>15431000</v>
      </c>
      <c r="M2807">
        <v>12150400</v>
      </c>
      <c r="O2807">
        <f t="shared" si="224"/>
        <v>0</v>
      </c>
      <c r="P2807">
        <f t="shared" si="224"/>
        <v>0</v>
      </c>
      <c r="Q2807">
        <f t="shared" si="224"/>
        <v>0</v>
      </c>
      <c r="R2807">
        <f t="shared" si="225"/>
        <v>0</v>
      </c>
      <c r="S2807">
        <f t="shared" si="226"/>
        <v>0</v>
      </c>
      <c r="T2807">
        <f t="shared" si="227"/>
        <v>-7493000</v>
      </c>
      <c r="U2807">
        <f t="shared" si="228"/>
        <v>-10773600</v>
      </c>
    </row>
    <row r="2808" spans="1:21" hidden="1" x14ac:dyDescent="0.25">
      <c r="A2808" t="s">
        <v>6100</v>
      </c>
      <c r="B2808" t="s">
        <v>3434</v>
      </c>
      <c r="C2808">
        <v>0</v>
      </c>
      <c r="D2808">
        <v>0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252340</v>
      </c>
      <c r="M2808">
        <v>424600</v>
      </c>
      <c r="O2808">
        <f t="shared" si="224"/>
        <v>0</v>
      </c>
      <c r="P2808">
        <f t="shared" si="224"/>
        <v>0</v>
      </c>
      <c r="Q2808">
        <f t="shared" si="224"/>
        <v>0</v>
      </c>
      <c r="R2808">
        <f t="shared" si="225"/>
        <v>0</v>
      </c>
      <c r="S2808">
        <f t="shared" si="226"/>
        <v>0</v>
      </c>
      <c r="T2808">
        <f t="shared" si="227"/>
        <v>252340</v>
      </c>
      <c r="U2808">
        <f t="shared" si="228"/>
        <v>424600</v>
      </c>
    </row>
    <row r="2809" spans="1:21" hidden="1" x14ac:dyDescent="0.25">
      <c r="A2809" t="s">
        <v>7016</v>
      </c>
      <c r="B2809" t="s">
        <v>3435</v>
      </c>
      <c r="C2809">
        <v>0</v>
      </c>
      <c r="D2809">
        <v>0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1796200</v>
      </c>
      <c r="L2809">
        <v>1322100</v>
      </c>
      <c r="M2809">
        <v>1199280</v>
      </c>
      <c r="O2809">
        <f t="shared" si="224"/>
        <v>0</v>
      </c>
      <c r="P2809">
        <f t="shared" si="224"/>
        <v>0</v>
      </c>
      <c r="Q2809">
        <f t="shared" si="224"/>
        <v>0</v>
      </c>
      <c r="R2809">
        <f t="shared" si="225"/>
        <v>0</v>
      </c>
      <c r="S2809">
        <f t="shared" si="226"/>
        <v>0</v>
      </c>
      <c r="T2809">
        <f t="shared" si="227"/>
        <v>-474100</v>
      </c>
      <c r="U2809">
        <f t="shared" si="228"/>
        <v>-596920</v>
      </c>
    </row>
    <row r="2810" spans="1:21" hidden="1" x14ac:dyDescent="0.25">
      <c r="A2810" t="s">
        <v>7017</v>
      </c>
      <c r="B2810" t="s">
        <v>3436</v>
      </c>
      <c r="C2810">
        <v>0</v>
      </c>
      <c r="D2810">
        <v>0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21448500</v>
      </c>
      <c r="L2810">
        <v>13213300</v>
      </c>
      <c r="M2810">
        <v>9846550</v>
      </c>
      <c r="O2810">
        <f t="shared" si="224"/>
        <v>0</v>
      </c>
      <c r="P2810">
        <f t="shared" si="224"/>
        <v>0</v>
      </c>
      <c r="Q2810">
        <f t="shared" si="224"/>
        <v>0</v>
      </c>
      <c r="R2810">
        <f t="shared" si="225"/>
        <v>0</v>
      </c>
      <c r="S2810">
        <f t="shared" si="226"/>
        <v>0</v>
      </c>
      <c r="T2810">
        <f t="shared" si="227"/>
        <v>-8235200</v>
      </c>
      <c r="U2810">
        <f t="shared" si="228"/>
        <v>-11601950</v>
      </c>
    </row>
    <row r="2811" spans="1:21" hidden="1" x14ac:dyDescent="0.25">
      <c r="A2811" t="s">
        <v>7018</v>
      </c>
      <c r="B2811" t="s">
        <v>3437</v>
      </c>
      <c r="C2811">
        <v>0</v>
      </c>
      <c r="D2811">
        <v>0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448405</v>
      </c>
      <c r="L2811">
        <v>250570</v>
      </c>
      <c r="M2811">
        <v>203780</v>
      </c>
      <c r="O2811">
        <f t="shared" si="224"/>
        <v>0</v>
      </c>
      <c r="P2811">
        <f t="shared" si="224"/>
        <v>0</v>
      </c>
      <c r="Q2811">
        <f t="shared" si="224"/>
        <v>0</v>
      </c>
      <c r="R2811">
        <f t="shared" si="225"/>
        <v>0</v>
      </c>
      <c r="S2811">
        <f t="shared" si="226"/>
        <v>0</v>
      </c>
      <c r="T2811">
        <f t="shared" si="227"/>
        <v>-197835</v>
      </c>
      <c r="U2811">
        <f t="shared" si="228"/>
        <v>-244625</v>
      </c>
    </row>
    <row r="2812" spans="1:21" hidden="1" x14ac:dyDescent="0.25">
      <c r="A2812" t="s">
        <v>7019</v>
      </c>
      <c r="B2812" t="s">
        <v>1626</v>
      </c>
      <c r="C2812">
        <v>0</v>
      </c>
      <c r="D2812">
        <v>46516</v>
      </c>
      <c r="E2812">
        <v>0</v>
      </c>
      <c r="F2812">
        <v>0</v>
      </c>
      <c r="G2812">
        <v>22867</v>
      </c>
      <c r="H2812">
        <v>0</v>
      </c>
      <c r="I2812">
        <v>0</v>
      </c>
      <c r="J2812">
        <v>0</v>
      </c>
      <c r="K2812">
        <v>4509300</v>
      </c>
      <c r="L2812">
        <v>2947150</v>
      </c>
      <c r="M2812">
        <v>2488800</v>
      </c>
      <c r="O2812">
        <f t="shared" si="224"/>
        <v>46516</v>
      </c>
      <c r="P2812">
        <f t="shared" si="224"/>
        <v>0</v>
      </c>
      <c r="Q2812">
        <f t="shared" si="224"/>
        <v>0</v>
      </c>
      <c r="R2812">
        <f t="shared" si="225"/>
        <v>-22867</v>
      </c>
      <c r="S2812">
        <f t="shared" si="226"/>
        <v>0</v>
      </c>
      <c r="T2812">
        <f t="shared" si="227"/>
        <v>-1562150</v>
      </c>
      <c r="U2812">
        <f t="shared" si="228"/>
        <v>-2020500</v>
      </c>
    </row>
    <row r="2813" spans="1:21" hidden="1" x14ac:dyDescent="0.25">
      <c r="A2813" t="s">
        <v>6853</v>
      </c>
      <c r="B2813" t="s">
        <v>3438</v>
      </c>
      <c r="C2813">
        <v>217360</v>
      </c>
      <c r="D2813">
        <v>0</v>
      </c>
      <c r="E2813">
        <v>0</v>
      </c>
      <c r="F2813">
        <v>0</v>
      </c>
      <c r="G2813">
        <v>0</v>
      </c>
      <c r="H2813">
        <v>0</v>
      </c>
      <c r="I2813">
        <v>217360</v>
      </c>
      <c r="J2813">
        <v>622115</v>
      </c>
      <c r="K2813">
        <v>0</v>
      </c>
      <c r="L2813">
        <v>115282</v>
      </c>
      <c r="M2813">
        <v>428460</v>
      </c>
      <c r="O2813">
        <f t="shared" si="224"/>
        <v>-217360</v>
      </c>
      <c r="P2813">
        <f t="shared" si="224"/>
        <v>-217360</v>
      </c>
      <c r="Q2813">
        <f t="shared" si="224"/>
        <v>-217360</v>
      </c>
      <c r="R2813">
        <f t="shared" si="225"/>
        <v>0</v>
      </c>
      <c r="S2813">
        <f t="shared" si="226"/>
        <v>404755</v>
      </c>
      <c r="T2813">
        <f t="shared" si="227"/>
        <v>115282</v>
      </c>
      <c r="U2813">
        <f t="shared" si="228"/>
        <v>428460</v>
      </c>
    </row>
    <row r="2814" spans="1:21" hidden="1" x14ac:dyDescent="0.25">
      <c r="A2814" t="s">
        <v>7021</v>
      </c>
      <c r="B2814" t="s">
        <v>1627</v>
      </c>
      <c r="C2814">
        <v>122320</v>
      </c>
      <c r="D2814">
        <v>13617000</v>
      </c>
      <c r="E2814">
        <v>6328600</v>
      </c>
      <c r="F2814">
        <v>9680450</v>
      </c>
      <c r="G2814">
        <v>123610</v>
      </c>
      <c r="H2814">
        <v>6482</v>
      </c>
      <c r="I2814">
        <v>122320</v>
      </c>
      <c r="J2814">
        <v>514870</v>
      </c>
      <c r="K2814">
        <v>0</v>
      </c>
      <c r="L2814">
        <v>0</v>
      </c>
      <c r="M2814">
        <v>61350</v>
      </c>
      <c r="O2814">
        <f t="shared" si="224"/>
        <v>13494680</v>
      </c>
      <c r="P2814">
        <f t="shared" si="224"/>
        <v>6206280</v>
      </c>
      <c r="Q2814">
        <f t="shared" si="224"/>
        <v>9558130</v>
      </c>
      <c r="R2814">
        <f t="shared" si="225"/>
        <v>-117128</v>
      </c>
      <c r="S2814">
        <f t="shared" si="226"/>
        <v>392550</v>
      </c>
      <c r="T2814">
        <f t="shared" si="227"/>
        <v>0</v>
      </c>
      <c r="U2814">
        <f t="shared" si="228"/>
        <v>61350</v>
      </c>
    </row>
    <row r="2815" spans="1:21" hidden="1" x14ac:dyDescent="0.25">
      <c r="A2815" t="s">
        <v>7022</v>
      </c>
      <c r="B2815" t="s">
        <v>3439</v>
      </c>
      <c r="C2815">
        <v>0</v>
      </c>
      <c r="D2815">
        <v>0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397695</v>
      </c>
      <c r="L2815">
        <v>387805</v>
      </c>
      <c r="M2815">
        <v>297705</v>
      </c>
      <c r="O2815">
        <f t="shared" si="224"/>
        <v>0</v>
      </c>
      <c r="P2815">
        <f t="shared" si="224"/>
        <v>0</v>
      </c>
      <c r="Q2815">
        <f t="shared" si="224"/>
        <v>0</v>
      </c>
      <c r="R2815">
        <f t="shared" si="225"/>
        <v>0</v>
      </c>
      <c r="S2815">
        <f t="shared" si="226"/>
        <v>0</v>
      </c>
      <c r="T2815">
        <f t="shared" si="227"/>
        <v>-9890</v>
      </c>
      <c r="U2815">
        <f t="shared" si="228"/>
        <v>-99990</v>
      </c>
    </row>
    <row r="2816" spans="1:21" hidden="1" x14ac:dyDescent="0.25">
      <c r="A2816" t="s">
        <v>7023</v>
      </c>
      <c r="B2816" t="s">
        <v>1628</v>
      </c>
      <c r="C2816">
        <v>0</v>
      </c>
      <c r="D2816">
        <v>519910</v>
      </c>
      <c r="E2816">
        <v>0</v>
      </c>
      <c r="F2816">
        <v>0</v>
      </c>
      <c r="G2816">
        <v>157170</v>
      </c>
      <c r="H2816">
        <v>0</v>
      </c>
      <c r="I2816">
        <v>0</v>
      </c>
      <c r="J2816">
        <v>0</v>
      </c>
      <c r="K2816">
        <v>111549000</v>
      </c>
      <c r="L2816">
        <v>89621500</v>
      </c>
      <c r="M2816">
        <v>72946500</v>
      </c>
      <c r="O2816">
        <f t="shared" si="224"/>
        <v>519910</v>
      </c>
      <c r="P2816">
        <f t="shared" si="224"/>
        <v>0</v>
      </c>
      <c r="Q2816">
        <f t="shared" si="224"/>
        <v>0</v>
      </c>
      <c r="R2816">
        <f t="shared" si="225"/>
        <v>-157170</v>
      </c>
      <c r="S2816">
        <f t="shared" si="226"/>
        <v>0</v>
      </c>
      <c r="T2816">
        <f t="shared" si="227"/>
        <v>-21927500</v>
      </c>
      <c r="U2816">
        <f t="shared" si="228"/>
        <v>-38602500</v>
      </c>
    </row>
    <row r="2817" spans="1:21" hidden="1" x14ac:dyDescent="0.25">
      <c r="A2817" t="s">
        <v>7024</v>
      </c>
      <c r="B2817" t="s">
        <v>1629</v>
      </c>
      <c r="C2817">
        <v>0</v>
      </c>
      <c r="D2817">
        <v>0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O2817">
        <f t="shared" si="224"/>
        <v>0</v>
      </c>
      <c r="P2817">
        <f t="shared" si="224"/>
        <v>0</v>
      </c>
      <c r="Q2817">
        <f t="shared" si="224"/>
        <v>0</v>
      </c>
      <c r="R2817">
        <f t="shared" si="225"/>
        <v>0</v>
      </c>
      <c r="S2817">
        <f t="shared" si="226"/>
        <v>0</v>
      </c>
      <c r="T2817">
        <f t="shared" si="227"/>
        <v>0</v>
      </c>
      <c r="U2817">
        <f t="shared" si="228"/>
        <v>0</v>
      </c>
    </row>
    <row r="2818" spans="1:21" hidden="1" x14ac:dyDescent="0.25">
      <c r="A2818" t="s">
        <v>7025</v>
      </c>
      <c r="B2818" t="s">
        <v>1630</v>
      </c>
      <c r="C2818">
        <v>0</v>
      </c>
      <c r="D2818">
        <v>0</v>
      </c>
      <c r="E2818">
        <v>20751.5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O2818">
        <f t="shared" si="224"/>
        <v>0</v>
      </c>
      <c r="P2818">
        <f t="shared" si="224"/>
        <v>20751.5</v>
      </c>
      <c r="Q2818">
        <f t="shared" si="224"/>
        <v>0</v>
      </c>
      <c r="R2818">
        <f t="shared" si="225"/>
        <v>0</v>
      </c>
      <c r="S2818">
        <f t="shared" si="226"/>
        <v>0</v>
      </c>
      <c r="T2818">
        <f t="shared" si="227"/>
        <v>0</v>
      </c>
      <c r="U2818">
        <f t="shared" si="228"/>
        <v>0</v>
      </c>
    </row>
    <row r="2819" spans="1:21" hidden="1" x14ac:dyDescent="0.25">
      <c r="A2819" t="s">
        <v>7026</v>
      </c>
      <c r="B2819" t="s">
        <v>3440</v>
      </c>
      <c r="C2819">
        <v>0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308545</v>
      </c>
      <c r="L2819">
        <v>47110.5</v>
      </c>
      <c r="M2819">
        <v>59115</v>
      </c>
      <c r="O2819">
        <f t="shared" ref="O2819:Q2882" si="229">D2819-$C2819</f>
        <v>0</v>
      </c>
      <c r="P2819">
        <f t="shared" si="229"/>
        <v>0</v>
      </c>
      <c r="Q2819">
        <f t="shared" si="229"/>
        <v>0</v>
      </c>
      <c r="R2819">
        <f t="shared" ref="R2819:R2882" si="230">H2819-G2819</f>
        <v>0</v>
      </c>
      <c r="S2819">
        <f t="shared" ref="S2819:S2882" si="231">J2819-I2819</f>
        <v>0</v>
      </c>
      <c r="T2819">
        <f t="shared" ref="T2819:T2882" si="232">L2819-K2819</f>
        <v>-261434.5</v>
      </c>
      <c r="U2819">
        <f t="shared" ref="U2819:U2882" si="233">M2819-K2819</f>
        <v>-249430</v>
      </c>
    </row>
    <row r="2820" spans="1:21" hidden="1" x14ac:dyDescent="0.25">
      <c r="A2820" t="s">
        <v>7027</v>
      </c>
      <c r="B2820" t="s">
        <v>1631</v>
      </c>
      <c r="C2820">
        <v>0</v>
      </c>
      <c r="D2820">
        <v>0</v>
      </c>
      <c r="E2820">
        <v>0</v>
      </c>
      <c r="F2820">
        <v>0</v>
      </c>
      <c r="G2820">
        <v>81259</v>
      </c>
      <c r="H2820">
        <v>0</v>
      </c>
      <c r="I2820">
        <v>0</v>
      </c>
      <c r="J2820">
        <v>0</v>
      </c>
      <c r="K2820">
        <v>12006950</v>
      </c>
      <c r="L2820">
        <v>5499650</v>
      </c>
      <c r="M2820">
        <v>7244550</v>
      </c>
      <c r="O2820">
        <f t="shared" si="229"/>
        <v>0</v>
      </c>
      <c r="P2820">
        <f t="shared" si="229"/>
        <v>0</v>
      </c>
      <c r="Q2820">
        <f t="shared" si="229"/>
        <v>0</v>
      </c>
      <c r="R2820">
        <f t="shared" si="230"/>
        <v>-81259</v>
      </c>
      <c r="S2820">
        <f t="shared" si="231"/>
        <v>0</v>
      </c>
      <c r="T2820">
        <f t="shared" si="232"/>
        <v>-6507300</v>
      </c>
      <c r="U2820">
        <f t="shared" si="233"/>
        <v>-4762400</v>
      </c>
    </row>
    <row r="2821" spans="1:21" hidden="1" x14ac:dyDescent="0.25">
      <c r="A2821" t="s">
        <v>7028</v>
      </c>
      <c r="B2821" t="s">
        <v>1632</v>
      </c>
      <c r="C2821">
        <v>0</v>
      </c>
      <c r="D2821">
        <v>139995285</v>
      </c>
      <c r="E2821">
        <v>71905500</v>
      </c>
      <c r="F2821">
        <v>139035500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O2821">
        <f t="shared" si="229"/>
        <v>139995285</v>
      </c>
      <c r="P2821">
        <f t="shared" si="229"/>
        <v>71905500</v>
      </c>
      <c r="Q2821">
        <f t="shared" si="229"/>
        <v>139035500</v>
      </c>
      <c r="R2821">
        <f t="shared" si="230"/>
        <v>0</v>
      </c>
      <c r="S2821">
        <f t="shared" si="231"/>
        <v>0</v>
      </c>
      <c r="T2821">
        <f t="shared" si="232"/>
        <v>0</v>
      </c>
      <c r="U2821">
        <f t="shared" si="233"/>
        <v>0</v>
      </c>
    </row>
    <row r="2822" spans="1:21" hidden="1" x14ac:dyDescent="0.25">
      <c r="A2822" t="s">
        <v>7029</v>
      </c>
      <c r="B2822" t="s">
        <v>1633</v>
      </c>
      <c r="C2822">
        <v>0</v>
      </c>
      <c r="D2822">
        <v>367875</v>
      </c>
      <c r="E2822">
        <v>265880</v>
      </c>
      <c r="F2822">
        <v>145466</v>
      </c>
      <c r="G2822" t="e">
        <v>#DIV/0!</v>
      </c>
      <c r="H2822">
        <v>0</v>
      </c>
      <c r="I2822">
        <v>0</v>
      </c>
      <c r="J2822">
        <v>10180.5</v>
      </c>
      <c r="K2822">
        <v>59268</v>
      </c>
      <c r="L2822">
        <v>33231.5</v>
      </c>
      <c r="M2822">
        <v>28158.5</v>
      </c>
      <c r="O2822">
        <f t="shared" si="229"/>
        <v>367875</v>
      </c>
      <c r="P2822">
        <f t="shared" si="229"/>
        <v>265880</v>
      </c>
      <c r="Q2822">
        <f t="shared" si="229"/>
        <v>145466</v>
      </c>
      <c r="R2822" t="e">
        <f t="shared" si="230"/>
        <v>#DIV/0!</v>
      </c>
      <c r="S2822">
        <f t="shared" si="231"/>
        <v>10180.5</v>
      </c>
      <c r="T2822">
        <f t="shared" si="232"/>
        <v>-26036.5</v>
      </c>
      <c r="U2822">
        <f t="shared" si="233"/>
        <v>-31109.5</v>
      </c>
    </row>
    <row r="2823" spans="1:21" hidden="1" x14ac:dyDescent="0.25">
      <c r="A2823" t="s">
        <v>6347</v>
      </c>
      <c r="B2823" t="s">
        <v>1634</v>
      </c>
      <c r="C2823">
        <v>992340</v>
      </c>
      <c r="D2823">
        <v>0</v>
      </c>
      <c r="E2823">
        <v>0</v>
      </c>
      <c r="F2823">
        <v>0</v>
      </c>
      <c r="G2823">
        <v>18051</v>
      </c>
      <c r="H2823">
        <v>0</v>
      </c>
      <c r="I2823">
        <v>0</v>
      </c>
      <c r="J2823">
        <v>0</v>
      </c>
      <c r="K2823">
        <v>959195</v>
      </c>
      <c r="L2823">
        <v>1169225</v>
      </c>
      <c r="M2823">
        <v>833725</v>
      </c>
      <c r="O2823">
        <f t="shared" si="229"/>
        <v>-992340</v>
      </c>
      <c r="P2823">
        <f t="shared" si="229"/>
        <v>-992340</v>
      </c>
      <c r="Q2823">
        <f t="shared" si="229"/>
        <v>-992340</v>
      </c>
      <c r="R2823">
        <f t="shared" si="230"/>
        <v>-18051</v>
      </c>
      <c r="S2823">
        <f t="shared" si="231"/>
        <v>0</v>
      </c>
      <c r="T2823">
        <f t="shared" si="232"/>
        <v>210030</v>
      </c>
      <c r="U2823">
        <f t="shared" si="233"/>
        <v>-125470</v>
      </c>
    </row>
    <row r="2824" spans="1:21" hidden="1" x14ac:dyDescent="0.25">
      <c r="A2824" t="s">
        <v>7031</v>
      </c>
      <c r="B2824" t="s">
        <v>1635</v>
      </c>
      <c r="C2824">
        <v>40034</v>
      </c>
      <c r="D2824">
        <v>8280.5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16223</v>
      </c>
      <c r="K2824">
        <v>22109500</v>
      </c>
      <c r="L2824">
        <v>13349500</v>
      </c>
      <c r="M2824">
        <v>11020100</v>
      </c>
      <c r="O2824">
        <f t="shared" si="229"/>
        <v>-31753.5</v>
      </c>
      <c r="P2824">
        <f t="shared" si="229"/>
        <v>-40034</v>
      </c>
      <c r="Q2824">
        <f t="shared" si="229"/>
        <v>-40034</v>
      </c>
      <c r="R2824">
        <f t="shared" si="230"/>
        <v>0</v>
      </c>
      <c r="S2824">
        <f t="shared" si="231"/>
        <v>16223</v>
      </c>
      <c r="T2824">
        <f t="shared" si="232"/>
        <v>-8760000</v>
      </c>
      <c r="U2824">
        <f t="shared" si="233"/>
        <v>-11089400</v>
      </c>
    </row>
    <row r="2825" spans="1:21" hidden="1" x14ac:dyDescent="0.25">
      <c r="A2825" t="s">
        <v>7032</v>
      </c>
      <c r="B2825" t="s">
        <v>1636</v>
      </c>
      <c r="C2825">
        <v>1351400.6669999999</v>
      </c>
      <c r="D2825">
        <v>372610</v>
      </c>
      <c r="E2825">
        <v>0</v>
      </c>
      <c r="F2825">
        <v>0</v>
      </c>
      <c r="G2825">
        <v>90635</v>
      </c>
      <c r="H2825" t="e">
        <v>#DIV/0!</v>
      </c>
      <c r="I2825">
        <v>40565</v>
      </c>
      <c r="J2825">
        <v>33950</v>
      </c>
      <c r="K2825">
        <v>7883100</v>
      </c>
      <c r="L2825">
        <v>7096800</v>
      </c>
      <c r="M2825">
        <v>7583300</v>
      </c>
      <c r="O2825">
        <f t="shared" si="229"/>
        <v>-978790.6669999999</v>
      </c>
      <c r="P2825">
        <f t="shared" si="229"/>
        <v>-1351400.6669999999</v>
      </c>
      <c r="Q2825">
        <f t="shared" si="229"/>
        <v>-1351400.6669999999</v>
      </c>
      <c r="R2825" t="e">
        <f t="shared" si="230"/>
        <v>#DIV/0!</v>
      </c>
      <c r="S2825">
        <f t="shared" si="231"/>
        <v>-6615</v>
      </c>
      <c r="T2825">
        <f t="shared" si="232"/>
        <v>-786300</v>
      </c>
      <c r="U2825">
        <f t="shared" si="233"/>
        <v>-299800</v>
      </c>
    </row>
    <row r="2826" spans="1:21" hidden="1" x14ac:dyDescent="0.25">
      <c r="A2826" t="s">
        <v>7033</v>
      </c>
      <c r="B2826" t="s">
        <v>3441</v>
      </c>
      <c r="C2826">
        <v>0</v>
      </c>
      <c r="D2826">
        <v>0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2537450</v>
      </c>
      <c r="L2826">
        <v>1843000</v>
      </c>
      <c r="M2826">
        <v>923105</v>
      </c>
      <c r="O2826">
        <f t="shared" si="229"/>
        <v>0</v>
      </c>
      <c r="P2826">
        <f t="shared" si="229"/>
        <v>0</v>
      </c>
      <c r="Q2826">
        <f t="shared" si="229"/>
        <v>0</v>
      </c>
      <c r="R2826">
        <f t="shared" si="230"/>
        <v>0</v>
      </c>
      <c r="S2826">
        <f t="shared" si="231"/>
        <v>0</v>
      </c>
      <c r="T2826">
        <f t="shared" si="232"/>
        <v>-694450</v>
      </c>
      <c r="U2826">
        <f t="shared" si="233"/>
        <v>-1614345</v>
      </c>
    </row>
    <row r="2827" spans="1:21" hidden="1" x14ac:dyDescent="0.25">
      <c r="A2827" t="s">
        <v>7034</v>
      </c>
      <c r="B2827" t="s">
        <v>1637</v>
      </c>
      <c r="C2827">
        <v>169686</v>
      </c>
      <c r="D2827">
        <v>0</v>
      </c>
      <c r="E2827">
        <v>18060.5</v>
      </c>
      <c r="F2827">
        <v>0</v>
      </c>
      <c r="G2827">
        <v>32957</v>
      </c>
      <c r="H2827">
        <v>0</v>
      </c>
      <c r="I2827">
        <v>54896</v>
      </c>
      <c r="J2827">
        <v>74375</v>
      </c>
      <c r="K2827">
        <v>798425</v>
      </c>
      <c r="L2827">
        <v>756680</v>
      </c>
      <c r="M2827">
        <v>485790</v>
      </c>
      <c r="O2827">
        <f t="shared" si="229"/>
        <v>-169686</v>
      </c>
      <c r="P2827">
        <f t="shared" si="229"/>
        <v>-151625.5</v>
      </c>
      <c r="Q2827">
        <f t="shared" si="229"/>
        <v>-169686</v>
      </c>
      <c r="R2827">
        <f t="shared" si="230"/>
        <v>-32957</v>
      </c>
      <c r="S2827">
        <f t="shared" si="231"/>
        <v>19479</v>
      </c>
      <c r="T2827">
        <f t="shared" si="232"/>
        <v>-41745</v>
      </c>
      <c r="U2827">
        <f t="shared" si="233"/>
        <v>-312635</v>
      </c>
    </row>
    <row r="2828" spans="1:21" hidden="1" x14ac:dyDescent="0.25">
      <c r="A2828" t="s">
        <v>7035</v>
      </c>
      <c r="B2828" t="s">
        <v>1638</v>
      </c>
      <c r="C2828">
        <v>0</v>
      </c>
      <c r="D2828">
        <v>0</v>
      </c>
      <c r="E2828">
        <v>19327759</v>
      </c>
      <c r="F2828">
        <v>61130</v>
      </c>
      <c r="G2828">
        <v>199100</v>
      </c>
      <c r="H2828">
        <v>15783</v>
      </c>
      <c r="I2828">
        <v>0</v>
      </c>
      <c r="J2828">
        <v>0</v>
      </c>
      <c r="K2828">
        <v>1752850</v>
      </c>
      <c r="L2828">
        <v>1310300</v>
      </c>
      <c r="M2828">
        <v>853385</v>
      </c>
      <c r="O2828">
        <f t="shared" si="229"/>
        <v>0</v>
      </c>
      <c r="P2828">
        <f t="shared" si="229"/>
        <v>19327759</v>
      </c>
      <c r="Q2828">
        <f t="shared" si="229"/>
        <v>61130</v>
      </c>
      <c r="R2828">
        <f t="shared" si="230"/>
        <v>-183317</v>
      </c>
      <c r="S2828">
        <f t="shared" si="231"/>
        <v>0</v>
      </c>
      <c r="T2828">
        <f t="shared" si="232"/>
        <v>-442550</v>
      </c>
      <c r="U2828">
        <f t="shared" si="233"/>
        <v>-899465</v>
      </c>
    </row>
    <row r="2829" spans="1:21" hidden="1" x14ac:dyDescent="0.25">
      <c r="A2829" t="s">
        <v>7036</v>
      </c>
      <c r="B2829" t="s">
        <v>1639</v>
      </c>
      <c r="C2829">
        <v>30192.5</v>
      </c>
      <c r="D2829">
        <v>231470</v>
      </c>
      <c r="E2829">
        <v>0</v>
      </c>
      <c r="F2829">
        <v>26495</v>
      </c>
      <c r="G2829">
        <v>280820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O2829">
        <f t="shared" si="229"/>
        <v>201277.5</v>
      </c>
      <c r="P2829">
        <f t="shared" si="229"/>
        <v>-30192.5</v>
      </c>
      <c r="Q2829">
        <f t="shared" si="229"/>
        <v>-3697.5</v>
      </c>
      <c r="R2829">
        <f t="shared" si="230"/>
        <v>-280820</v>
      </c>
      <c r="S2829">
        <f t="shared" si="231"/>
        <v>0</v>
      </c>
      <c r="T2829">
        <f t="shared" si="232"/>
        <v>0</v>
      </c>
      <c r="U2829">
        <f t="shared" si="233"/>
        <v>0</v>
      </c>
    </row>
    <row r="2830" spans="1:21" hidden="1" x14ac:dyDescent="0.25">
      <c r="A2830" t="s">
        <v>7037</v>
      </c>
      <c r="B2830" t="s">
        <v>1640</v>
      </c>
      <c r="C2830">
        <v>0</v>
      </c>
      <c r="D2830">
        <v>0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O2830">
        <f t="shared" si="229"/>
        <v>0</v>
      </c>
      <c r="P2830">
        <f t="shared" si="229"/>
        <v>0</v>
      </c>
      <c r="Q2830">
        <f t="shared" si="229"/>
        <v>0</v>
      </c>
      <c r="R2830">
        <f t="shared" si="230"/>
        <v>0</v>
      </c>
      <c r="S2830">
        <f t="shared" si="231"/>
        <v>0</v>
      </c>
      <c r="T2830">
        <f t="shared" si="232"/>
        <v>0</v>
      </c>
      <c r="U2830">
        <f t="shared" si="233"/>
        <v>0</v>
      </c>
    </row>
    <row r="2831" spans="1:21" hidden="1" x14ac:dyDescent="0.25">
      <c r="A2831" t="s">
        <v>7038</v>
      </c>
      <c r="B2831" t="s">
        <v>3442</v>
      </c>
      <c r="C2831">
        <v>0</v>
      </c>
      <c r="D2831">
        <v>0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24880</v>
      </c>
      <c r="K2831">
        <v>7252900</v>
      </c>
      <c r="L2831">
        <v>6841800</v>
      </c>
      <c r="M2831">
        <v>6095000</v>
      </c>
      <c r="O2831">
        <f t="shared" si="229"/>
        <v>0</v>
      </c>
      <c r="P2831">
        <f t="shared" si="229"/>
        <v>0</v>
      </c>
      <c r="Q2831">
        <f t="shared" si="229"/>
        <v>0</v>
      </c>
      <c r="R2831">
        <f t="shared" si="230"/>
        <v>0</v>
      </c>
      <c r="S2831">
        <f t="shared" si="231"/>
        <v>24880</v>
      </c>
      <c r="T2831">
        <f t="shared" si="232"/>
        <v>-411100</v>
      </c>
      <c r="U2831">
        <f t="shared" si="233"/>
        <v>-1157900</v>
      </c>
    </row>
    <row r="2832" spans="1:21" hidden="1" x14ac:dyDescent="0.25">
      <c r="A2832" t="s">
        <v>7039</v>
      </c>
      <c r="B2832" t="s">
        <v>3443</v>
      </c>
      <c r="C2832">
        <v>0</v>
      </c>
      <c r="D2832">
        <v>0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5679100</v>
      </c>
      <c r="L2832">
        <v>3455750</v>
      </c>
      <c r="M2832">
        <v>2600850</v>
      </c>
      <c r="O2832">
        <f t="shared" si="229"/>
        <v>0</v>
      </c>
      <c r="P2832">
        <f t="shared" si="229"/>
        <v>0</v>
      </c>
      <c r="Q2832">
        <f t="shared" si="229"/>
        <v>0</v>
      </c>
      <c r="R2832">
        <f t="shared" si="230"/>
        <v>0</v>
      </c>
      <c r="S2832">
        <f t="shared" si="231"/>
        <v>0</v>
      </c>
      <c r="T2832">
        <f t="shared" si="232"/>
        <v>-2223350</v>
      </c>
      <c r="U2832">
        <f t="shared" si="233"/>
        <v>-3078250</v>
      </c>
    </row>
    <row r="2833" spans="1:21" hidden="1" x14ac:dyDescent="0.25">
      <c r="A2833" t="s">
        <v>7040</v>
      </c>
      <c r="B2833" t="s">
        <v>3444</v>
      </c>
      <c r="C2833">
        <v>0</v>
      </c>
      <c r="D2833">
        <v>0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27943.5</v>
      </c>
      <c r="L2833">
        <v>19522.5</v>
      </c>
      <c r="M2833">
        <v>16278.5</v>
      </c>
      <c r="O2833">
        <f t="shared" si="229"/>
        <v>0</v>
      </c>
      <c r="P2833">
        <f t="shared" si="229"/>
        <v>0</v>
      </c>
      <c r="Q2833">
        <f t="shared" si="229"/>
        <v>0</v>
      </c>
      <c r="R2833">
        <f t="shared" si="230"/>
        <v>0</v>
      </c>
      <c r="S2833">
        <f t="shared" si="231"/>
        <v>0</v>
      </c>
      <c r="T2833">
        <f t="shared" si="232"/>
        <v>-8421</v>
      </c>
      <c r="U2833">
        <f t="shared" si="233"/>
        <v>-11665</v>
      </c>
    </row>
    <row r="2834" spans="1:21" hidden="1" x14ac:dyDescent="0.25">
      <c r="A2834" t="s">
        <v>7041</v>
      </c>
      <c r="B2834" t="s">
        <v>3445</v>
      </c>
      <c r="C2834">
        <v>0</v>
      </c>
      <c r="D2834">
        <v>0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750050</v>
      </c>
      <c r="L2834">
        <v>608150</v>
      </c>
      <c r="M2834">
        <v>445230</v>
      </c>
      <c r="O2834">
        <f t="shared" si="229"/>
        <v>0</v>
      </c>
      <c r="P2834">
        <f t="shared" si="229"/>
        <v>0</v>
      </c>
      <c r="Q2834">
        <f t="shared" si="229"/>
        <v>0</v>
      </c>
      <c r="R2834">
        <f t="shared" si="230"/>
        <v>0</v>
      </c>
      <c r="S2834">
        <f t="shared" si="231"/>
        <v>0</v>
      </c>
      <c r="T2834">
        <f t="shared" si="232"/>
        <v>-141900</v>
      </c>
      <c r="U2834">
        <f t="shared" si="233"/>
        <v>-304820</v>
      </c>
    </row>
    <row r="2835" spans="1:21" hidden="1" x14ac:dyDescent="0.25">
      <c r="A2835" t="s">
        <v>7042</v>
      </c>
      <c r="B2835" t="s">
        <v>3446</v>
      </c>
      <c r="C2835">
        <v>0</v>
      </c>
      <c r="D2835">
        <v>0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2918600</v>
      </c>
      <c r="L2835">
        <v>2515250</v>
      </c>
      <c r="M2835">
        <v>1756400</v>
      </c>
      <c r="O2835">
        <f t="shared" si="229"/>
        <v>0</v>
      </c>
      <c r="P2835">
        <f t="shared" si="229"/>
        <v>0</v>
      </c>
      <c r="Q2835">
        <f t="shared" si="229"/>
        <v>0</v>
      </c>
      <c r="R2835">
        <f t="shared" si="230"/>
        <v>0</v>
      </c>
      <c r="S2835">
        <f t="shared" si="231"/>
        <v>0</v>
      </c>
      <c r="T2835">
        <f t="shared" si="232"/>
        <v>-403350</v>
      </c>
      <c r="U2835">
        <f t="shared" si="233"/>
        <v>-1162200</v>
      </c>
    </row>
    <row r="2836" spans="1:21" hidden="1" x14ac:dyDescent="0.25">
      <c r="A2836" t="s">
        <v>7043</v>
      </c>
      <c r="B2836" t="s">
        <v>1641</v>
      </c>
      <c r="C2836">
        <v>178025.6667</v>
      </c>
      <c r="D2836">
        <v>739010</v>
      </c>
      <c r="E2836">
        <v>220715</v>
      </c>
      <c r="F2836">
        <v>142785</v>
      </c>
      <c r="G2836">
        <v>657950</v>
      </c>
      <c r="H2836">
        <v>28629.5</v>
      </c>
      <c r="I2836">
        <v>54679</v>
      </c>
      <c r="J2836">
        <v>71869</v>
      </c>
      <c r="K2836">
        <v>10480300</v>
      </c>
      <c r="L2836">
        <v>6461050</v>
      </c>
      <c r="M2836">
        <v>5576750</v>
      </c>
      <c r="O2836">
        <f t="shared" si="229"/>
        <v>560984.33330000006</v>
      </c>
      <c r="P2836">
        <f t="shared" si="229"/>
        <v>42689.333299999998</v>
      </c>
      <c r="Q2836">
        <f t="shared" si="229"/>
        <v>-35240.666700000002</v>
      </c>
      <c r="R2836">
        <f t="shared" si="230"/>
        <v>-629320.5</v>
      </c>
      <c r="S2836">
        <f t="shared" si="231"/>
        <v>17190</v>
      </c>
      <c r="T2836">
        <f t="shared" si="232"/>
        <v>-4019250</v>
      </c>
      <c r="U2836">
        <f t="shared" si="233"/>
        <v>-4903550</v>
      </c>
    </row>
    <row r="2837" spans="1:21" hidden="1" x14ac:dyDescent="0.25">
      <c r="A2837" t="s">
        <v>7044</v>
      </c>
      <c r="B2837" t="s">
        <v>1642</v>
      </c>
      <c r="C2837">
        <v>7296930.3329999996</v>
      </c>
      <c r="D2837">
        <v>323990</v>
      </c>
      <c r="E2837">
        <v>0</v>
      </c>
      <c r="F2837">
        <v>49853</v>
      </c>
      <c r="G2837">
        <v>319150</v>
      </c>
      <c r="H2837">
        <v>5491.5</v>
      </c>
      <c r="I2837">
        <v>0</v>
      </c>
      <c r="J2837">
        <v>47824</v>
      </c>
      <c r="K2837">
        <v>46317500</v>
      </c>
      <c r="L2837">
        <v>35857000</v>
      </c>
      <c r="M2837">
        <v>25442000</v>
      </c>
      <c r="O2837">
        <f t="shared" si="229"/>
        <v>-6972940.3329999996</v>
      </c>
      <c r="P2837">
        <f t="shared" si="229"/>
        <v>-7296930.3329999996</v>
      </c>
      <c r="Q2837">
        <f t="shared" si="229"/>
        <v>-7247077.3329999996</v>
      </c>
      <c r="R2837">
        <f t="shared" si="230"/>
        <v>-313658.5</v>
      </c>
      <c r="S2837">
        <f t="shared" si="231"/>
        <v>47824</v>
      </c>
      <c r="T2837">
        <f t="shared" si="232"/>
        <v>-10460500</v>
      </c>
      <c r="U2837">
        <f t="shared" si="233"/>
        <v>-20875500</v>
      </c>
    </row>
    <row r="2838" spans="1:21" hidden="1" x14ac:dyDescent="0.25">
      <c r="A2838" t="s">
        <v>7045</v>
      </c>
      <c r="B2838" t="s">
        <v>1643</v>
      </c>
      <c r="C2838">
        <v>0</v>
      </c>
      <c r="D2838">
        <v>541990</v>
      </c>
      <c r="E2838">
        <v>388720</v>
      </c>
      <c r="F2838">
        <v>935615</v>
      </c>
      <c r="G2838" t="e">
        <v>#DIV/0!</v>
      </c>
      <c r="H2838">
        <v>0</v>
      </c>
      <c r="I2838">
        <v>0</v>
      </c>
      <c r="J2838">
        <v>0</v>
      </c>
      <c r="K2838">
        <v>3038600</v>
      </c>
      <c r="L2838">
        <v>2355900</v>
      </c>
      <c r="M2838">
        <v>1979800</v>
      </c>
      <c r="O2838">
        <f t="shared" si="229"/>
        <v>541990</v>
      </c>
      <c r="P2838">
        <f t="shared" si="229"/>
        <v>388720</v>
      </c>
      <c r="Q2838">
        <f t="shared" si="229"/>
        <v>935615</v>
      </c>
      <c r="R2838" t="e">
        <f t="shared" si="230"/>
        <v>#DIV/0!</v>
      </c>
      <c r="S2838">
        <f t="shared" si="231"/>
        <v>0</v>
      </c>
      <c r="T2838">
        <f t="shared" si="232"/>
        <v>-682700</v>
      </c>
      <c r="U2838">
        <f t="shared" si="233"/>
        <v>-1058800</v>
      </c>
    </row>
    <row r="2839" spans="1:21" hidden="1" x14ac:dyDescent="0.25">
      <c r="A2839" t="s">
        <v>7046</v>
      </c>
      <c r="B2839" t="s">
        <v>1644</v>
      </c>
      <c r="C2839">
        <v>71422</v>
      </c>
      <c r="D2839">
        <v>0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O2839">
        <f t="shared" si="229"/>
        <v>-71422</v>
      </c>
      <c r="P2839">
        <f t="shared" si="229"/>
        <v>-71422</v>
      </c>
      <c r="Q2839">
        <f t="shared" si="229"/>
        <v>-71422</v>
      </c>
      <c r="R2839">
        <f t="shared" si="230"/>
        <v>0</v>
      </c>
      <c r="S2839">
        <f t="shared" si="231"/>
        <v>0</v>
      </c>
      <c r="T2839">
        <f t="shared" si="232"/>
        <v>0</v>
      </c>
      <c r="U2839">
        <f t="shared" si="233"/>
        <v>0</v>
      </c>
    </row>
    <row r="2840" spans="1:21" hidden="1" x14ac:dyDescent="0.25">
      <c r="A2840" t="s">
        <v>7047</v>
      </c>
      <c r="B2840" t="s">
        <v>1645</v>
      </c>
      <c r="C2840">
        <v>0</v>
      </c>
      <c r="D2840">
        <v>158570</v>
      </c>
      <c r="E2840">
        <v>262095</v>
      </c>
      <c r="F2840">
        <v>119275</v>
      </c>
      <c r="G2840">
        <v>217920</v>
      </c>
      <c r="H2840">
        <v>11031</v>
      </c>
      <c r="I2840">
        <v>0</v>
      </c>
      <c r="J2840">
        <v>0</v>
      </c>
      <c r="K2840">
        <v>0</v>
      </c>
      <c r="L2840">
        <v>0</v>
      </c>
      <c r="M2840">
        <v>0</v>
      </c>
      <c r="O2840">
        <f t="shared" si="229"/>
        <v>158570</v>
      </c>
      <c r="P2840">
        <f t="shared" si="229"/>
        <v>262095</v>
      </c>
      <c r="Q2840">
        <f t="shared" si="229"/>
        <v>119275</v>
      </c>
      <c r="R2840">
        <f t="shared" si="230"/>
        <v>-206889</v>
      </c>
      <c r="S2840">
        <f t="shared" si="231"/>
        <v>0</v>
      </c>
      <c r="T2840">
        <f t="shared" si="232"/>
        <v>0</v>
      </c>
      <c r="U2840">
        <f t="shared" si="233"/>
        <v>0</v>
      </c>
    </row>
    <row r="2841" spans="1:21" hidden="1" x14ac:dyDescent="0.25">
      <c r="A2841" t="s">
        <v>7048</v>
      </c>
      <c r="B2841" t="s">
        <v>1646</v>
      </c>
      <c r="C2841">
        <v>1493057</v>
      </c>
      <c r="D2841">
        <v>0</v>
      </c>
      <c r="E2841">
        <v>0</v>
      </c>
      <c r="F2841">
        <v>5018000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O2841">
        <f t="shared" si="229"/>
        <v>-1493057</v>
      </c>
      <c r="P2841">
        <f t="shared" si="229"/>
        <v>-1493057</v>
      </c>
      <c r="Q2841">
        <f t="shared" si="229"/>
        <v>3524943</v>
      </c>
      <c r="R2841">
        <f t="shared" si="230"/>
        <v>0</v>
      </c>
      <c r="S2841">
        <f t="shared" si="231"/>
        <v>0</v>
      </c>
      <c r="T2841">
        <f t="shared" si="232"/>
        <v>0</v>
      </c>
      <c r="U2841">
        <f t="shared" si="233"/>
        <v>0</v>
      </c>
    </row>
    <row r="2842" spans="1:21" hidden="1" x14ac:dyDescent="0.25">
      <c r="A2842" t="s">
        <v>7049</v>
      </c>
      <c r="B2842" t="s">
        <v>3447</v>
      </c>
      <c r="C2842">
        <v>0</v>
      </c>
      <c r="D2842">
        <v>0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6575500</v>
      </c>
      <c r="L2842">
        <v>5641300</v>
      </c>
      <c r="M2842">
        <v>4032300</v>
      </c>
      <c r="O2842">
        <f t="shared" si="229"/>
        <v>0</v>
      </c>
      <c r="P2842">
        <f t="shared" si="229"/>
        <v>0</v>
      </c>
      <c r="Q2842">
        <f t="shared" si="229"/>
        <v>0</v>
      </c>
      <c r="R2842">
        <f t="shared" si="230"/>
        <v>0</v>
      </c>
      <c r="S2842">
        <f t="shared" si="231"/>
        <v>0</v>
      </c>
      <c r="T2842">
        <f t="shared" si="232"/>
        <v>-934200</v>
      </c>
      <c r="U2842">
        <f t="shared" si="233"/>
        <v>-2543200</v>
      </c>
    </row>
    <row r="2843" spans="1:21" hidden="1" x14ac:dyDescent="0.25">
      <c r="A2843" t="s">
        <v>7050</v>
      </c>
      <c r="B2843" t="s">
        <v>3448</v>
      </c>
      <c r="C2843">
        <v>59062</v>
      </c>
      <c r="D2843">
        <v>0</v>
      </c>
      <c r="E2843">
        <v>0</v>
      </c>
      <c r="F2843">
        <v>0</v>
      </c>
      <c r="G2843">
        <v>0</v>
      </c>
      <c r="H2843">
        <v>0</v>
      </c>
      <c r="I2843">
        <v>59062</v>
      </c>
      <c r="J2843">
        <v>24766.5</v>
      </c>
      <c r="K2843">
        <v>1428000</v>
      </c>
      <c r="L2843">
        <v>1185650</v>
      </c>
      <c r="M2843">
        <v>988615</v>
      </c>
      <c r="O2843">
        <f t="shared" si="229"/>
        <v>-59062</v>
      </c>
      <c r="P2843">
        <f t="shared" si="229"/>
        <v>-59062</v>
      </c>
      <c r="Q2843">
        <f t="shared" si="229"/>
        <v>-59062</v>
      </c>
      <c r="R2843">
        <f t="shared" si="230"/>
        <v>0</v>
      </c>
      <c r="S2843">
        <f t="shared" si="231"/>
        <v>-34295.5</v>
      </c>
      <c r="T2843">
        <f t="shared" si="232"/>
        <v>-242350</v>
      </c>
      <c r="U2843">
        <f t="shared" si="233"/>
        <v>-439385</v>
      </c>
    </row>
    <row r="2844" spans="1:21" hidden="1" x14ac:dyDescent="0.25">
      <c r="A2844" t="s">
        <v>7051</v>
      </c>
      <c r="B2844" t="s">
        <v>1647</v>
      </c>
      <c r="C2844">
        <v>16869</v>
      </c>
      <c r="D2844">
        <v>0</v>
      </c>
      <c r="E2844">
        <v>0</v>
      </c>
      <c r="F2844">
        <v>38387</v>
      </c>
      <c r="G2844">
        <v>319060</v>
      </c>
      <c r="H2844">
        <v>0</v>
      </c>
      <c r="I2844">
        <v>16869</v>
      </c>
      <c r="J2844">
        <v>13082</v>
      </c>
      <c r="K2844">
        <v>360220</v>
      </c>
      <c r="L2844">
        <v>188535</v>
      </c>
      <c r="M2844">
        <v>116805</v>
      </c>
      <c r="O2844">
        <f t="shared" si="229"/>
        <v>-16869</v>
      </c>
      <c r="P2844">
        <f t="shared" si="229"/>
        <v>-16869</v>
      </c>
      <c r="Q2844">
        <f t="shared" si="229"/>
        <v>21518</v>
      </c>
      <c r="R2844">
        <f t="shared" si="230"/>
        <v>-319060</v>
      </c>
      <c r="S2844">
        <f t="shared" si="231"/>
        <v>-3787</v>
      </c>
      <c r="T2844">
        <f t="shared" si="232"/>
        <v>-171685</v>
      </c>
      <c r="U2844">
        <f t="shared" si="233"/>
        <v>-243415</v>
      </c>
    </row>
    <row r="2845" spans="1:21" hidden="1" x14ac:dyDescent="0.25">
      <c r="A2845" t="s">
        <v>7052</v>
      </c>
      <c r="B2845" t="s">
        <v>1648</v>
      </c>
      <c r="C2845">
        <v>666760</v>
      </c>
      <c r="D2845">
        <v>0</v>
      </c>
      <c r="E2845">
        <v>0</v>
      </c>
      <c r="F2845">
        <v>0</v>
      </c>
      <c r="G2845">
        <v>375420</v>
      </c>
      <c r="H2845">
        <v>28166</v>
      </c>
      <c r="I2845">
        <v>0</v>
      </c>
      <c r="J2845">
        <v>0</v>
      </c>
      <c r="K2845">
        <v>0</v>
      </c>
      <c r="L2845">
        <v>0</v>
      </c>
      <c r="M2845">
        <v>0</v>
      </c>
      <c r="O2845">
        <f t="shared" si="229"/>
        <v>-666760</v>
      </c>
      <c r="P2845">
        <f t="shared" si="229"/>
        <v>-666760</v>
      </c>
      <c r="Q2845">
        <f t="shared" si="229"/>
        <v>-666760</v>
      </c>
      <c r="R2845">
        <f t="shared" si="230"/>
        <v>-347254</v>
      </c>
      <c r="S2845">
        <f t="shared" si="231"/>
        <v>0</v>
      </c>
      <c r="T2845">
        <f t="shared" si="232"/>
        <v>0</v>
      </c>
      <c r="U2845">
        <f t="shared" si="233"/>
        <v>0</v>
      </c>
    </row>
    <row r="2846" spans="1:21" hidden="1" x14ac:dyDescent="0.25">
      <c r="A2846" t="s">
        <v>7053</v>
      </c>
      <c r="B2846" t="s">
        <v>1649</v>
      </c>
      <c r="C2846">
        <v>1525335</v>
      </c>
      <c r="D2846">
        <v>688430</v>
      </c>
      <c r="E2846">
        <v>0</v>
      </c>
      <c r="F2846">
        <v>223695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O2846">
        <f t="shared" si="229"/>
        <v>-836905</v>
      </c>
      <c r="P2846">
        <f t="shared" si="229"/>
        <v>-1525335</v>
      </c>
      <c r="Q2846">
        <f t="shared" si="229"/>
        <v>-1301640</v>
      </c>
      <c r="R2846">
        <f t="shared" si="230"/>
        <v>0</v>
      </c>
      <c r="S2846">
        <f t="shared" si="231"/>
        <v>0</v>
      </c>
      <c r="T2846">
        <f t="shared" si="232"/>
        <v>0</v>
      </c>
      <c r="U2846">
        <f t="shared" si="233"/>
        <v>0</v>
      </c>
    </row>
    <row r="2847" spans="1:21" hidden="1" x14ac:dyDescent="0.25">
      <c r="A2847" t="s">
        <v>7054</v>
      </c>
      <c r="B2847" t="s">
        <v>3449</v>
      </c>
      <c r="C2847">
        <v>0</v>
      </c>
      <c r="D2847">
        <v>0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11832850</v>
      </c>
      <c r="L2847">
        <v>11509000</v>
      </c>
      <c r="M2847">
        <v>10086500</v>
      </c>
      <c r="O2847">
        <f t="shared" si="229"/>
        <v>0</v>
      </c>
      <c r="P2847">
        <f t="shared" si="229"/>
        <v>0</v>
      </c>
      <c r="Q2847">
        <f t="shared" si="229"/>
        <v>0</v>
      </c>
      <c r="R2847">
        <f t="shared" si="230"/>
        <v>0</v>
      </c>
      <c r="S2847">
        <f t="shared" si="231"/>
        <v>0</v>
      </c>
      <c r="T2847">
        <f t="shared" si="232"/>
        <v>-323850</v>
      </c>
      <c r="U2847">
        <f t="shared" si="233"/>
        <v>-1746350</v>
      </c>
    </row>
    <row r="2848" spans="1:21" hidden="1" x14ac:dyDescent="0.25">
      <c r="A2848" t="s">
        <v>7055</v>
      </c>
      <c r="B2848" t="s">
        <v>3450</v>
      </c>
      <c r="C2848">
        <v>0</v>
      </c>
      <c r="D2848">
        <v>0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3635800</v>
      </c>
      <c r="L2848">
        <v>2892650</v>
      </c>
      <c r="M2848">
        <v>2860100</v>
      </c>
      <c r="O2848">
        <f t="shared" si="229"/>
        <v>0</v>
      </c>
      <c r="P2848">
        <f t="shared" si="229"/>
        <v>0</v>
      </c>
      <c r="Q2848">
        <f t="shared" si="229"/>
        <v>0</v>
      </c>
      <c r="R2848">
        <f t="shared" si="230"/>
        <v>0</v>
      </c>
      <c r="S2848">
        <f t="shared" si="231"/>
        <v>0</v>
      </c>
      <c r="T2848">
        <f t="shared" si="232"/>
        <v>-743150</v>
      </c>
      <c r="U2848">
        <f t="shared" si="233"/>
        <v>-775700</v>
      </c>
    </row>
    <row r="2849" spans="1:21" hidden="1" x14ac:dyDescent="0.25">
      <c r="A2849" t="s">
        <v>7056</v>
      </c>
      <c r="B2849" t="s">
        <v>3451</v>
      </c>
      <c r="C2849">
        <v>0</v>
      </c>
      <c r="D2849">
        <v>0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865100</v>
      </c>
      <c r="L2849">
        <v>524140</v>
      </c>
      <c r="M2849">
        <v>543135</v>
      </c>
      <c r="O2849">
        <f t="shared" si="229"/>
        <v>0</v>
      </c>
      <c r="P2849">
        <f t="shared" si="229"/>
        <v>0</v>
      </c>
      <c r="Q2849">
        <f t="shared" si="229"/>
        <v>0</v>
      </c>
      <c r="R2849">
        <f t="shared" si="230"/>
        <v>0</v>
      </c>
      <c r="S2849">
        <f t="shared" si="231"/>
        <v>0</v>
      </c>
      <c r="T2849">
        <f t="shared" si="232"/>
        <v>-340960</v>
      </c>
      <c r="U2849">
        <f t="shared" si="233"/>
        <v>-321965</v>
      </c>
    </row>
    <row r="2850" spans="1:21" hidden="1" x14ac:dyDescent="0.25">
      <c r="A2850" t="s">
        <v>7057</v>
      </c>
      <c r="B2850" t="s">
        <v>3452</v>
      </c>
      <c r="C2850">
        <v>0</v>
      </c>
      <c r="D2850">
        <v>0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1092645</v>
      </c>
      <c r="L2850">
        <v>240645</v>
      </c>
      <c r="M2850">
        <v>0</v>
      </c>
      <c r="O2850">
        <f t="shared" si="229"/>
        <v>0</v>
      </c>
      <c r="P2850">
        <f t="shared" si="229"/>
        <v>0</v>
      </c>
      <c r="Q2850">
        <f t="shared" si="229"/>
        <v>0</v>
      </c>
      <c r="R2850">
        <f t="shared" si="230"/>
        <v>0</v>
      </c>
      <c r="S2850">
        <f t="shared" si="231"/>
        <v>0</v>
      </c>
      <c r="T2850">
        <f t="shared" si="232"/>
        <v>-852000</v>
      </c>
      <c r="U2850">
        <f t="shared" si="233"/>
        <v>-1092645</v>
      </c>
    </row>
    <row r="2851" spans="1:21" hidden="1" x14ac:dyDescent="0.25">
      <c r="A2851" t="s">
        <v>7058</v>
      </c>
      <c r="B2851" t="s">
        <v>3453</v>
      </c>
      <c r="C2851">
        <v>0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34164</v>
      </c>
      <c r="K2851">
        <v>7312650</v>
      </c>
      <c r="L2851">
        <v>3600750</v>
      </c>
      <c r="M2851">
        <v>2891150</v>
      </c>
      <c r="O2851">
        <f t="shared" si="229"/>
        <v>0</v>
      </c>
      <c r="P2851">
        <f t="shared" si="229"/>
        <v>0</v>
      </c>
      <c r="Q2851">
        <f t="shared" si="229"/>
        <v>0</v>
      </c>
      <c r="R2851">
        <f t="shared" si="230"/>
        <v>0</v>
      </c>
      <c r="S2851">
        <f t="shared" si="231"/>
        <v>34164</v>
      </c>
      <c r="T2851">
        <f t="shared" si="232"/>
        <v>-3711900</v>
      </c>
      <c r="U2851">
        <f t="shared" si="233"/>
        <v>-4421500</v>
      </c>
    </row>
    <row r="2852" spans="1:21" hidden="1" x14ac:dyDescent="0.25">
      <c r="A2852" t="s">
        <v>7059</v>
      </c>
      <c r="B2852" t="s">
        <v>3454</v>
      </c>
      <c r="C2852">
        <v>0</v>
      </c>
      <c r="D2852">
        <v>0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7286150</v>
      </c>
      <c r="L2852">
        <v>4933050</v>
      </c>
      <c r="M2852">
        <v>5314150</v>
      </c>
      <c r="O2852">
        <f t="shared" si="229"/>
        <v>0</v>
      </c>
      <c r="P2852">
        <f t="shared" si="229"/>
        <v>0</v>
      </c>
      <c r="Q2852">
        <f t="shared" si="229"/>
        <v>0</v>
      </c>
      <c r="R2852">
        <f t="shared" si="230"/>
        <v>0</v>
      </c>
      <c r="S2852">
        <f t="shared" si="231"/>
        <v>0</v>
      </c>
      <c r="T2852">
        <f t="shared" si="232"/>
        <v>-2353100</v>
      </c>
      <c r="U2852">
        <f t="shared" si="233"/>
        <v>-1972000</v>
      </c>
    </row>
    <row r="2853" spans="1:21" hidden="1" x14ac:dyDescent="0.25">
      <c r="A2853" t="s">
        <v>7060</v>
      </c>
      <c r="B2853" t="s">
        <v>3455</v>
      </c>
      <c r="C2853">
        <v>34286</v>
      </c>
      <c r="D2853">
        <v>0</v>
      </c>
      <c r="E2853">
        <v>0</v>
      </c>
      <c r="F2853">
        <v>0</v>
      </c>
      <c r="G2853">
        <v>0</v>
      </c>
      <c r="H2853">
        <v>0</v>
      </c>
      <c r="I2853">
        <v>34286</v>
      </c>
      <c r="J2853">
        <v>0</v>
      </c>
      <c r="K2853">
        <v>37067500</v>
      </c>
      <c r="L2853">
        <v>25940500</v>
      </c>
      <c r="M2853">
        <v>16978000</v>
      </c>
      <c r="O2853">
        <f t="shared" si="229"/>
        <v>-34286</v>
      </c>
      <c r="P2853">
        <f t="shared" si="229"/>
        <v>-34286</v>
      </c>
      <c r="Q2853">
        <f t="shared" si="229"/>
        <v>-34286</v>
      </c>
      <c r="R2853">
        <f t="shared" si="230"/>
        <v>0</v>
      </c>
      <c r="S2853">
        <f t="shared" si="231"/>
        <v>-34286</v>
      </c>
      <c r="T2853">
        <f t="shared" si="232"/>
        <v>-11127000</v>
      </c>
      <c r="U2853">
        <f t="shared" si="233"/>
        <v>-20089500</v>
      </c>
    </row>
    <row r="2854" spans="1:21" hidden="1" x14ac:dyDescent="0.25">
      <c r="A2854" t="s">
        <v>7120</v>
      </c>
      <c r="B2854" t="s">
        <v>3456</v>
      </c>
      <c r="C2854">
        <v>0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137723.5</v>
      </c>
      <c r="L2854">
        <v>217580</v>
      </c>
      <c r="M2854">
        <v>286172.5</v>
      </c>
      <c r="O2854">
        <f t="shared" si="229"/>
        <v>0</v>
      </c>
      <c r="P2854">
        <f t="shared" si="229"/>
        <v>0</v>
      </c>
      <c r="Q2854">
        <f t="shared" si="229"/>
        <v>0</v>
      </c>
      <c r="R2854">
        <f t="shared" si="230"/>
        <v>0</v>
      </c>
      <c r="S2854">
        <f t="shared" si="231"/>
        <v>0</v>
      </c>
      <c r="T2854">
        <f t="shared" si="232"/>
        <v>79856.5</v>
      </c>
      <c r="U2854">
        <f t="shared" si="233"/>
        <v>148449</v>
      </c>
    </row>
    <row r="2855" spans="1:21" hidden="1" x14ac:dyDescent="0.25">
      <c r="A2855" t="s">
        <v>7062</v>
      </c>
      <c r="B2855" t="s">
        <v>1650</v>
      </c>
      <c r="C2855">
        <v>18713</v>
      </c>
      <c r="D2855">
        <v>106304.5</v>
      </c>
      <c r="E2855">
        <v>49674</v>
      </c>
      <c r="F2855">
        <v>33839.5</v>
      </c>
      <c r="G2855">
        <v>42989</v>
      </c>
      <c r="H2855">
        <v>0</v>
      </c>
      <c r="I2855">
        <v>18713</v>
      </c>
      <c r="J2855">
        <v>132057.5</v>
      </c>
      <c r="K2855">
        <v>1240900</v>
      </c>
      <c r="L2855">
        <v>1202100</v>
      </c>
      <c r="M2855">
        <v>824980</v>
      </c>
      <c r="O2855">
        <f t="shared" si="229"/>
        <v>87591.5</v>
      </c>
      <c r="P2855">
        <f t="shared" si="229"/>
        <v>30961</v>
      </c>
      <c r="Q2855">
        <f t="shared" si="229"/>
        <v>15126.5</v>
      </c>
      <c r="R2855">
        <f t="shared" si="230"/>
        <v>-42989</v>
      </c>
      <c r="S2855">
        <f t="shared" si="231"/>
        <v>113344.5</v>
      </c>
      <c r="T2855">
        <f t="shared" si="232"/>
        <v>-38800</v>
      </c>
      <c r="U2855">
        <f t="shared" si="233"/>
        <v>-415920</v>
      </c>
    </row>
    <row r="2856" spans="1:21" hidden="1" x14ac:dyDescent="0.25">
      <c r="A2856" t="s">
        <v>7063</v>
      </c>
      <c r="B2856" t="s">
        <v>1651</v>
      </c>
      <c r="C2856">
        <v>176373.3333</v>
      </c>
      <c r="D2856">
        <v>0</v>
      </c>
      <c r="E2856">
        <v>0</v>
      </c>
      <c r="F2856">
        <v>0</v>
      </c>
      <c r="G2856">
        <v>81211</v>
      </c>
      <c r="H2856">
        <v>38688</v>
      </c>
      <c r="I2856">
        <v>0</v>
      </c>
      <c r="J2856">
        <v>0</v>
      </c>
      <c r="K2856">
        <v>0</v>
      </c>
      <c r="L2856">
        <v>0</v>
      </c>
      <c r="M2856">
        <v>0</v>
      </c>
      <c r="O2856">
        <f t="shared" si="229"/>
        <v>-176373.3333</v>
      </c>
      <c r="P2856">
        <f t="shared" si="229"/>
        <v>-176373.3333</v>
      </c>
      <c r="Q2856">
        <f t="shared" si="229"/>
        <v>-176373.3333</v>
      </c>
      <c r="R2856">
        <f t="shared" si="230"/>
        <v>-42523</v>
      </c>
      <c r="S2856">
        <f t="shared" si="231"/>
        <v>0</v>
      </c>
      <c r="T2856">
        <f t="shared" si="232"/>
        <v>0</v>
      </c>
      <c r="U2856">
        <f t="shared" si="233"/>
        <v>0</v>
      </c>
    </row>
    <row r="2857" spans="1:21" hidden="1" x14ac:dyDescent="0.25">
      <c r="A2857" t="s">
        <v>7064</v>
      </c>
      <c r="B2857" t="s">
        <v>1652</v>
      </c>
      <c r="C2857">
        <v>2158400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O2857">
        <f t="shared" si="229"/>
        <v>-2158400</v>
      </c>
      <c r="P2857">
        <f t="shared" si="229"/>
        <v>-2158400</v>
      </c>
      <c r="Q2857">
        <f t="shared" si="229"/>
        <v>-2158400</v>
      </c>
      <c r="R2857">
        <f t="shared" si="230"/>
        <v>0</v>
      </c>
      <c r="S2857">
        <f t="shared" si="231"/>
        <v>0</v>
      </c>
      <c r="T2857">
        <f t="shared" si="232"/>
        <v>0</v>
      </c>
      <c r="U2857">
        <f t="shared" si="233"/>
        <v>0</v>
      </c>
    </row>
    <row r="2858" spans="1:21" hidden="1" x14ac:dyDescent="0.25">
      <c r="A2858" t="s">
        <v>7065</v>
      </c>
      <c r="B2858" t="s">
        <v>3457</v>
      </c>
      <c r="C2858">
        <v>0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681785</v>
      </c>
      <c r="L2858">
        <v>243205</v>
      </c>
      <c r="M2858">
        <v>0</v>
      </c>
      <c r="O2858">
        <f t="shared" si="229"/>
        <v>0</v>
      </c>
      <c r="P2858">
        <f t="shared" si="229"/>
        <v>0</v>
      </c>
      <c r="Q2858">
        <f t="shared" si="229"/>
        <v>0</v>
      </c>
      <c r="R2858">
        <f t="shared" si="230"/>
        <v>0</v>
      </c>
      <c r="S2858">
        <f t="shared" si="231"/>
        <v>0</v>
      </c>
      <c r="T2858">
        <f t="shared" si="232"/>
        <v>-438580</v>
      </c>
      <c r="U2858">
        <f t="shared" si="233"/>
        <v>-681785</v>
      </c>
    </row>
    <row r="2859" spans="1:21" hidden="1" x14ac:dyDescent="0.25">
      <c r="A2859" t="s">
        <v>6900</v>
      </c>
      <c r="B2859" t="s">
        <v>3458</v>
      </c>
      <c r="C2859">
        <v>0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83935</v>
      </c>
      <c r="L2859">
        <v>178915</v>
      </c>
      <c r="M2859">
        <v>224505</v>
      </c>
      <c r="O2859">
        <f t="shared" si="229"/>
        <v>0</v>
      </c>
      <c r="P2859">
        <f t="shared" si="229"/>
        <v>0</v>
      </c>
      <c r="Q2859">
        <f t="shared" si="229"/>
        <v>0</v>
      </c>
      <c r="R2859">
        <f t="shared" si="230"/>
        <v>0</v>
      </c>
      <c r="S2859">
        <f t="shared" si="231"/>
        <v>0</v>
      </c>
      <c r="T2859">
        <f t="shared" si="232"/>
        <v>94980</v>
      </c>
      <c r="U2859">
        <f t="shared" si="233"/>
        <v>140570</v>
      </c>
    </row>
    <row r="2860" spans="1:21" hidden="1" x14ac:dyDescent="0.25">
      <c r="A2860" t="s">
        <v>7067</v>
      </c>
      <c r="B2860" t="s">
        <v>3459</v>
      </c>
      <c r="C2860">
        <v>17610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17610</v>
      </c>
      <c r="J2860">
        <v>66522.5</v>
      </c>
      <c r="K2860">
        <v>0</v>
      </c>
      <c r="L2860">
        <v>0</v>
      </c>
      <c r="M2860">
        <v>0</v>
      </c>
      <c r="O2860">
        <f t="shared" si="229"/>
        <v>-17610</v>
      </c>
      <c r="P2860">
        <f t="shared" si="229"/>
        <v>-17610</v>
      </c>
      <c r="Q2860">
        <f t="shared" si="229"/>
        <v>-17610</v>
      </c>
      <c r="R2860">
        <f t="shared" si="230"/>
        <v>0</v>
      </c>
      <c r="S2860">
        <f t="shared" si="231"/>
        <v>48912.5</v>
      </c>
      <c r="T2860">
        <f t="shared" si="232"/>
        <v>0</v>
      </c>
      <c r="U2860">
        <f t="shared" si="233"/>
        <v>0</v>
      </c>
    </row>
    <row r="2861" spans="1:21" hidden="1" x14ac:dyDescent="0.25">
      <c r="A2861" t="s">
        <v>7068</v>
      </c>
      <c r="B2861" t="s">
        <v>1653</v>
      </c>
      <c r="C2861">
        <v>43019.333330000001</v>
      </c>
      <c r="D2861">
        <v>118070</v>
      </c>
      <c r="E2861">
        <v>0</v>
      </c>
      <c r="F2861">
        <v>297165</v>
      </c>
      <c r="G2861">
        <v>114210</v>
      </c>
      <c r="H2861">
        <v>5832</v>
      </c>
      <c r="I2861">
        <v>0</v>
      </c>
      <c r="J2861">
        <v>0</v>
      </c>
      <c r="K2861">
        <v>223140000</v>
      </c>
      <c r="L2861">
        <v>148000000</v>
      </c>
      <c r="M2861">
        <v>108230500</v>
      </c>
      <c r="O2861">
        <f t="shared" si="229"/>
        <v>75050.666670000006</v>
      </c>
      <c r="P2861">
        <f t="shared" si="229"/>
        <v>-43019.333330000001</v>
      </c>
      <c r="Q2861">
        <f t="shared" si="229"/>
        <v>254145.66667000001</v>
      </c>
      <c r="R2861">
        <f t="shared" si="230"/>
        <v>-108378</v>
      </c>
      <c r="S2861">
        <f t="shared" si="231"/>
        <v>0</v>
      </c>
      <c r="T2861">
        <f t="shared" si="232"/>
        <v>-75140000</v>
      </c>
      <c r="U2861">
        <f t="shared" si="233"/>
        <v>-114909500</v>
      </c>
    </row>
    <row r="2862" spans="1:21" hidden="1" x14ac:dyDescent="0.25">
      <c r="A2862" t="s">
        <v>7069</v>
      </c>
      <c r="B2862" t="s">
        <v>1654</v>
      </c>
      <c r="C2862">
        <v>0</v>
      </c>
      <c r="D2862">
        <v>0</v>
      </c>
      <c r="E2862">
        <v>26065500</v>
      </c>
      <c r="F2862">
        <v>82880500</v>
      </c>
      <c r="G2862">
        <v>0</v>
      </c>
      <c r="H2862">
        <v>0</v>
      </c>
      <c r="I2862">
        <v>0</v>
      </c>
      <c r="J2862">
        <v>0</v>
      </c>
      <c r="K2862">
        <v>9787750</v>
      </c>
      <c r="L2862">
        <v>5299100</v>
      </c>
      <c r="M2862">
        <v>5869650</v>
      </c>
      <c r="O2862">
        <f t="shared" si="229"/>
        <v>0</v>
      </c>
      <c r="P2862">
        <f t="shared" si="229"/>
        <v>26065500</v>
      </c>
      <c r="Q2862">
        <f t="shared" si="229"/>
        <v>82880500</v>
      </c>
      <c r="R2862">
        <f t="shared" si="230"/>
        <v>0</v>
      </c>
      <c r="S2862">
        <f t="shared" si="231"/>
        <v>0</v>
      </c>
      <c r="T2862">
        <f t="shared" si="232"/>
        <v>-4488650</v>
      </c>
      <c r="U2862">
        <f t="shared" si="233"/>
        <v>-3918100</v>
      </c>
    </row>
    <row r="2863" spans="1:21" hidden="1" x14ac:dyDescent="0.25">
      <c r="A2863" t="s">
        <v>4279</v>
      </c>
      <c r="B2863" t="s">
        <v>1655</v>
      </c>
      <c r="C2863">
        <v>0</v>
      </c>
      <c r="D2863">
        <v>1718000</v>
      </c>
      <c r="E2863">
        <v>672150</v>
      </c>
      <c r="F2863">
        <v>343350</v>
      </c>
      <c r="G2863">
        <v>1646900</v>
      </c>
      <c r="H2863">
        <v>104263</v>
      </c>
      <c r="I2863">
        <v>0</v>
      </c>
      <c r="J2863">
        <v>0</v>
      </c>
      <c r="K2863">
        <v>7316550</v>
      </c>
      <c r="L2863">
        <v>12677450</v>
      </c>
      <c r="M2863">
        <v>14547500</v>
      </c>
      <c r="O2863">
        <f t="shared" si="229"/>
        <v>1718000</v>
      </c>
      <c r="P2863">
        <f t="shared" si="229"/>
        <v>672150</v>
      </c>
      <c r="Q2863">
        <f t="shared" si="229"/>
        <v>343350</v>
      </c>
      <c r="R2863">
        <f t="shared" si="230"/>
        <v>-1542637</v>
      </c>
      <c r="S2863">
        <f t="shared" si="231"/>
        <v>0</v>
      </c>
      <c r="T2863">
        <f t="shared" si="232"/>
        <v>5360900</v>
      </c>
      <c r="U2863">
        <f t="shared" si="233"/>
        <v>7230950</v>
      </c>
    </row>
    <row r="2864" spans="1:21" hidden="1" x14ac:dyDescent="0.25">
      <c r="A2864" t="s">
        <v>7071</v>
      </c>
      <c r="B2864" t="s">
        <v>1656</v>
      </c>
      <c r="C2864">
        <v>117321.3333</v>
      </c>
      <c r="D2864">
        <v>0</v>
      </c>
      <c r="E2864">
        <v>0</v>
      </c>
      <c r="F2864">
        <v>1318450</v>
      </c>
      <c r="G2864">
        <v>158980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O2864">
        <f t="shared" si="229"/>
        <v>-117321.3333</v>
      </c>
      <c r="P2864">
        <f t="shared" si="229"/>
        <v>-117321.3333</v>
      </c>
      <c r="Q2864">
        <f t="shared" si="229"/>
        <v>1201128.6666999999</v>
      </c>
      <c r="R2864">
        <f t="shared" si="230"/>
        <v>-158980</v>
      </c>
      <c r="S2864">
        <f t="shared" si="231"/>
        <v>0</v>
      </c>
      <c r="T2864">
        <f t="shared" si="232"/>
        <v>0</v>
      </c>
      <c r="U2864">
        <f t="shared" si="233"/>
        <v>0</v>
      </c>
    </row>
    <row r="2865" spans="1:21" hidden="1" x14ac:dyDescent="0.25">
      <c r="A2865" t="s">
        <v>7072</v>
      </c>
      <c r="B2865" t="s">
        <v>1657</v>
      </c>
      <c r="C2865">
        <v>0</v>
      </c>
      <c r="D2865">
        <v>0</v>
      </c>
      <c r="E2865">
        <v>0</v>
      </c>
      <c r="F2865">
        <v>0</v>
      </c>
      <c r="G2865">
        <v>141140</v>
      </c>
      <c r="H2865">
        <v>0</v>
      </c>
      <c r="I2865">
        <v>0</v>
      </c>
      <c r="J2865">
        <v>0</v>
      </c>
      <c r="K2865">
        <v>1462900</v>
      </c>
      <c r="L2865">
        <v>1074895</v>
      </c>
      <c r="M2865">
        <v>627200</v>
      </c>
      <c r="O2865">
        <f t="shared" si="229"/>
        <v>0</v>
      </c>
      <c r="P2865">
        <f t="shared" si="229"/>
        <v>0</v>
      </c>
      <c r="Q2865">
        <f t="shared" si="229"/>
        <v>0</v>
      </c>
      <c r="R2865">
        <f t="shared" si="230"/>
        <v>-141140</v>
      </c>
      <c r="S2865">
        <f t="shared" si="231"/>
        <v>0</v>
      </c>
      <c r="T2865">
        <f t="shared" si="232"/>
        <v>-388005</v>
      </c>
      <c r="U2865">
        <f t="shared" si="233"/>
        <v>-835700</v>
      </c>
    </row>
    <row r="2866" spans="1:21" hidden="1" x14ac:dyDescent="0.25">
      <c r="A2866" t="s">
        <v>7073</v>
      </c>
      <c r="B2866" t="s">
        <v>1658</v>
      </c>
      <c r="C2866">
        <v>188060</v>
      </c>
      <c r="D2866">
        <v>610675</v>
      </c>
      <c r="E2866">
        <v>340420</v>
      </c>
      <c r="F2866">
        <v>8487000</v>
      </c>
      <c r="G2866">
        <v>478500</v>
      </c>
      <c r="H2866">
        <v>0</v>
      </c>
      <c r="I2866">
        <v>188060</v>
      </c>
      <c r="J2866">
        <v>224894</v>
      </c>
      <c r="K2866">
        <v>718825</v>
      </c>
      <c r="L2866">
        <v>355705</v>
      </c>
      <c r="M2866">
        <v>145830</v>
      </c>
      <c r="O2866">
        <f t="shared" si="229"/>
        <v>422615</v>
      </c>
      <c r="P2866">
        <f t="shared" si="229"/>
        <v>152360</v>
      </c>
      <c r="Q2866">
        <f t="shared" si="229"/>
        <v>8298940</v>
      </c>
      <c r="R2866">
        <f t="shared" si="230"/>
        <v>-478500</v>
      </c>
      <c r="S2866">
        <f t="shared" si="231"/>
        <v>36834</v>
      </c>
      <c r="T2866">
        <f t="shared" si="232"/>
        <v>-363120</v>
      </c>
      <c r="U2866">
        <f t="shared" si="233"/>
        <v>-572995</v>
      </c>
    </row>
    <row r="2867" spans="1:21" hidden="1" x14ac:dyDescent="0.25">
      <c r="A2867" t="s">
        <v>7074</v>
      </c>
      <c r="B2867" t="s">
        <v>1659</v>
      </c>
      <c r="C2867">
        <v>4568384.6670000004</v>
      </c>
      <c r="D2867">
        <v>1313565</v>
      </c>
      <c r="E2867">
        <v>1046950</v>
      </c>
      <c r="F2867">
        <v>273125</v>
      </c>
      <c r="G2867">
        <v>2045600</v>
      </c>
      <c r="H2867">
        <v>48420.5</v>
      </c>
      <c r="I2867">
        <v>32159</v>
      </c>
      <c r="J2867">
        <v>61846.5</v>
      </c>
      <c r="K2867">
        <v>1497900</v>
      </c>
      <c r="L2867">
        <v>1071275</v>
      </c>
      <c r="M2867">
        <v>1020995</v>
      </c>
      <c r="O2867">
        <f t="shared" si="229"/>
        <v>-3254819.6670000004</v>
      </c>
      <c r="P2867">
        <f t="shared" si="229"/>
        <v>-3521434.6670000004</v>
      </c>
      <c r="Q2867">
        <f t="shared" si="229"/>
        <v>-4295259.6670000004</v>
      </c>
      <c r="R2867">
        <f t="shared" si="230"/>
        <v>-1997179.5</v>
      </c>
      <c r="S2867">
        <f t="shared" si="231"/>
        <v>29687.5</v>
      </c>
      <c r="T2867">
        <f t="shared" si="232"/>
        <v>-426625</v>
      </c>
      <c r="U2867">
        <f t="shared" si="233"/>
        <v>-476905</v>
      </c>
    </row>
    <row r="2868" spans="1:21" hidden="1" x14ac:dyDescent="0.25">
      <c r="A2868" t="s">
        <v>7075</v>
      </c>
      <c r="B2868" t="s">
        <v>1660</v>
      </c>
      <c r="C2868">
        <v>1440665</v>
      </c>
      <c r="D2868">
        <v>58092000</v>
      </c>
      <c r="E2868">
        <v>32330000</v>
      </c>
      <c r="F2868">
        <v>33138500</v>
      </c>
      <c r="G2868">
        <v>251510</v>
      </c>
      <c r="H2868">
        <v>0</v>
      </c>
      <c r="I2868">
        <v>667710</v>
      </c>
      <c r="J2868">
        <v>6811850</v>
      </c>
      <c r="K2868">
        <v>1618450</v>
      </c>
      <c r="L2868">
        <v>1581700</v>
      </c>
      <c r="M2868">
        <v>922225</v>
      </c>
      <c r="O2868">
        <f t="shared" si="229"/>
        <v>56651335</v>
      </c>
      <c r="P2868">
        <f t="shared" si="229"/>
        <v>30889335</v>
      </c>
      <c r="Q2868">
        <f t="shared" si="229"/>
        <v>31697835</v>
      </c>
      <c r="R2868">
        <f t="shared" si="230"/>
        <v>-251510</v>
      </c>
      <c r="S2868">
        <f t="shared" si="231"/>
        <v>6144140</v>
      </c>
      <c r="T2868">
        <f t="shared" si="232"/>
        <v>-36750</v>
      </c>
      <c r="U2868">
        <f t="shared" si="233"/>
        <v>-696225</v>
      </c>
    </row>
    <row r="2869" spans="1:21" hidden="1" x14ac:dyDescent="0.25">
      <c r="A2869" t="s">
        <v>7076</v>
      </c>
      <c r="B2869" t="s">
        <v>3460</v>
      </c>
      <c r="C2869">
        <v>0</v>
      </c>
      <c r="D2869">
        <v>0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688715</v>
      </c>
      <c r="L2869">
        <v>240865</v>
      </c>
      <c r="M2869">
        <v>276755</v>
      </c>
      <c r="O2869">
        <f t="shared" si="229"/>
        <v>0</v>
      </c>
      <c r="P2869">
        <f t="shared" si="229"/>
        <v>0</v>
      </c>
      <c r="Q2869">
        <f t="shared" si="229"/>
        <v>0</v>
      </c>
      <c r="R2869">
        <f t="shared" si="230"/>
        <v>0</v>
      </c>
      <c r="S2869">
        <f t="shared" si="231"/>
        <v>0</v>
      </c>
      <c r="T2869">
        <f t="shared" si="232"/>
        <v>-447850</v>
      </c>
      <c r="U2869">
        <f t="shared" si="233"/>
        <v>-411960</v>
      </c>
    </row>
    <row r="2870" spans="1:21" hidden="1" x14ac:dyDescent="0.25">
      <c r="A2870" t="s">
        <v>7077</v>
      </c>
      <c r="B2870" t="s">
        <v>1661</v>
      </c>
      <c r="C2870">
        <v>19094</v>
      </c>
      <c r="D2870">
        <v>0</v>
      </c>
      <c r="E2870">
        <v>18080500</v>
      </c>
      <c r="F2870">
        <v>0</v>
      </c>
      <c r="G2870">
        <v>33196</v>
      </c>
      <c r="H2870" t="e">
        <v>#DIV/0!</v>
      </c>
      <c r="I2870">
        <v>19094</v>
      </c>
      <c r="J2870">
        <v>19810</v>
      </c>
      <c r="K2870">
        <v>21651000</v>
      </c>
      <c r="L2870">
        <v>15522500</v>
      </c>
      <c r="M2870">
        <v>11501100</v>
      </c>
      <c r="O2870">
        <f t="shared" si="229"/>
        <v>-19094</v>
      </c>
      <c r="P2870">
        <f t="shared" si="229"/>
        <v>18061406</v>
      </c>
      <c r="Q2870">
        <f t="shared" si="229"/>
        <v>-19094</v>
      </c>
      <c r="R2870" t="e">
        <f t="shared" si="230"/>
        <v>#DIV/0!</v>
      </c>
      <c r="S2870">
        <f t="shared" si="231"/>
        <v>716</v>
      </c>
      <c r="T2870">
        <f t="shared" si="232"/>
        <v>-6128500</v>
      </c>
      <c r="U2870">
        <f t="shared" si="233"/>
        <v>-10149900</v>
      </c>
    </row>
    <row r="2871" spans="1:21" hidden="1" x14ac:dyDescent="0.25">
      <c r="A2871" t="s">
        <v>7078</v>
      </c>
      <c r="B2871" t="s">
        <v>1662</v>
      </c>
      <c r="C2871">
        <v>57899</v>
      </c>
      <c r="D2871">
        <v>882310</v>
      </c>
      <c r="E2871">
        <v>0</v>
      </c>
      <c r="F2871">
        <v>202515</v>
      </c>
      <c r="G2871">
        <v>624020</v>
      </c>
      <c r="H2871">
        <v>39632</v>
      </c>
      <c r="I2871">
        <v>57899</v>
      </c>
      <c r="J2871">
        <v>0</v>
      </c>
      <c r="K2871">
        <v>31332000</v>
      </c>
      <c r="L2871">
        <v>26266500</v>
      </c>
      <c r="M2871">
        <v>17721000</v>
      </c>
      <c r="O2871">
        <f t="shared" si="229"/>
        <v>824411</v>
      </c>
      <c r="P2871">
        <f t="shared" si="229"/>
        <v>-57899</v>
      </c>
      <c r="Q2871">
        <f t="shared" si="229"/>
        <v>144616</v>
      </c>
      <c r="R2871">
        <f t="shared" si="230"/>
        <v>-584388</v>
      </c>
      <c r="S2871">
        <f t="shared" si="231"/>
        <v>-57899</v>
      </c>
      <c r="T2871">
        <f t="shared" si="232"/>
        <v>-5065500</v>
      </c>
      <c r="U2871">
        <f t="shared" si="233"/>
        <v>-13611000</v>
      </c>
    </row>
    <row r="2872" spans="1:21" hidden="1" x14ac:dyDescent="0.25">
      <c r="A2872" t="s">
        <v>7079</v>
      </c>
      <c r="B2872" t="s">
        <v>1663</v>
      </c>
      <c r="C2872">
        <v>0</v>
      </c>
      <c r="D2872">
        <v>657300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O2872">
        <f t="shared" si="229"/>
        <v>657300</v>
      </c>
      <c r="P2872">
        <f t="shared" si="229"/>
        <v>0</v>
      </c>
      <c r="Q2872">
        <f t="shared" si="229"/>
        <v>0</v>
      </c>
      <c r="R2872">
        <f t="shared" si="230"/>
        <v>0</v>
      </c>
      <c r="S2872">
        <f t="shared" si="231"/>
        <v>0</v>
      </c>
      <c r="T2872">
        <f t="shared" si="232"/>
        <v>0</v>
      </c>
      <c r="U2872">
        <f t="shared" si="233"/>
        <v>0</v>
      </c>
    </row>
    <row r="2873" spans="1:21" hidden="1" x14ac:dyDescent="0.25">
      <c r="A2873" t="s">
        <v>7080</v>
      </c>
      <c r="B2873" t="s">
        <v>3461</v>
      </c>
      <c r="C2873">
        <v>0</v>
      </c>
      <c r="D2873">
        <v>0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802350</v>
      </c>
      <c r="L2873">
        <v>0</v>
      </c>
      <c r="M2873">
        <v>0</v>
      </c>
      <c r="O2873">
        <f t="shared" si="229"/>
        <v>0</v>
      </c>
      <c r="P2873">
        <f t="shared" si="229"/>
        <v>0</v>
      </c>
      <c r="Q2873">
        <f t="shared" si="229"/>
        <v>0</v>
      </c>
      <c r="R2873">
        <f t="shared" si="230"/>
        <v>0</v>
      </c>
      <c r="S2873">
        <f t="shared" si="231"/>
        <v>0</v>
      </c>
      <c r="T2873">
        <f t="shared" si="232"/>
        <v>-802350</v>
      </c>
      <c r="U2873">
        <f t="shared" si="233"/>
        <v>-802350</v>
      </c>
    </row>
    <row r="2874" spans="1:21" hidden="1" x14ac:dyDescent="0.25">
      <c r="A2874" t="s">
        <v>7081</v>
      </c>
      <c r="B2874" t="s">
        <v>3462</v>
      </c>
      <c r="C2874">
        <v>0</v>
      </c>
      <c r="D2874">
        <v>0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1421100</v>
      </c>
      <c r="L2874">
        <v>941485</v>
      </c>
      <c r="M2874">
        <v>607770</v>
      </c>
      <c r="O2874">
        <f t="shared" si="229"/>
        <v>0</v>
      </c>
      <c r="P2874">
        <f t="shared" si="229"/>
        <v>0</v>
      </c>
      <c r="Q2874">
        <f t="shared" si="229"/>
        <v>0</v>
      </c>
      <c r="R2874">
        <f t="shared" si="230"/>
        <v>0</v>
      </c>
      <c r="S2874">
        <f t="shared" si="231"/>
        <v>0</v>
      </c>
      <c r="T2874">
        <f t="shared" si="232"/>
        <v>-479615</v>
      </c>
      <c r="U2874">
        <f t="shared" si="233"/>
        <v>-813330</v>
      </c>
    </row>
    <row r="2875" spans="1:21" hidden="1" x14ac:dyDescent="0.25">
      <c r="A2875" t="s">
        <v>7082</v>
      </c>
      <c r="B2875" t="s">
        <v>3463</v>
      </c>
      <c r="C2875">
        <v>0</v>
      </c>
      <c r="D2875">
        <v>0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64354.5</v>
      </c>
      <c r="L2875">
        <v>39423</v>
      </c>
      <c r="M2875">
        <v>48100</v>
      </c>
      <c r="O2875">
        <f t="shared" si="229"/>
        <v>0</v>
      </c>
      <c r="P2875">
        <f t="shared" si="229"/>
        <v>0</v>
      </c>
      <c r="Q2875">
        <f t="shared" si="229"/>
        <v>0</v>
      </c>
      <c r="R2875">
        <f t="shared" si="230"/>
        <v>0</v>
      </c>
      <c r="S2875">
        <f t="shared" si="231"/>
        <v>0</v>
      </c>
      <c r="T2875">
        <f t="shared" si="232"/>
        <v>-24931.5</v>
      </c>
      <c r="U2875">
        <f t="shared" si="233"/>
        <v>-16254.5</v>
      </c>
    </row>
    <row r="2876" spans="1:21" hidden="1" x14ac:dyDescent="0.25">
      <c r="A2876" t="s">
        <v>7083</v>
      </c>
      <c r="B2876" t="s">
        <v>1664</v>
      </c>
      <c r="C2876">
        <v>212980551</v>
      </c>
      <c r="D2876">
        <v>4430900</v>
      </c>
      <c r="E2876">
        <v>185365</v>
      </c>
      <c r="F2876">
        <v>563800</v>
      </c>
      <c r="G2876">
        <v>1574400</v>
      </c>
      <c r="H2876">
        <v>153816.5</v>
      </c>
      <c r="I2876">
        <v>21551</v>
      </c>
      <c r="J2876">
        <v>150878.5</v>
      </c>
      <c r="K2876">
        <v>244450000</v>
      </c>
      <c r="L2876">
        <v>176095000</v>
      </c>
      <c r="M2876">
        <v>142315000</v>
      </c>
      <c r="O2876">
        <f t="shared" si="229"/>
        <v>-208549651</v>
      </c>
      <c r="P2876">
        <f t="shared" si="229"/>
        <v>-212795186</v>
      </c>
      <c r="Q2876">
        <f t="shared" si="229"/>
        <v>-212416751</v>
      </c>
      <c r="R2876">
        <f t="shared" si="230"/>
        <v>-1420583.5</v>
      </c>
      <c r="S2876">
        <f t="shared" si="231"/>
        <v>129327.5</v>
      </c>
      <c r="T2876">
        <f t="shared" si="232"/>
        <v>-68355000</v>
      </c>
      <c r="U2876">
        <f t="shared" si="233"/>
        <v>-102135000</v>
      </c>
    </row>
    <row r="2877" spans="1:21" hidden="1" x14ac:dyDescent="0.25">
      <c r="A2877" t="s">
        <v>7084</v>
      </c>
      <c r="B2877" t="s">
        <v>1665</v>
      </c>
      <c r="C2877">
        <v>68849.333329999994</v>
      </c>
      <c r="D2877">
        <v>98381</v>
      </c>
      <c r="E2877">
        <v>13457.5</v>
      </c>
      <c r="F2877">
        <v>64951</v>
      </c>
      <c r="G2877">
        <v>5883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O2877">
        <f t="shared" si="229"/>
        <v>29531.666670000006</v>
      </c>
      <c r="P2877">
        <f t="shared" si="229"/>
        <v>-55391.833329999994</v>
      </c>
      <c r="Q2877">
        <f t="shared" si="229"/>
        <v>-3898.333329999994</v>
      </c>
      <c r="R2877">
        <f t="shared" si="230"/>
        <v>-5883</v>
      </c>
      <c r="S2877">
        <f t="shared" si="231"/>
        <v>0</v>
      </c>
      <c r="T2877">
        <f t="shared" si="232"/>
        <v>0</v>
      </c>
      <c r="U2877">
        <f t="shared" si="233"/>
        <v>0</v>
      </c>
    </row>
    <row r="2878" spans="1:21" hidden="1" x14ac:dyDescent="0.25">
      <c r="A2878" t="s">
        <v>7085</v>
      </c>
      <c r="B2878" t="s">
        <v>3464</v>
      </c>
      <c r="C2878">
        <v>0</v>
      </c>
      <c r="D2878">
        <v>0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99758</v>
      </c>
      <c r="L2878">
        <v>46124</v>
      </c>
      <c r="M2878">
        <v>70730.5</v>
      </c>
      <c r="O2878">
        <f t="shared" si="229"/>
        <v>0</v>
      </c>
      <c r="P2878">
        <f t="shared" si="229"/>
        <v>0</v>
      </c>
      <c r="Q2878">
        <f t="shared" si="229"/>
        <v>0</v>
      </c>
      <c r="R2878">
        <f t="shared" si="230"/>
        <v>0</v>
      </c>
      <c r="S2878">
        <f t="shared" si="231"/>
        <v>0</v>
      </c>
      <c r="T2878">
        <f t="shared" si="232"/>
        <v>-53634</v>
      </c>
      <c r="U2878">
        <f t="shared" si="233"/>
        <v>-29027.5</v>
      </c>
    </row>
    <row r="2879" spans="1:21" hidden="1" x14ac:dyDescent="0.25">
      <c r="A2879" t="s">
        <v>7086</v>
      </c>
      <c r="B2879" t="s">
        <v>1666</v>
      </c>
      <c r="C2879">
        <v>64732</v>
      </c>
      <c r="D2879">
        <v>4786050</v>
      </c>
      <c r="E2879">
        <v>3878600</v>
      </c>
      <c r="F2879">
        <v>1460730</v>
      </c>
      <c r="G2879">
        <v>1154000</v>
      </c>
      <c r="H2879">
        <v>33521</v>
      </c>
      <c r="I2879">
        <v>64732</v>
      </c>
      <c r="J2879">
        <v>162595</v>
      </c>
      <c r="K2879">
        <v>0</v>
      </c>
      <c r="L2879">
        <v>0</v>
      </c>
      <c r="M2879">
        <v>0</v>
      </c>
      <c r="O2879">
        <f t="shared" si="229"/>
        <v>4721318</v>
      </c>
      <c r="P2879">
        <f t="shared" si="229"/>
        <v>3813868</v>
      </c>
      <c r="Q2879">
        <f t="shared" si="229"/>
        <v>1395998</v>
      </c>
      <c r="R2879">
        <f t="shared" si="230"/>
        <v>-1120479</v>
      </c>
      <c r="S2879">
        <f t="shared" si="231"/>
        <v>97863</v>
      </c>
      <c r="T2879">
        <f t="shared" si="232"/>
        <v>0</v>
      </c>
      <c r="U2879">
        <f t="shared" si="233"/>
        <v>0</v>
      </c>
    </row>
    <row r="2880" spans="1:21" hidden="1" x14ac:dyDescent="0.25">
      <c r="A2880" t="s">
        <v>7087</v>
      </c>
      <c r="B2880" t="s">
        <v>1667</v>
      </c>
      <c r="C2880">
        <v>0</v>
      </c>
      <c r="D2880">
        <v>0</v>
      </c>
      <c r="E2880">
        <v>0</v>
      </c>
      <c r="F2880">
        <v>76660</v>
      </c>
      <c r="G2880">
        <v>39476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O2880">
        <f t="shared" si="229"/>
        <v>0</v>
      </c>
      <c r="P2880">
        <f t="shared" si="229"/>
        <v>0</v>
      </c>
      <c r="Q2880">
        <f t="shared" si="229"/>
        <v>76660</v>
      </c>
      <c r="R2880">
        <f t="shared" si="230"/>
        <v>-39476</v>
      </c>
      <c r="S2880">
        <f t="shared" si="231"/>
        <v>0</v>
      </c>
      <c r="T2880">
        <f t="shared" si="232"/>
        <v>0</v>
      </c>
      <c r="U2880">
        <f t="shared" si="233"/>
        <v>0</v>
      </c>
    </row>
    <row r="2881" spans="1:21" hidden="1" x14ac:dyDescent="0.25">
      <c r="A2881" t="s">
        <v>7088</v>
      </c>
      <c r="B2881" t="s">
        <v>1668</v>
      </c>
      <c r="C2881">
        <v>121032.3333</v>
      </c>
      <c r="D2881">
        <v>0</v>
      </c>
      <c r="E2881">
        <v>0</v>
      </c>
      <c r="F2881">
        <v>97765</v>
      </c>
      <c r="G2881">
        <v>1047400</v>
      </c>
      <c r="H2881">
        <v>71920</v>
      </c>
      <c r="I2881">
        <v>0</v>
      </c>
      <c r="J2881">
        <v>0</v>
      </c>
      <c r="K2881">
        <v>0</v>
      </c>
      <c r="L2881">
        <v>0</v>
      </c>
      <c r="M2881">
        <v>0</v>
      </c>
      <c r="O2881">
        <f t="shared" si="229"/>
        <v>-121032.3333</v>
      </c>
      <c r="P2881">
        <f t="shared" si="229"/>
        <v>-121032.3333</v>
      </c>
      <c r="Q2881">
        <f t="shared" si="229"/>
        <v>-23267.333299999998</v>
      </c>
      <c r="R2881">
        <f t="shared" si="230"/>
        <v>-975480</v>
      </c>
      <c r="S2881">
        <f t="shared" si="231"/>
        <v>0</v>
      </c>
      <c r="T2881">
        <f t="shared" si="232"/>
        <v>0</v>
      </c>
      <c r="U2881">
        <f t="shared" si="233"/>
        <v>0</v>
      </c>
    </row>
    <row r="2882" spans="1:21" hidden="1" x14ac:dyDescent="0.25">
      <c r="A2882" t="s">
        <v>7089</v>
      </c>
      <c r="B2882" t="s">
        <v>1669</v>
      </c>
      <c r="C2882">
        <v>0</v>
      </c>
      <c r="D2882">
        <v>735750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O2882">
        <f t="shared" si="229"/>
        <v>735750</v>
      </c>
      <c r="P2882">
        <f t="shared" si="229"/>
        <v>0</v>
      </c>
      <c r="Q2882">
        <f t="shared" si="229"/>
        <v>0</v>
      </c>
      <c r="R2882">
        <f t="shared" si="230"/>
        <v>0</v>
      </c>
      <c r="S2882">
        <f t="shared" si="231"/>
        <v>0</v>
      </c>
      <c r="T2882">
        <f t="shared" si="232"/>
        <v>0</v>
      </c>
      <c r="U2882">
        <f t="shared" si="233"/>
        <v>0</v>
      </c>
    </row>
    <row r="2883" spans="1:21" hidden="1" x14ac:dyDescent="0.25">
      <c r="A2883" t="s">
        <v>7090</v>
      </c>
      <c r="B2883" t="s">
        <v>3465</v>
      </c>
      <c r="C2883">
        <v>52007</v>
      </c>
      <c r="D2883">
        <v>0</v>
      </c>
      <c r="E2883">
        <v>0</v>
      </c>
      <c r="F2883">
        <v>0</v>
      </c>
      <c r="G2883">
        <v>0</v>
      </c>
      <c r="H2883">
        <v>0</v>
      </c>
      <c r="I2883">
        <v>52007</v>
      </c>
      <c r="J2883">
        <v>6564</v>
      </c>
      <c r="K2883">
        <v>0</v>
      </c>
      <c r="L2883">
        <v>0</v>
      </c>
      <c r="M2883">
        <v>464890</v>
      </c>
      <c r="O2883">
        <f t="shared" ref="O2883:Q2946" si="234">D2883-$C2883</f>
        <v>-52007</v>
      </c>
      <c r="P2883">
        <f t="shared" si="234"/>
        <v>-52007</v>
      </c>
      <c r="Q2883">
        <f t="shared" si="234"/>
        <v>-52007</v>
      </c>
      <c r="R2883">
        <f t="shared" ref="R2883:R2946" si="235">H2883-G2883</f>
        <v>0</v>
      </c>
      <c r="S2883">
        <f t="shared" ref="S2883:S2946" si="236">J2883-I2883</f>
        <v>-45443</v>
      </c>
      <c r="T2883">
        <f t="shared" ref="T2883:T2946" si="237">L2883-K2883</f>
        <v>0</v>
      </c>
      <c r="U2883">
        <f t="shared" ref="U2883:U2946" si="238">M2883-K2883</f>
        <v>464890</v>
      </c>
    </row>
    <row r="2884" spans="1:21" hidden="1" x14ac:dyDescent="0.25">
      <c r="A2884" t="s">
        <v>7091</v>
      </c>
      <c r="B2884" t="s">
        <v>1670</v>
      </c>
      <c r="C2884">
        <v>7274</v>
      </c>
      <c r="D2884">
        <v>0</v>
      </c>
      <c r="E2884">
        <v>98845</v>
      </c>
      <c r="F2884">
        <v>0</v>
      </c>
      <c r="G2884">
        <v>0</v>
      </c>
      <c r="H2884">
        <v>0</v>
      </c>
      <c r="I2884">
        <v>7274</v>
      </c>
      <c r="J2884">
        <v>15168.5</v>
      </c>
      <c r="K2884">
        <v>139645</v>
      </c>
      <c r="L2884">
        <v>23739.5</v>
      </c>
      <c r="M2884">
        <v>0</v>
      </c>
      <c r="O2884">
        <f t="shared" si="234"/>
        <v>-7274</v>
      </c>
      <c r="P2884">
        <f t="shared" si="234"/>
        <v>91571</v>
      </c>
      <c r="Q2884">
        <f t="shared" si="234"/>
        <v>-7274</v>
      </c>
      <c r="R2884">
        <f t="shared" si="235"/>
        <v>0</v>
      </c>
      <c r="S2884">
        <f t="shared" si="236"/>
        <v>7894.5</v>
      </c>
      <c r="T2884">
        <f t="shared" si="237"/>
        <v>-115905.5</v>
      </c>
      <c r="U2884">
        <f t="shared" si="238"/>
        <v>-139645</v>
      </c>
    </row>
    <row r="2885" spans="1:21" hidden="1" x14ac:dyDescent="0.25">
      <c r="A2885" t="s">
        <v>7092</v>
      </c>
      <c r="B2885" t="s">
        <v>1671</v>
      </c>
      <c r="C2885">
        <v>23187</v>
      </c>
      <c r="D2885">
        <v>4033750</v>
      </c>
      <c r="E2885">
        <v>2147600</v>
      </c>
      <c r="F2885">
        <v>1256690</v>
      </c>
      <c r="G2885">
        <v>503560</v>
      </c>
      <c r="H2885">
        <v>29030</v>
      </c>
      <c r="I2885">
        <v>23187</v>
      </c>
      <c r="J2885">
        <v>291655</v>
      </c>
      <c r="K2885">
        <v>13666500</v>
      </c>
      <c r="L2885">
        <v>9307450</v>
      </c>
      <c r="M2885">
        <v>6886600</v>
      </c>
      <c r="O2885">
        <f t="shared" si="234"/>
        <v>4010563</v>
      </c>
      <c r="P2885">
        <f t="shared" si="234"/>
        <v>2124413</v>
      </c>
      <c r="Q2885">
        <f t="shared" si="234"/>
        <v>1233503</v>
      </c>
      <c r="R2885">
        <f t="shared" si="235"/>
        <v>-474530</v>
      </c>
      <c r="S2885">
        <f t="shared" si="236"/>
        <v>268468</v>
      </c>
      <c r="T2885">
        <f t="shared" si="237"/>
        <v>-4359050</v>
      </c>
      <c r="U2885">
        <f t="shared" si="238"/>
        <v>-6779900</v>
      </c>
    </row>
    <row r="2886" spans="1:21" hidden="1" x14ac:dyDescent="0.25">
      <c r="A2886" t="s">
        <v>7093</v>
      </c>
      <c r="B2886" t="s">
        <v>1672</v>
      </c>
      <c r="C2886">
        <v>0</v>
      </c>
      <c r="D2886">
        <v>62179.5</v>
      </c>
      <c r="E2886">
        <v>126725</v>
      </c>
      <c r="F2886">
        <v>202915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O2886">
        <f t="shared" si="234"/>
        <v>62179.5</v>
      </c>
      <c r="P2886">
        <f t="shared" si="234"/>
        <v>126725</v>
      </c>
      <c r="Q2886">
        <f t="shared" si="234"/>
        <v>202915</v>
      </c>
      <c r="R2886">
        <f t="shared" si="235"/>
        <v>0</v>
      </c>
      <c r="S2886">
        <f t="shared" si="236"/>
        <v>0</v>
      </c>
      <c r="T2886">
        <f t="shared" si="237"/>
        <v>0</v>
      </c>
      <c r="U2886">
        <f t="shared" si="238"/>
        <v>0</v>
      </c>
    </row>
    <row r="2887" spans="1:21" hidden="1" x14ac:dyDescent="0.25">
      <c r="A2887" t="s">
        <v>8258</v>
      </c>
      <c r="B2887" t="s">
        <v>3466</v>
      </c>
      <c r="C2887">
        <v>0</v>
      </c>
      <c r="D2887">
        <v>0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180725</v>
      </c>
      <c r="L2887">
        <v>189160</v>
      </c>
      <c r="M2887">
        <v>31492</v>
      </c>
      <c r="O2887">
        <f t="shared" si="234"/>
        <v>0</v>
      </c>
      <c r="P2887">
        <f t="shared" si="234"/>
        <v>0</v>
      </c>
      <c r="Q2887">
        <f t="shared" si="234"/>
        <v>0</v>
      </c>
      <c r="R2887">
        <f t="shared" si="235"/>
        <v>0</v>
      </c>
      <c r="S2887">
        <f t="shared" si="236"/>
        <v>0</v>
      </c>
      <c r="T2887">
        <f t="shared" si="237"/>
        <v>8435</v>
      </c>
      <c r="U2887">
        <f t="shared" si="238"/>
        <v>-149233</v>
      </c>
    </row>
    <row r="2888" spans="1:21" hidden="1" x14ac:dyDescent="0.25">
      <c r="A2888" t="s">
        <v>7095</v>
      </c>
      <c r="B2888" t="s">
        <v>3467</v>
      </c>
      <c r="C2888">
        <v>0</v>
      </c>
      <c r="D2888">
        <v>0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72469500</v>
      </c>
      <c r="L2888">
        <v>48064000</v>
      </c>
      <c r="M2888">
        <v>40536000</v>
      </c>
      <c r="O2888">
        <f t="shared" si="234"/>
        <v>0</v>
      </c>
      <c r="P2888">
        <f t="shared" si="234"/>
        <v>0</v>
      </c>
      <c r="Q2888">
        <f t="shared" si="234"/>
        <v>0</v>
      </c>
      <c r="R2888">
        <f t="shared" si="235"/>
        <v>0</v>
      </c>
      <c r="S2888">
        <f t="shared" si="236"/>
        <v>0</v>
      </c>
      <c r="T2888">
        <f t="shared" si="237"/>
        <v>-24405500</v>
      </c>
      <c r="U2888">
        <f t="shared" si="238"/>
        <v>-31933500</v>
      </c>
    </row>
    <row r="2889" spans="1:21" hidden="1" x14ac:dyDescent="0.25">
      <c r="A2889" t="s">
        <v>7096</v>
      </c>
      <c r="B2889" t="s">
        <v>3468</v>
      </c>
      <c r="C2889">
        <v>0</v>
      </c>
      <c r="D2889">
        <v>0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130625</v>
      </c>
      <c r="L2889">
        <v>92933</v>
      </c>
      <c r="M2889">
        <v>71606.5</v>
      </c>
      <c r="O2889">
        <f t="shared" si="234"/>
        <v>0</v>
      </c>
      <c r="P2889">
        <f t="shared" si="234"/>
        <v>0</v>
      </c>
      <c r="Q2889">
        <f t="shared" si="234"/>
        <v>0</v>
      </c>
      <c r="R2889">
        <f t="shared" si="235"/>
        <v>0</v>
      </c>
      <c r="S2889">
        <f t="shared" si="236"/>
        <v>0</v>
      </c>
      <c r="T2889">
        <f t="shared" si="237"/>
        <v>-37692</v>
      </c>
      <c r="U2889">
        <f t="shared" si="238"/>
        <v>-59018.5</v>
      </c>
    </row>
    <row r="2890" spans="1:21" hidden="1" x14ac:dyDescent="0.25">
      <c r="A2890" t="s">
        <v>7097</v>
      </c>
      <c r="B2890" t="s">
        <v>1673</v>
      </c>
      <c r="C2890">
        <v>584713.33330000006</v>
      </c>
      <c r="D2890">
        <v>0</v>
      </c>
      <c r="E2890">
        <v>79405</v>
      </c>
      <c r="F2890">
        <v>23441</v>
      </c>
      <c r="G2890">
        <v>383940</v>
      </c>
      <c r="H2890">
        <v>59166.5</v>
      </c>
      <c r="I2890">
        <v>0</v>
      </c>
      <c r="J2890">
        <v>7342</v>
      </c>
      <c r="K2890">
        <v>15512000</v>
      </c>
      <c r="L2890">
        <v>12936500</v>
      </c>
      <c r="M2890">
        <v>9454850</v>
      </c>
      <c r="O2890">
        <f t="shared" si="234"/>
        <v>-584713.33330000006</v>
      </c>
      <c r="P2890">
        <f t="shared" si="234"/>
        <v>-505308.33330000006</v>
      </c>
      <c r="Q2890">
        <f t="shared" si="234"/>
        <v>-561272.33330000006</v>
      </c>
      <c r="R2890">
        <f t="shared" si="235"/>
        <v>-324773.5</v>
      </c>
      <c r="S2890">
        <f t="shared" si="236"/>
        <v>7342</v>
      </c>
      <c r="T2890">
        <f t="shared" si="237"/>
        <v>-2575500</v>
      </c>
      <c r="U2890">
        <f t="shared" si="238"/>
        <v>-6057150</v>
      </c>
    </row>
    <row r="2891" spans="1:21" hidden="1" x14ac:dyDescent="0.25">
      <c r="A2891" t="s">
        <v>7098</v>
      </c>
      <c r="B2891" t="s">
        <v>1674</v>
      </c>
      <c r="C2891">
        <v>80902.333329999994</v>
      </c>
      <c r="D2891">
        <v>2431800</v>
      </c>
      <c r="E2891">
        <v>1409485</v>
      </c>
      <c r="F2891">
        <v>729560</v>
      </c>
      <c r="G2891">
        <v>1241200</v>
      </c>
      <c r="H2891">
        <v>141918</v>
      </c>
      <c r="I2891">
        <v>14556</v>
      </c>
      <c r="J2891">
        <v>91080.5</v>
      </c>
      <c r="K2891">
        <v>176790000</v>
      </c>
      <c r="L2891">
        <v>121853500</v>
      </c>
      <c r="M2891">
        <v>100335500</v>
      </c>
      <c r="O2891">
        <f t="shared" si="234"/>
        <v>2350897.6666700002</v>
      </c>
      <c r="P2891">
        <f t="shared" si="234"/>
        <v>1328582.6666699999</v>
      </c>
      <c r="Q2891">
        <f t="shared" si="234"/>
        <v>648657.66666999995</v>
      </c>
      <c r="R2891">
        <f t="shared" si="235"/>
        <v>-1099282</v>
      </c>
      <c r="S2891">
        <f t="shared" si="236"/>
        <v>76524.5</v>
      </c>
      <c r="T2891">
        <f t="shared" si="237"/>
        <v>-54936500</v>
      </c>
      <c r="U2891">
        <f t="shared" si="238"/>
        <v>-76454500</v>
      </c>
    </row>
    <row r="2892" spans="1:21" hidden="1" x14ac:dyDescent="0.25">
      <c r="A2892" t="s">
        <v>7099</v>
      </c>
      <c r="B2892" t="s">
        <v>1675</v>
      </c>
      <c r="C2892">
        <v>330746.6667</v>
      </c>
      <c r="D2892">
        <v>980945</v>
      </c>
      <c r="E2892">
        <v>0</v>
      </c>
      <c r="F2892">
        <v>74860</v>
      </c>
      <c r="G2892">
        <v>178300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O2892">
        <f t="shared" si="234"/>
        <v>650198.33330000006</v>
      </c>
      <c r="P2892">
        <f t="shared" si="234"/>
        <v>-330746.6667</v>
      </c>
      <c r="Q2892">
        <f t="shared" si="234"/>
        <v>-255886.6667</v>
      </c>
      <c r="R2892">
        <f t="shared" si="235"/>
        <v>-178300</v>
      </c>
      <c r="S2892">
        <f t="shared" si="236"/>
        <v>0</v>
      </c>
      <c r="T2892">
        <f t="shared" si="237"/>
        <v>0</v>
      </c>
      <c r="U2892">
        <f t="shared" si="238"/>
        <v>0</v>
      </c>
    </row>
    <row r="2893" spans="1:21" hidden="1" x14ac:dyDescent="0.25">
      <c r="A2893" t="s">
        <v>7100</v>
      </c>
      <c r="B2893" t="s">
        <v>3469</v>
      </c>
      <c r="C2893">
        <v>0</v>
      </c>
      <c r="D2893">
        <v>0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148300000</v>
      </c>
      <c r="L2893">
        <v>102740000</v>
      </c>
      <c r="M2893">
        <v>73327000</v>
      </c>
      <c r="O2893">
        <f t="shared" si="234"/>
        <v>0</v>
      </c>
      <c r="P2893">
        <f t="shared" si="234"/>
        <v>0</v>
      </c>
      <c r="Q2893">
        <f t="shared" si="234"/>
        <v>0</v>
      </c>
      <c r="R2893">
        <f t="shared" si="235"/>
        <v>0</v>
      </c>
      <c r="S2893">
        <f t="shared" si="236"/>
        <v>0</v>
      </c>
      <c r="T2893">
        <f t="shared" si="237"/>
        <v>-45560000</v>
      </c>
      <c r="U2893">
        <f t="shared" si="238"/>
        <v>-74973000</v>
      </c>
    </row>
    <row r="2894" spans="1:21" hidden="1" x14ac:dyDescent="0.25">
      <c r="A2894" t="s">
        <v>7101</v>
      </c>
      <c r="B2894" t="s">
        <v>3470</v>
      </c>
      <c r="C2894">
        <v>0</v>
      </c>
      <c r="D2894">
        <v>0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1364550</v>
      </c>
      <c r="L2894">
        <v>796220</v>
      </c>
      <c r="M2894">
        <v>431300</v>
      </c>
      <c r="O2894">
        <f t="shared" si="234"/>
        <v>0</v>
      </c>
      <c r="P2894">
        <f t="shared" si="234"/>
        <v>0</v>
      </c>
      <c r="Q2894">
        <f t="shared" si="234"/>
        <v>0</v>
      </c>
      <c r="R2894">
        <f t="shared" si="235"/>
        <v>0</v>
      </c>
      <c r="S2894">
        <f t="shared" si="236"/>
        <v>0</v>
      </c>
      <c r="T2894">
        <f t="shared" si="237"/>
        <v>-568330</v>
      </c>
      <c r="U2894">
        <f t="shared" si="238"/>
        <v>-933250</v>
      </c>
    </row>
    <row r="2895" spans="1:21" hidden="1" x14ac:dyDescent="0.25">
      <c r="A2895" t="s">
        <v>7102</v>
      </c>
      <c r="B2895" t="s">
        <v>1676</v>
      </c>
      <c r="C2895">
        <v>58425</v>
      </c>
      <c r="D2895">
        <v>603650</v>
      </c>
      <c r="E2895">
        <v>82735</v>
      </c>
      <c r="F2895">
        <v>202920</v>
      </c>
      <c r="G2895">
        <v>45693</v>
      </c>
      <c r="H2895">
        <v>0</v>
      </c>
      <c r="I2895">
        <v>58425</v>
      </c>
      <c r="J2895">
        <v>69142.5</v>
      </c>
      <c r="K2895">
        <v>8531850</v>
      </c>
      <c r="L2895">
        <v>5844500</v>
      </c>
      <c r="M2895">
        <v>4920750</v>
      </c>
      <c r="O2895">
        <f t="shared" si="234"/>
        <v>545225</v>
      </c>
      <c r="P2895">
        <f t="shared" si="234"/>
        <v>24310</v>
      </c>
      <c r="Q2895">
        <f t="shared" si="234"/>
        <v>144495</v>
      </c>
      <c r="R2895">
        <f t="shared" si="235"/>
        <v>-45693</v>
      </c>
      <c r="S2895">
        <f t="shared" si="236"/>
        <v>10717.5</v>
      </c>
      <c r="T2895">
        <f t="shared" si="237"/>
        <v>-2687350</v>
      </c>
      <c r="U2895">
        <f t="shared" si="238"/>
        <v>-3611100</v>
      </c>
    </row>
    <row r="2896" spans="1:21" hidden="1" x14ac:dyDescent="0.25">
      <c r="A2896" t="s">
        <v>7103</v>
      </c>
      <c r="B2896" t="s">
        <v>1677</v>
      </c>
      <c r="C2896">
        <v>114163.6667</v>
      </c>
      <c r="D2896">
        <v>0</v>
      </c>
      <c r="E2896">
        <v>3114000</v>
      </c>
      <c r="F2896">
        <v>177665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O2896">
        <f t="shared" si="234"/>
        <v>-114163.6667</v>
      </c>
      <c r="P2896">
        <f t="shared" si="234"/>
        <v>2999836.3333000001</v>
      </c>
      <c r="Q2896">
        <f t="shared" si="234"/>
        <v>63501.333299999998</v>
      </c>
      <c r="R2896">
        <f t="shared" si="235"/>
        <v>0</v>
      </c>
      <c r="S2896">
        <f t="shared" si="236"/>
        <v>0</v>
      </c>
      <c r="T2896">
        <f t="shared" si="237"/>
        <v>0</v>
      </c>
      <c r="U2896">
        <f t="shared" si="238"/>
        <v>0</v>
      </c>
    </row>
    <row r="2897" spans="1:21" hidden="1" x14ac:dyDescent="0.25">
      <c r="A2897" t="s">
        <v>7104</v>
      </c>
      <c r="B2897" t="s">
        <v>3471</v>
      </c>
      <c r="C2897">
        <v>0</v>
      </c>
      <c r="D2897">
        <v>0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1145050</v>
      </c>
      <c r="L2897">
        <v>0</v>
      </c>
      <c r="M2897">
        <v>1369900</v>
      </c>
      <c r="O2897">
        <f t="shared" si="234"/>
        <v>0</v>
      </c>
      <c r="P2897">
        <f t="shared" si="234"/>
        <v>0</v>
      </c>
      <c r="Q2897">
        <f t="shared" si="234"/>
        <v>0</v>
      </c>
      <c r="R2897">
        <f t="shared" si="235"/>
        <v>0</v>
      </c>
      <c r="S2897">
        <f t="shared" si="236"/>
        <v>0</v>
      </c>
      <c r="T2897">
        <f t="shared" si="237"/>
        <v>-1145050</v>
      </c>
      <c r="U2897">
        <f t="shared" si="238"/>
        <v>224850</v>
      </c>
    </row>
    <row r="2898" spans="1:21" hidden="1" x14ac:dyDescent="0.25">
      <c r="A2898" t="s">
        <v>7105</v>
      </c>
      <c r="B2898" t="s">
        <v>3472</v>
      </c>
      <c r="C2898">
        <v>0</v>
      </c>
      <c r="D2898">
        <v>0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9130800</v>
      </c>
      <c r="L2898">
        <v>5826850</v>
      </c>
      <c r="M2898">
        <v>5220150</v>
      </c>
      <c r="O2898">
        <f t="shared" si="234"/>
        <v>0</v>
      </c>
      <c r="P2898">
        <f t="shared" si="234"/>
        <v>0</v>
      </c>
      <c r="Q2898">
        <f t="shared" si="234"/>
        <v>0</v>
      </c>
      <c r="R2898">
        <f t="shared" si="235"/>
        <v>0</v>
      </c>
      <c r="S2898">
        <f t="shared" si="236"/>
        <v>0</v>
      </c>
      <c r="T2898">
        <f t="shared" si="237"/>
        <v>-3303950</v>
      </c>
      <c r="U2898">
        <f t="shared" si="238"/>
        <v>-3910650</v>
      </c>
    </row>
    <row r="2899" spans="1:21" hidden="1" x14ac:dyDescent="0.25">
      <c r="A2899" t="s">
        <v>7106</v>
      </c>
      <c r="B2899" t="s">
        <v>1678</v>
      </c>
      <c r="C2899">
        <v>92445</v>
      </c>
      <c r="D2899">
        <v>242985</v>
      </c>
      <c r="E2899">
        <v>1013890</v>
      </c>
      <c r="F2899">
        <v>248845</v>
      </c>
      <c r="G2899">
        <v>40217</v>
      </c>
      <c r="H2899">
        <v>0</v>
      </c>
      <c r="I2899">
        <v>92445</v>
      </c>
      <c r="J2899">
        <v>34600</v>
      </c>
      <c r="K2899">
        <v>4174200</v>
      </c>
      <c r="L2899">
        <v>2805050</v>
      </c>
      <c r="M2899">
        <v>2220750</v>
      </c>
      <c r="O2899">
        <f t="shared" si="234"/>
        <v>150540</v>
      </c>
      <c r="P2899">
        <f t="shared" si="234"/>
        <v>921445</v>
      </c>
      <c r="Q2899">
        <f t="shared" si="234"/>
        <v>156400</v>
      </c>
      <c r="R2899">
        <f t="shared" si="235"/>
        <v>-40217</v>
      </c>
      <c r="S2899">
        <f t="shared" si="236"/>
        <v>-57845</v>
      </c>
      <c r="T2899">
        <f t="shared" si="237"/>
        <v>-1369150</v>
      </c>
      <c r="U2899">
        <f t="shared" si="238"/>
        <v>-1953450</v>
      </c>
    </row>
    <row r="2900" spans="1:21" hidden="1" x14ac:dyDescent="0.25">
      <c r="A2900" t="s">
        <v>7107</v>
      </c>
      <c r="B2900" t="s">
        <v>3473</v>
      </c>
      <c r="C2900">
        <v>0</v>
      </c>
      <c r="D2900">
        <v>0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575755</v>
      </c>
      <c r="L2900">
        <v>267090</v>
      </c>
      <c r="M2900">
        <v>157465</v>
      </c>
      <c r="O2900">
        <f t="shared" si="234"/>
        <v>0</v>
      </c>
      <c r="P2900">
        <f t="shared" si="234"/>
        <v>0</v>
      </c>
      <c r="Q2900">
        <f t="shared" si="234"/>
        <v>0</v>
      </c>
      <c r="R2900">
        <f t="shared" si="235"/>
        <v>0</v>
      </c>
      <c r="S2900">
        <f t="shared" si="236"/>
        <v>0</v>
      </c>
      <c r="T2900">
        <f t="shared" si="237"/>
        <v>-308665</v>
      </c>
      <c r="U2900">
        <f t="shared" si="238"/>
        <v>-418290</v>
      </c>
    </row>
    <row r="2901" spans="1:21" hidden="1" x14ac:dyDescent="0.25">
      <c r="A2901" t="s">
        <v>7108</v>
      </c>
      <c r="B2901" t="s">
        <v>3474</v>
      </c>
      <c r="C2901">
        <v>0</v>
      </c>
      <c r="D2901">
        <v>0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114395000</v>
      </c>
      <c r="L2901">
        <v>84014000</v>
      </c>
      <c r="M2901">
        <v>62425500</v>
      </c>
      <c r="O2901">
        <f t="shared" si="234"/>
        <v>0</v>
      </c>
      <c r="P2901">
        <f t="shared" si="234"/>
        <v>0</v>
      </c>
      <c r="Q2901">
        <f t="shared" si="234"/>
        <v>0</v>
      </c>
      <c r="R2901">
        <f t="shared" si="235"/>
        <v>0</v>
      </c>
      <c r="S2901">
        <f t="shared" si="236"/>
        <v>0</v>
      </c>
      <c r="T2901">
        <f t="shared" si="237"/>
        <v>-30381000</v>
      </c>
      <c r="U2901">
        <f t="shared" si="238"/>
        <v>-51969500</v>
      </c>
    </row>
    <row r="2902" spans="1:21" hidden="1" x14ac:dyDescent="0.25">
      <c r="A2902" t="s">
        <v>7109</v>
      </c>
      <c r="B2902" t="s">
        <v>1679</v>
      </c>
      <c r="C2902">
        <v>0</v>
      </c>
      <c r="D2902">
        <v>0</v>
      </c>
      <c r="E2902">
        <v>0</v>
      </c>
      <c r="F2902">
        <v>0</v>
      </c>
      <c r="G2902">
        <v>173150</v>
      </c>
      <c r="H2902">
        <v>11081</v>
      </c>
      <c r="I2902">
        <v>0</v>
      </c>
      <c r="J2902">
        <v>0</v>
      </c>
      <c r="K2902">
        <v>181340</v>
      </c>
      <c r="L2902">
        <v>144520</v>
      </c>
      <c r="M2902">
        <v>175895</v>
      </c>
      <c r="O2902">
        <f t="shared" si="234"/>
        <v>0</v>
      </c>
      <c r="P2902">
        <f t="shared" si="234"/>
        <v>0</v>
      </c>
      <c r="Q2902">
        <f t="shared" si="234"/>
        <v>0</v>
      </c>
      <c r="R2902">
        <f t="shared" si="235"/>
        <v>-162069</v>
      </c>
      <c r="S2902">
        <f t="shared" si="236"/>
        <v>0</v>
      </c>
      <c r="T2902">
        <f t="shared" si="237"/>
        <v>-36820</v>
      </c>
      <c r="U2902">
        <f t="shared" si="238"/>
        <v>-5445</v>
      </c>
    </row>
    <row r="2903" spans="1:21" hidden="1" x14ac:dyDescent="0.25">
      <c r="A2903" t="s">
        <v>7110</v>
      </c>
      <c r="B2903" t="s">
        <v>1680</v>
      </c>
      <c r="C2903">
        <v>0</v>
      </c>
      <c r="D2903">
        <v>0</v>
      </c>
      <c r="E2903">
        <v>6115000</v>
      </c>
      <c r="F2903">
        <v>535050</v>
      </c>
      <c r="G2903">
        <v>83803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O2903">
        <f t="shared" si="234"/>
        <v>0</v>
      </c>
      <c r="P2903">
        <f t="shared" si="234"/>
        <v>6115000</v>
      </c>
      <c r="Q2903">
        <f t="shared" si="234"/>
        <v>535050</v>
      </c>
      <c r="R2903">
        <f t="shared" si="235"/>
        <v>-83803</v>
      </c>
      <c r="S2903">
        <f t="shared" si="236"/>
        <v>0</v>
      </c>
      <c r="T2903">
        <f t="shared" si="237"/>
        <v>0</v>
      </c>
      <c r="U2903">
        <f t="shared" si="238"/>
        <v>0</v>
      </c>
    </row>
    <row r="2904" spans="1:21" hidden="1" x14ac:dyDescent="0.25">
      <c r="A2904" t="s">
        <v>7111</v>
      </c>
      <c r="B2904" t="s">
        <v>1681</v>
      </c>
      <c r="C2904">
        <v>108364.6667</v>
      </c>
      <c r="D2904">
        <v>0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O2904">
        <f t="shared" si="234"/>
        <v>-108364.6667</v>
      </c>
      <c r="P2904">
        <f t="shared" si="234"/>
        <v>-108364.6667</v>
      </c>
      <c r="Q2904">
        <f t="shared" si="234"/>
        <v>-108364.6667</v>
      </c>
      <c r="R2904">
        <f t="shared" si="235"/>
        <v>0</v>
      </c>
      <c r="S2904">
        <f t="shared" si="236"/>
        <v>0</v>
      </c>
      <c r="T2904">
        <f t="shared" si="237"/>
        <v>0</v>
      </c>
      <c r="U2904">
        <f t="shared" si="238"/>
        <v>0</v>
      </c>
    </row>
    <row r="2905" spans="1:21" hidden="1" x14ac:dyDescent="0.25">
      <c r="A2905" t="s">
        <v>7112</v>
      </c>
      <c r="B2905" t="s">
        <v>1682</v>
      </c>
      <c r="C2905">
        <v>1108098.6669999999</v>
      </c>
      <c r="D2905">
        <v>1632900</v>
      </c>
      <c r="E2905">
        <v>1657920</v>
      </c>
      <c r="F2905">
        <v>10479730</v>
      </c>
      <c r="G2905">
        <v>175340</v>
      </c>
      <c r="H2905">
        <v>0</v>
      </c>
      <c r="I2905">
        <v>1061700</v>
      </c>
      <c r="J2905">
        <v>4669450</v>
      </c>
      <c r="K2905">
        <v>0</v>
      </c>
      <c r="L2905">
        <v>0</v>
      </c>
      <c r="M2905">
        <v>0</v>
      </c>
      <c r="O2905">
        <f t="shared" si="234"/>
        <v>524801.3330000001</v>
      </c>
      <c r="P2905">
        <f t="shared" si="234"/>
        <v>549821.3330000001</v>
      </c>
      <c r="Q2905">
        <f t="shared" si="234"/>
        <v>9371631.3330000006</v>
      </c>
      <c r="R2905">
        <f t="shared" si="235"/>
        <v>-175340</v>
      </c>
      <c r="S2905">
        <f t="shared" si="236"/>
        <v>3607750</v>
      </c>
      <c r="T2905">
        <f t="shared" si="237"/>
        <v>0</v>
      </c>
      <c r="U2905">
        <f t="shared" si="238"/>
        <v>0</v>
      </c>
    </row>
    <row r="2906" spans="1:21" hidden="1" x14ac:dyDescent="0.25">
      <c r="A2906" t="s">
        <v>7113</v>
      </c>
      <c r="B2906" t="s">
        <v>1683</v>
      </c>
      <c r="C2906">
        <v>1522529.3330000001</v>
      </c>
      <c r="D2906">
        <v>423810</v>
      </c>
      <c r="E2906">
        <v>244485</v>
      </c>
      <c r="F2906">
        <v>220850</v>
      </c>
      <c r="G2906">
        <v>54469</v>
      </c>
      <c r="H2906" t="e">
        <v>#DIV/0!</v>
      </c>
      <c r="I2906">
        <v>9566</v>
      </c>
      <c r="J2906">
        <v>14477</v>
      </c>
      <c r="K2906">
        <v>968710</v>
      </c>
      <c r="L2906">
        <v>793820</v>
      </c>
      <c r="M2906">
        <v>612205</v>
      </c>
      <c r="O2906">
        <f t="shared" si="234"/>
        <v>-1098719.3330000001</v>
      </c>
      <c r="P2906">
        <f t="shared" si="234"/>
        <v>-1278044.3330000001</v>
      </c>
      <c r="Q2906">
        <f t="shared" si="234"/>
        <v>-1301679.3330000001</v>
      </c>
      <c r="R2906" t="e">
        <f t="shared" si="235"/>
        <v>#DIV/0!</v>
      </c>
      <c r="S2906">
        <f t="shared" si="236"/>
        <v>4911</v>
      </c>
      <c r="T2906">
        <f t="shared" si="237"/>
        <v>-174890</v>
      </c>
      <c r="U2906">
        <f t="shared" si="238"/>
        <v>-356505</v>
      </c>
    </row>
    <row r="2907" spans="1:21" hidden="1" x14ac:dyDescent="0.25">
      <c r="A2907" t="s">
        <v>7114</v>
      </c>
      <c r="B2907" t="s">
        <v>3475</v>
      </c>
      <c r="C2907">
        <v>0</v>
      </c>
      <c r="D2907">
        <v>0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91799.5</v>
      </c>
      <c r="L2907">
        <v>59139.5</v>
      </c>
      <c r="M2907">
        <v>56402.5</v>
      </c>
      <c r="O2907">
        <f t="shared" si="234"/>
        <v>0</v>
      </c>
      <c r="P2907">
        <f t="shared" si="234"/>
        <v>0</v>
      </c>
      <c r="Q2907">
        <f t="shared" si="234"/>
        <v>0</v>
      </c>
      <c r="R2907">
        <f t="shared" si="235"/>
        <v>0</v>
      </c>
      <c r="S2907">
        <f t="shared" si="236"/>
        <v>0</v>
      </c>
      <c r="T2907">
        <f t="shared" si="237"/>
        <v>-32660</v>
      </c>
      <c r="U2907">
        <f t="shared" si="238"/>
        <v>-35397</v>
      </c>
    </row>
    <row r="2908" spans="1:21" hidden="1" x14ac:dyDescent="0.25">
      <c r="A2908" t="s">
        <v>7115</v>
      </c>
      <c r="B2908" t="s">
        <v>1684</v>
      </c>
      <c r="C2908">
        <v>17109</v>
      </c>
      <c r="D2908">
        <v>0</v>
      </c>
      <c r="E2908">
        <v>0</v>
      </c>
      <c r="F2908">
        <v>6835.5</v>
      </c>
      <c r="G2908" t="e">
        <v>#DIV/0!</v>
      </c>
      <c r="H2908">
        <v>0</v>
      </c>
      <c r="I2908">
        <v>17109</v>
      </c>
      <c r="J2908">
        <v>53867</v>
      </c>
      <c r="K2908">
        <v>14569000</v>
      </c>
      <c r="L2908">
        <v>12304500</v>
      </c>
      <c r="M2908">
        <v>9896300</v>
      </c>
      <c r="O2908">
        <f t="shared" si="234"/>
        <v>-17109</v>
      </c>
      <c r="P2908">
        <f t="shared" si="234"/>
        <v>-17109</v>
      </c>
      <c r="Q2908">
        <f t="shared" si="234"/>
        <v>-10273.5</v>
      </c>
      <c r="R2908" t="e">
        <f t="shared" si="235"/>
        <v>#DIV/0!</v>
      </c>
      <c r="S2908">
        <f t="shared" si="236"/>
        <v>36758</v>
      </c>
      <c r="T2908">
        <f t="shared" si="237"/>
        <v>-2264500</v>
      </c>
      <c r="U2908">
        <f t="shared" si="238"/>
        <v>-4672700</v>
      </c>
    </row>
    <row r="2909" spans="1:21" hidden="1" x14ac:dyDescent="0.25">
      <c r="A2909" t="s">
        <v>7116</v>
      </c>
      <c r="B2909" t="s">
        <v>1685</v>
      </c>
      <c r="C2909">
        <v>0</v>
      </c>
      <c r="D2909">
        <v>0</v>
      </c>
      <c r="E2909">
        <v>147205</v>
      </c>
      <c r="F2909">
        <v>186780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O2909">
        <f t="shared" si="234"/>
        <v>0</v>
      </c>
      <c r="P2909">
        <f t="shared" si="234"/>
        <v>147205</v>
      </c>
      <c r="Q2909">
        <f t="shared" si="234"/>
        <v>186780</v>
      </c>
      <c r="R2909">
        <f t="shared" si="235"/>
        <v>0</v>
      </c>
      <c r="S2909">
        <f t="shared" si="236"/>
        <v>0</v>
      </c>
      <c r="T2909">
        <f t="shared" si="237"/>
        <v>0</v>
      </c>
      <c r="U2909">
        <f t="shared" si="238"/>
        <v>0</v>
      </c>
    </row>
    <row r="2910" spans="1:21" hidden="1" x14ac:dyDescent="0.25">
      <c r="A2910" t="s">
        <v>7117</v>
      </c>
      <c r="B2910" t="s">
        <v>3476</v>
      </c>
      <c r="C2910">
        <v>0</v>
      </c>
      <c r="D2910">
        <v>0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203625</v>
      </c>
      <c r="L2910">
        <v>125740</v>
      </c>
      <c r="M2910">
        <v>80868.5</v>
      </c>
      <c r="O2910">
        <f t="shared" si="234"/>
        <v>0</v>
      </c>
      <c r="P2910">
        <f t="shared" si="234"/>
        <v>0</v>
      </c>
      <c r="Q2910">
        <f t="shared" si="234"/>
        <v>0</v>
      </c>
      <c r="R2910">
        <f t="shared" si="235"/>
        <v>0</v>
      </c>
      <c r="S2910">
        <f t="shared" si="236"/>
        <v>0</v>
      </c>
      <c r="T2910">
        <f t="shared" si="237"/>
        <v>-77885</v>
      </c>
      <c r="U2910">
        <f t="shared" si="238"/>
        <v>-122756.5</v>
      </c>
    </row>
    <row r="2911" spans="1:21" hidden="1" x14ac:dyDescent="0.25">
      <c r="A2911" t="s">
        <v>7118</v>
      </c>
      <c r="B2911" t="s">
        <v>3477</v>
      </c>
      <c r="C2911">
        <v>0</v>
      </c>
      <c r="D2911">
        <v>0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275765</v>
      </c>
      <c r="L2911">
        <v>182400</v>
      </c>
      <c r="M2911">
        <v>175590</v>
      </c>
      <c r="O2911">
        <f t="shared" si="234"/>
        <v>0</v>
      </c>
      <c r="P2911">
        <f t="shared" si="234"/>
        <v>0</v>
      </c>
      <c r="Q2911">
        <f t="shared" si="234"/>
        <v>0</v>
      </c>
      <c r="R2911">
        <f t="shared" si="235"/>
        <v>0</v>
      </c>
      <c r="S2911">
        <f t="shared" si="236"/>
        <v>0</v>
      </c>
      <c r="T2911">
        <f t="shared" si="237"/>
        <v>-93365</v>
      </c>
      <c r="U2911">
        <f t="shared" si="238"/>
        <v>-100175</v>
      </c>
    </row>
    <row r="2912" spans="1:21" hidden="1" x14ac:dyDescent="0.25">
      <c r="A2912" t="s">
        <v>6302</v>
      </c>
      <c r="B2912" t="s">
        <v>3478</v>
      </c>
      <c r="C2912">
        <v>0</v>
      </c>
      <c r="D2912">
        <v>0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370910</v>
      </c>
      <c r="L2912">
        <v>584975</v>
      </c>
      <c r="M2912">
        <v>410885</v>
      </c>
      <c r="O2912">
        <f t="shared" si="234"/>
        <v>0</v>
      </c>
      <c r="P2912">
        <f t="shared" si="234"/>
        <v>0</v>
      </c>
      <c r="Q2912">
        <f t="shared" si="234"/>
        <v>0</v>
      </c>
      <c r="R2912">
        <f t="shared" si="235"/>
        <v>0</v>
      </c>
      <c r="S2912">
        <f t="shared" si="236"/>
        <v>0</v>
      </c>
      <c r="T2912">
        <f t="shared" si="237"/>
        <v>214065</v>
      </c>
      <c r="U2912">
        <f t="shared" si="238"/>
        <v>39975</v>
      </c>
    </row>
    <row r="2913" spans="1:21" hidden="1" x14ac:dyDescent="0.25">
      <c r="A2913" t="s">
        <v>4367</v>
      </c>
      <c r="B2913" t="s">
        <v>1686</v>
      </c>
      <c r="C2913">
        <v>0</v>
      </c>
      <c r="D2913">
        <v>1434720</v>
      </c>
      <c r="E2913">
        <v>0</v>
      </c>
      <c r="F2913">
        <v>1059200</v>
      </c>
      <c r="G2913">
        <v>1955900</v>
      </c>
      <c r="H2913">
        <v>212750</v>
      </c>
      <c r="I2913">
        <v>0</v>
      </c>
      <c r="J2913">
        <v>0</v>
      </c>
      <c r="K2913">
        <v>3173850</v>
      </c>
      <c r="L2913">
        <v>6766650</v>
      </c>
      <c r="M2913">
        <v>6657500</v>
      </c>
      <c r="O2913">
        <f t="shared" si="234"/>
        <v>1434720</v>
      </c>
      <c r="P2913">
        <f t="shared" si="234"/>
        <v>0</v>
      </c>
      <c r="Q2913">
        <f t="shared" si="234"/>
        <v>1059200</v>
      </c>
      <c r="R2913">
        <f t="shared" si="235"/>
        <v>-1743150</v>
      </c>
      <c r="S2913">
        <f t="shared" si="236"/>
        <v>0</v>
      </c>
      <c r="T2913">
        <f t="shared" si="237"/>
        <v>3592800</v>
      </c>
      <c r="U2913">
        <f t="shared" si="238"/>
        <v>3483650</v>
      </c>
    </row>
    <row r="2914" spans="1:21" hidden="1" x14ac:dyDescent="0.25">
      <c r="A2914" t="s">
        <v>7121</v>
      </c>
      <c r="B2914" t="s">
        <v>1687</v>
      </c>
      <c r="C2914">
        <v>1230008</v>
      </c>
      <c r="D2914">
        <v>0</v>
      </c>
      <c r="E2914">
        <v>0</v>
      </c>
      <c r="F2914">
        <v>0</v>
      </c>
      <c r="G2914">
        <v>436210</v>
      </c>
      <c r="H2914">
        <v>23279</v>
      </c>
      <c r="I2914">
        <v>0</v>
      </c>
      <c r="J2914">
        <v>0</v>
      </c>
      <c r="K2914">
        <v>0</v>
      </c>
      <c r="L2914">
        <v>0</v>
      </c>
      <c r="M2914">
        <v>0</v>
      </c>
      <c r="O2914">
        <f t="shared" si="234"/>
        <v>-1230008</v>
      </c>
      <c r="P2914">
        <f t="shared" si="234"/>
        <v>-1230008</v>
      </c>
      <c r="Q2914">
        <f t="shared" si="234"/>
        <v>-1230008</v>
      </c>
      <c r="R2914">
        <f t="shared" si="235"/>
        <v>-412931</v>
      </c>
      <c r="S2914">
        <f t="shared" si="236"/>
        <v>0</v>
      </c>
      <c r="T2914">
        <f t="shared" si="237"/>
        <v>0</v>
      </c>
      <c r="U2914">
        <f t="shared" si="238"/>
        <v>0</v>
      </c>
    </row>
    <row r="2915" spans="1:21" hidden="1" x14ac:dyDescent="0.25">
      <c r="A2915" t="s">
        <v>7122</v>
      </c>
      <c r="B2915" t="s">
        <v>1688</v>
      </c>
      <c r="C2915">
        <v>0</v>
      </c>
      <c r="D2915">
        <v>924655</v>
      </c>
      <c r="E2915">
        <v>3500350</v>
      </c>
      <c r="F2915">
        <v>0</v>
      </c>
      <c r="G2915">
        <v>397310</v>
      </c>
      <c r="H2915">
        <v>24283</v>
      </c>
      <c r="I2915">
        <v>0</v>
      </c>
      <c r="J2915">
        <v>0</v>
      </c>
      <c r="K2915">
        <v>0</v>
      </c>
      <c r="L2915">
        <v>0</v>
      </c>
      <c r="M2915">
        <v>0</v>
      </c>
      <c r="O2915">
        <f t="shared" si="234"/>
        <v>924655</v>
      </c>
      <c r="P2915">
        <f t="shared" si="234"/>
        <v>3500350</v>
      </c>
      <c r="Q2915">
        <f t="shared" si="234"/>
        <v>0</v>
      </c>
      <c r="R2915">
        <f t="shared" si="235"/>
        <v>-373027</v>
      </c>
      <c r="S2915">
        <f t="shared" si="236"/>
        <v>0</v>
      </c>
      <c r="T2915">
        <f t="shared" si="237"/>
        <v>0</v>
      </c>
      <c r="U2915">
        <f t="shared" si="238"/>
        <v>0</v>
      </c>
    </row>
    <row r="2916" spans="1:21" hidden="1" x14ac:dyDescent="0.25">
      <c r="A2916" t="s">
        <v>7123</v>
      </c>
      <c r="B2916" t="s">
        <v>3479</v>
      </c>
      <c r="C2916">
        <v>0</v>
      </c>
      <c r="D2916">
        <v>0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17301</v>
      </c>
      <c r="L2916">
        <v>14703.5</v>
      </c>
      <c r="M2916">
        <v>41866</v>
      </c>
      <c r="O2916">
        <f t="shared" si="234"/>
        <v>0</v>
      </c>
      <c r="P2916">
        <f t="shared" si="234"/>
        <v>0</v>
      </c>
      <c r="Q2916">
        <f t="shared" si="234"/>
        <v>0</v>
      </c>
      <c r="R2916">
        <f t="shared" si="235"/>
        <v>0</v>
      </c>
      <c r="S2916">
        <f t="shared" si="236"/>
        <v>0</v>
      </c>
      <c r="T2916">
        <f t="shared" si="237"/>
        <v>-2597.5</v>
      </c>
      <c r="U2916">
        <f t="shared" si="238"/>
        <v>24565</v>
      </c>
    </row>
    <row r="2917" spans="1:21" hidden="1" x14ac:dyDescent="0.25">
      <c r="A2917" t="s">
        <v>7124</v>
      </c>
      <c r="B2917" t="s">
        <v>1689</v>
      </c>
      <c r="C2917">
        <v>0</v>
      </c>
      <c r="D2917">
        <v>114745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12178500</v>
      </c>
      <c r="L2917">
        <v>8173450</v>
      </c>
      <c r="M2917">
        <v>6475650</v>
      </c>
      <c r="O2917">
        <f t="shared" si="234"/>
        <v>114745</v>
      </c>
      <c r="P2917">
        <f t="shared" si="234"/>
        <v>0</v>
      </c>
      <c r="Q2917">
        <f t="shared" si="234"/>
        <v>0</v>
      </c>
      <c r="R2917">
        <f t="shared" si="235"/>
        <v>0</v>
      </c>
      <c r="S2917">
        <f t="shared" si="236"/>
        <v>0</v>
      </c>
      <c r="T2917">
        <f t="shared" si="237"/>
        <v>-4005050</v>
      </c>
      <c r="U2917">
        <f t="shared" si="238"/>
        <v>-5702850</v>
      </c>
    </row>
    <row r="2918" spans="1:21" hidden="1" x14ac:dyDescent="0.25">
      <c r="A2918" t="s">
        <v>7125</v>
      </c>
      <c r="B2918" t="s">
        <v>1690</v>
      </c>
      <c r="C2918">
        <v>1432016.6669999999</v>
      </c>
      <c r="D2918">
        <v>501965</v>
      </c>
      <c r="E2918">
        <v>0</v>
      </c>
      <c r="F2918">
        <v>1190250</v>
      </c>
      <c r="G2918">
        <v>484810</v>
      </c>
      <c r="H2918">
        <v>64458</v>
      </c>
      <c r="I2918">
        <v>0</v>
      </c>
      <c r="J2918">
        <v>0</v>
      </c>
      <c r="K2918">
        <v>4322850</v>
      </c>
      <c r="L2918">
        <v>3063250</v>
      </c>
      <c r="M2918">
        <v>2613500</v>
      </c>
      <c r="O2918">
        <f t="shared" si="234"/>
        <v>-930051.6669999999</v>
      </c>
      <c r="P2918">
        <f t="shared" si="234"/>
        <v>-1432016.6669999999</v>
      </c>
      <c r="Q2918">
        <f t="shared" si="234"/>
        <v>-241766.6669999999</v>
      </c>
      <c r="R2918">
        <f t="shared" si="235"/>
        <v>-420352</v>
      </c>
      <c r="S2918">
        <f t="shared" si="236"/>
        <v>0</v>
      </c>
      <c r="T2918">
        <f t="shared" si="237"/>
        <v>-1259600</v>
      </c>
      <c r="U2918">
        <f t="shared" si="238"/>
        <v>-1709350</v>
      </c>
    </row>
    <row r="2919" spans="1:21" hidden="1" x14ac:dyDescent="0.25">
      <c r="A2919" t="s">
        <v>7126</v>
      </c>
      <c r="B2919" t="s">
        <v>3480</v>
      </c>
      <c r="C2919">
        <v>0</v>
      </c>
      <c r="D2919">
        <v>0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1443575</v>
      </c>
      <c r="L2919">
        <v>1224200</v>
      </c>
      <c r="M2919">
        <v>1257050</v>
      </c>
      <c r="O2919">
        <f t="shared" si="234"/>
        <v>0</v>
      </c>
      <c r="P2919">
        <f t="shared" si="234"/>
        <v>0</v>
      </c>
      <c r="Q2919">
        <f t="shared" si="234"/>
        <v>0</v>
      </c>
      <c r="R2919">
        <f t="shared" si="235"/>
        <v>0</v>
      </c>
      <c r="S2919">
        <f t="shared" si="236"/>
        <v>0</v>
      </c>
      <c r="T2919">
        <f t="shared" si="237"/>
        <v>-219375</v>
      </c>
      <c r="U2919">
        <f t="shared" si="238"/>
        <v>-186525</v>
      </c>
    </row>
    <row r="2920" spans="1:21" hidden="1" x14ac:dyDescent="0.25">
      <c r="A2920" t="s">
        <v>7127</v>
      </c>
      <c r="B2920" t="s">
        <v>1691</v>
      </c>
      <c r="C2920">
        <v>550753.33330000006</v>
      </c>
      <c r="D2920">
        <v>5438650</v>
      </c>
      <c r="E2920">
        <v>6851200</v>
      </c>
      <c r="F2920">
        <v>3087400</v>
      </c>
      <c r="G2920">
        <v>331090</v>
      </c>
      <c r="H2920">
        <v>11254</v>
      </c>
      <c r="I2920">
        <v>140110</v>
      </c>
      <c r="J2920">
        <v>1342640</v>
      </c>
      <c r="K2920">
        <v>2868750</v>
      </c>
      <c r="L2920">
        <v>2813900</v>
      </c>
      <c r="M2920">
        <v>1942400</v>
      </c>
      <c r="O2920">
        <f t="shared" si="234"/>
        <v>4887896.6666999999</v>
      </c>
      <c r="P2920">
        <f t="shared" si="234"/>
        <v>6300446.6666999999</v>
      </c>
      <c r="Q2920">
        <f t="shared" si="234"/>
        <v>2536646.6666999999</v>
      </c>
      <c r="R2920">
        <f t="shared" si="235"/>
        <v>-319836</v>
      </c>
      <c r="S2920">
        <f t="shared" si="236"/>
        <v>1202530</v>
      </c>
      <c r="T2920">
        <f t="shared" si="237"/>
        <v>-54850</v>
      </c>
      <c r="U2920">
        <f t="shared" si="238"/>
        <v>-926350</v>
      </c>
    </row>
    <row r="2921" spans="1:21" hidden="1" x14ac:dyDescent="0.25">
      <c r="A2921" t="s">
        <v>7128</v>
      </c>
      <c r="B2921" t="s">
        <v>4132</v>
      </c>
      <c r="C2921">
        <v>0</v>
      </c>
      <c r="D2921">
        <v>0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121675</v>
      </c>
      <c r="L2921">
        <v>83658</v>
      </c>
      <c r="M2921">
        <v>117404</v>
      </c>
      <c r="O2921">
        <f t="shared" si="234"/>
        <v>0</v>
      </c>
      <c r="P2921">
        <f t="shared" si="234"/>
        <v>0</v>
      </c>
      <c r="Q2921">
        <f t="shared" si="234"/>
        <v>0</v>
      </c>
      <c r="R2921">
        <f t="shared" si="235"/>
        <v>0</v>
      </c>
      <c r="S2921">
        <f t="shared" si="236"/>
        <v>0</v>
      </c>
      <c r="T2921">
        <f t="shared" si="237"/>
        <v>-38017</v>
      </c>
      <c r="U2921">
        <f t="shared" si="238"/>
        <v>-4271</v>
      </c>
    </row>
    <row r="2922" spans="1:21" hidden="1" x14ac:dyDescent="0.25">
      <c r="A2922" t="s">
        <v>7129</v>
      </c>
      <c r="B2922" t="s">
        <v>1692</v>
      </c>
      <c r="C2922">
        <v>27737780</v>
      </c>
      <c r="D2922">
        <v>30684</v>
      </c>
      <c r="E2922">
        <v>0</v>
      </c>
      <c r="F2922">
        <v>0</v>
      </c>
      <c r="G2922">
        <v>219750</v>
      </c>
      <c r="H2922">
        <v>0</v>
      </c>
      <c r="I2922">
        <v>0</v>
      </c>
      <c r="J2922">
        <v>0</v>
      </c>
      <c r="K2922">
        <v>322055</v>
      </c>
      <c r="L2922">
        <v>196745</v>
      </c>
      <c r="M2922">
        <v>151618.5</v>
      </c>
      <c r="O2922">
        <f t="shared" si="234"/>
        <v>-27707096</v>
      </c>
      <c r="P2922">
        <f t="shared" si="234"/>
        <v>-27737780</v>
      </c>
      <c r="Q2922">
        <f t="shared" si="234"/>
        <v>-27737780</v>
      </c>
      <c r="R2922">
        <f t="shared" si="235"/>
        <v>-219750</v>
      </c>
      <c r="S2922">
        <f t="shared" si="236"/>
        <v>0</v>
      </c>
      <c r="T2922">
        <f t="shared" si="237"/>
        <v>-125310</v>
      </c>
      <c r="U2922">
        <f t="shared" si="238"/>
        <v>-170436.5</v>
      </c>
    </row>
    <row r="2923" spans="1:21" hidden="1" x14ac:dyDescent="0.25">
      <c r="A2923" t="s">
        <v>7130</v>
      </c>
      <c r="B2923" t="s">
        <v>1693</v>
      </c>
      <c r="C2923">
        <v>0</v>
      </c>
      <c r="D2923">
        <v>980895</v>
      </c>
      <c r="E2923">
        <v>15005300</v>
      </c>
      <c r="F2923">
        <v>5471820</v>
      </c>
      <c r="G2923">
        <v>923460</v>
      </c>
      <c r="H2923">
        <v>30535</v>
      </c>
      <c r="I2923">
        <v>0</v>
      </c>
      <c r="J2923">
        <v>0</v>
      </c>
      <c r="K2923">
        <v>268220</v>
      </c>
      <c r="L2923">
        <v>260550</v>
      </c>
      <c r="M2923">
        <v>87645</v>
      </c>
      <c r="O2923">
        <f t="shared" si="234"/>
        <v>980895</v>
      </c>
      <c r="P2923">
        <f t="shared" si="234"/>
        <v>15005300</v>
      </c>
      <c r="Q2923">
        <f t="shared" si="234"/>
        <v>5471820</v>
      </c>
      <c r="R2923">
        <f t="shared" si="235"/>
        <v>-892925</v>
      </c>
      <c r="S2923">
        <f t="shared" si="236"/>
        <v>0</v>
      </c>
      <c r="T2923">
        <f t="shared" si="237"/>
        <v>-7670</v>
      </c>
      <c r="U2923">
        <f t="shared" si="238"/>
        <v>-180575</v>
      </c>
    </row>
    <row r="2924" spans="1:21" hidden="1" x14ac:dyDescent="0.25">
      <c r="A2924" t="s">
        <v>7131</v>
      </c>
      <c r="B2924" t="s">
        <v>3481</v>
      </c>
      <c r="C2924">
        <v>0</v>
      </c>
      <c r="D2924">
        <v>0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39330500</v>
      </c>
      <c r="L2924">
        <v>26392500</v>
      </c>
      <c r="M2924">
        <v>19681000</v>
      </c>
      <c r="O2924">
        <f t="shared" si="234"/>
        <v>0</v>
      </c>
      <c r="P2924">
        <f t="shared" si="234"/>
        <v>0</v>
      </c>
      <c r="Q2924">
        <f t="shared" si="234"/>
        <v>0</v>
      </c>
      <c r="R2924">
        <f t="shared" si="235"/>
        <v>0</v>
      </c>
      <c r="S2924">
        <f t="shared" si="236"/>
        <v>0</v>
      </c>
      <c r="T2924">
        <f t="shared" si="237"/>
        <v>-12938000</v>
      </c>
      <c r="U2924">
        <f t="shared" si="238"/>
        <v>-19649500</v>
      </c>
    </row>
    <row r="2925" spans="1:21" hidden="1" x14ac:dyDescent="0.25">
      <c r="A2925" t="s">
        <v>7132</v>
      </c>
      <c r="B2925" t="s">
        <v>1694</v>
      </c>
      <c r="C2925">
        <v>76399</v>
      </c>
      <c r="D2925">
        <v>499475000</v>
      </c>
      <c r="E2925">
        <v>931410000</v>
      </c>
      <c r="F2925">
        <v>1824475000</v>
      </c>
      <c r="G2925">
        <v>220130</v>
      </c>
      <c r="H2925">
        <v>13876.5</v>
      </c>
      <c r="I2925">
        <v>76399</v>
      </c>
      <c r="J2925">
        <v>990915000</v>
      </c>
      <c r="K2925">
        <v>9268350</v>
      </c>
      <c r="L2925">
        <v>5378000</v>
      </c>
      <c r="M2925">
        <v>4536500</v>
      </c>
      <c r="O2925">
        <f t="shared" si="234"/>
        <v>499398601</v>
      </c>
      <c r="P2925">
        <f t="shared" si="234"/>
        <v>931333601</v>
      </c>
      <c r="Q2925">
        <f t="shared" si="234"/>
        <v>1824398601</v>
      </c>
      <c r="R2925">
        <f t="shared" si="235"/>
        <v>-206253.5</v>
      </c>
      <c r="S2925">
        <f t="shared" si="236"/>
        <v>990838601</v>
      </c>
      <c r="T2925">
        <f t="shared" si="237"/>
        <v>-3890350</v>
      </c>
      <c r="U2925">
        <f t="shared" si="238"/>
        <v>-4731850</v>
      </c>
    </row>
    <row r="2926" spans="1:21" hidden="1" x14ac:dyDescent="0.25">
      <c r="A2926" t="s">
        <v>7133</v>
      </c>
      <c r="B2926" t="s">
        <v>3482</v>
      </c>
      <c r="C2926">
        <v>10459</v>
      </c>
      <c r="D2926">
        <v>0</v>
      </c>
      <c r="E2926">
        <v>0</v>
      </c>
      <c r="F2926">
        <v>0</v>
      </c>
      <c r="G2926">
        <v>0</v>
      </c>
      <c r="H2926">
        <v>0</v>
      </c>
      <c r="I2926">
        <v>10459</v>
      </c>
      <c r="J2926">
        <v>0</v>
      </c>
      <c r="K2926">
        <v>1009780</v>
      </c>
      <c r="L2926">
        <v>664645</v>
      </c>
      <c r="M2926">
        <v>364410</v>
      </c>
      <c r="O2926">
        <f t="shared" si="234"/>
        <v>-10459</v>
      </c>
      <c r="P2926">
        <f t="shared" si="234"/>
        <v>-10459</v>
      </c>
      <c r="Q2926">
        <f t="shared" si="234"/>
        <v>-10459</v>
      </c>
      <c r="R2926">
        <f t="shared" si="235"/>
        <v>0</v>
      </c>
      <c r="S2926">
        <f t="shared" si="236"/>
        <v>-10459</v>
      </c>
      <c r="T2926">
        <f t="shared" si="237"/>
        <v>-345135</v>
      </c>
      <c r="U2926">
        <f t="shared" si="238"/>
        <v>-645370</v>
      </c>
    </row>
    <row r="2927" spans="1:21" hidden="1" x14ac:dyDescent="0.25">
      <c r="A2927" t="s">
        <v>7134</v>
      </c>
      <c r="B2927" t="s">
        <v>1695</v>
      </c>
      <c r="C2927">
        <v>25051</v>
      </c>
      <c r="D2927">
        <v>14934000</v>
      </c>
      <c r="E2927">
        <v>6998450</v>
      </c>
      <c r="F2927">
        <v>3416000</v>
      </c>
      <c r="G2927">
        <v>1081300</v>
      </c>
      <c r="H2927">
        <v>111520.5</v>
      </c>
      <c r="I2927">
        <v>25051</v>
      </c>
      <c r="J2927">
        <v>286075</v>
      </c>
      <c r="K2927">
        <v>161935000</v>
      </c>
      <c r="L2927">
        <v>127825000</v>
      </c>
      <c r="M2927">
        <v>90005000</v>
      </c>
      <c r="O2927">
        <f t="shared" si="234"/>
        <v>14908949</v>
      </c>
      <c r="P2927">
        <f t="shared" si="234"/>
        <v>6973399</v>
      </c>
      <c r="Q2927">
        <f t="shared" si="234"/>
        <v>3390949</v>
      </c>
      <c r="R2927">
        <f t="shared" si="235"/>
        <v>-969779.5</v>
      </c>
      <c r="S2927">
        <f t="shared" si="236"/>
        <v>261024</v>
      </c>
      <c r="T2927">
        <f t="shared" si="237"/>
        <v>-34110000</v>
      </c>
      <c r="U2927">
        <f t="shared" si="238"/>
        <v>-71930000</v>
      </c>
    </row>
    <row r="2928" spans="1:21" hidden="1" x14ac:dyDescent="0.25">
      <c r="A2928" t="s">
        <v>7135</v>
      </c>
      <c r="B2928" t="s">
        <v>1696</v>
      </c>
      <c r="C2928">
        <v>3841345</v>
      </c>
      <c r="D2928">
        <v>959695</v>
      </c>
      <c r="E2928">
        <v>809400</v>
      </c>
      <c r="F2928">
        <v>313485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O2928">
        <f t="shared" si="234"/>
        <v>-2881650</v>
      </c>
      <c r="P2928">
        <f t="shared" si="234"/>
        <v>-3031945</v>
      </c>
      <c r="Q2928">
        <f t="shared" si="234"/>
        <v>-3527860</v>
      </c>
      <c r="R2928">
        <f t="shared" si="235"/>
        <v>0</v>
      </c>
      <c r="S2928">
        <f t="shared" si="236"/>
        <v>0</v>
      </c>
      <c r="T2928">
        <f t="shared" si="237"/>
        <v>0</v>
      </c>
      <c r="U2928">
        <f t="shared" si="238"/>
        <v>0</v>
      </c>
    </row>
    <row r="2929" spans="1:21" hidden="1" x14ac:dyDescent="0.25">
      <c r="A2929" t="s">
        <v>7136</v>
      </c>
      <c r="B2929" t="s">
        <v>3483</v>
      </c>
      <c r="C2929">
        <v>0</v>
      </c>
      <c r="D2929">
        <v>0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68698</v>
      </c>
      <c r="K2929">
        <v>7404300</v>
      </c>
      <c r="L2929">
        <v>3076650</v>
      </c>
      <c r="M2929">
        <v>1859160</v>
      </c>
      <c r="O2929">
        <f t="shared" si="234"/>
        <v>0</v>
      </c>
      <c r="P2929">
        <f t="shared" si="234"/>
        <v>0</v>
      </c>
      <c r="Q2929">
        <f t="shared" si="234"/>
        <v>0</v>
      </c>
      <c r="R2929">
        <f t="shared" si="235"/>
        <v>0</v>
      </c>
      <c r="S2929">
        <f t="shared" si="236"/>
        <v>68698</v>
      </c>
      <c r="T2929">
        <f t="shared" si="237"/>
        <v>-4327650</v>
      </c>
      <c r="U2929">
        <f t="shared" si="238"/>
        <v>-5545140</v>
      </c>
    </row>
    <row r="2930" spans="1:21" hidden="1" x14ac:dyDescent="0.25">
      <c r="A2930" t="s">
        <v>7137</v>
      </c>
      <c r="B2930" t="s">
        <v>1697</v>
      </c>
      <c r="C2930">
        <v>84911</v>
      </c>
      <c r="D2930">
        <v>42531.5</v>
      </c>
      <c r="E2930">
        <v>0</v>
      </c>
      <c r="F2930">
        <v>85810</v>
      </c>
      <c r="G2930">
        <v>49628</v>
      </c>
      <c r="H2930">
        <v>0</v>
      </c>
      <c r="I2930">
        <v>32385</v>
      </c>
      <c r="J2930">
        <v>34214.5</v>
      </c>
      <c r="K2930">
        <v>39766000</v>
      </c>
      <c r="L2930">
        <v>25376000</v>
      </c>
      <c r="M2930">
        <v>19150000</v>
      </c>
      <c r="O2930">
        <f t="shared" si="234"/>
        <v>-42379.5</v>
      </c>
      <c r="P2930">
        <f t="shared" si="234"/>
        <v>-84911</v>
      </c>
      <c r="Q2930">
        <f t="shared" si="234"/>
        <v>899</v>
      </c>
      <c r="R2930">
        <f t="shared" si="235"/>
        <v>-49628</v>
      </c>
      <c r="S2930">
        <f t="shared" si="236"/>
        <v>1829.5</v>
      </c>
      <c r="T2930">
        <f t="shared" si="237"/>
        <v>-14390000</v>
      </c>
      <c r="U2930">
        <f t="shared" si="238"/>
        <v>-20616000</v>
      </c>
    </row>
    <row r="2931" spans="1:21" hidden="1" x14ac:dyDescent="0.25">
      <c r="A2931" t="s">
        <v>7138</v>
      </c>
      <c r="B2931" t="s">
        <v>1698</v>
      </c>
      <c r="C2931">
        <v>3306598.3330000001</v>
      </c>
      <c r="D2931">
        <v>0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17583</v>
      </c>
      <c r="L2931">
        <v>14612.5</v>
      </c>
      <c r="M2931">
        <v>35939.5</v>
      </c>
      <c r="O2931">
        <f t="shared" si="234"/>
        <v>-3306598.3330000001</v>
      </c>
      <c r="P2931">
        <f t="shared" si="234"/>
        <v>-3306598.3330000001</v>
      </c>
      <c r="Q2931">
        <f t="shared" si="234"/>
        <v>-3306598.3330000001</v>
      </c>
      <c r="R2931">
        <f t="shared" si="235"/>
        <v>0</v>
      </c>
      <c r="S2931">
        <f t="shared" si="236"/>
        <v>0</v>
      </c>
      <c r="T2931">
        <f t="shared" si="237"/>
        <v>-2970.5</v>
      </c>
      <c r="U2931">
        <f t="shared" si="238"/>
        <v>18356.5</v>
      </c>
    </row>
    <row r="2932" spans="1:21" hidden="1" x14ac:dyDescent="0.25">
      <c r="A2932" t="s">
        <v>7139</v>
      </c>
      <c r="B2932" t="s">
        <v>1699</v>
      </c>
      <c r="C2932">
        <v>1483600</v>
      </c>
      <c r="D2932">
        <v>34458500</v>
      </c>
      <c r="E2932">
        <v>58779000</v>
      </c>
      <c r="F2932">
        <v>30723500</v>
      </c>
      <c r="G2932">
        <v>2371600</v>
      </c>
      <c r="H2932">
        <v>224450</v>
      </c>
      <c r="I2932">
        <v>1483600</v>
      </c>
      <c r="J2932">
        <v>4413500</v>
      </c>
      <c r="K2932">
        <v>653060000</v>
      </c>
      <c r="L2932">
        <v>478515000</v>
      </c>
      <c r="M2932">
        <v>380305000</v>
      </c>
      <c r="O2932">
        <f t="shared" si="234"/>
        <v>32974900</v>
      </c>
      <c r="P2932">
        <f t="shared" si="234"/>
        <v>57295400</v>
      </c>
      <c r="Q2932">
        <f t="shared" si="234"/>
        <v>29239900</v>
      </c>
      <c r="R2932">
        <f t="shared" si="235"/>
        <v>-2147150</v>
      </c>
      <c r="S2932">
        <f t="shared" si="236"/>
        <v>2929900</v>
      </c>
      <c r="T2932">
        <f t="shared" si="237"/>
        <v>-174545000</v>
      </c>
      <c r="U2932">
        <f t="shared" si="238"/>
        <v>-272755000</v>
      </c>
    </row>
    <row r="2933" spans="1:21" hidden="1" x14ac:dyDescent="0.25">
      <c r="A2933" t="s">
        <v>7140</v>
      </c>
      <c r="B2933" t="s">
        <v>1700</v>
      </c>
      <c r="C2933">
        <v>153362</v>
      </c>
      <c r="D2933">
        <v>5035150</v>
      </c>
      <c r="E2933">
        <v>4157050</v>
      </c>
      <c r="F2933">
        <v>2259800</v>
      </c>
      <c r="G2933">
        <v>1024900</v>
      </c>
      <c r="H2933">
        <v>48911</v>
      </c>
      <c r="I2933">
        <v>7242</v>
      </c>
      <c r="J2933">
        <v>121900</v>
      </c>
      <c r="K2933">
        <v>0</v>
      </c>
      <c r="L2933">
        <v>0</v>
      </c>
      <c r="M2933">
        <v>30758</v>
      </c>
      <c r="O2933">
        <f t="shared" si="234"/>
        <v>4881788</v>
      </c>
      <c r="P2933">
        <f t="shared" si="234"/>
        <v>4003688</v>
      </c>
      <c r="Q2933">
        <f t="shared" si="234"/>
        <v>2106438</v>
      </c>
      <c r="R2933">
        <f t="shared" si="235"/>
        <v>-975989</v>
      </c>
      <c r="S2933">
        <f t="shared" si="236"/>
        <v>114658</v>
      </c>
      <c r="T2933">
        <f t="shared" si="237"/>
        <v>0</v>
      </c>
      <c r="U2933">
        <f t="shared" si="238"/>
        <v>30758</v>
      </c>
    </row>
    <row r="2934" spans="1:21" hidden="1" x14ac:dyDescent="0.25">
      <c r="A2934" t="s">
        <v>7141</v>
      </c>
      <c r="B2934" t="s">
        <v>2516</v>
      </c>
      <c r="C2934">
        <v>38605</v>
      </c>
      <c r="D2934">
        <v>888720</v>
      </c>
      <c r="E2934">
        <v>177385</v>
      </c>
      <c r="F2934">
        <v>419625</v>
      </c>
      <c r="G2934">
        <v>112180</v>
      </c>
      <c r="H2934">
        <v>17707</v>
      </c>
      <c r="I2934">
        <v>38605</v>
      </c>
      <c r="J2934">
        <v>425765</v>
      </c>
      <c r="K2934">
        <v>211785000</v>
      </c>
      <c r="L2934">
        <v>183295000</v>
      </c>
      <c r="M2934">
        <v>118325500</v>
      </c>
      <c r="O2934">
        <f t="shared" si="234"/>
        <v>850115</v>
      </c>
      <c r="P2934">
        <f t="shared" si="234"/>
        <v>138780</v>
      </c>
      <c r="Q2934">
        <f t="shared" si="234"/>
        <v>381020</v>
      </c>
      <c r="R2934">
        <f t="shared" si="235"/>
        <v>-94473</v>
      </c>
      <c r="S2934">
        <f t="shared" si="236"/>
        <v>387160</v>
      </c>
      <c r="T2934">
        <f t="shared" si="237"/>
        <v>-28490000</v>
      </c>
      <c r="U2934">
        <f t="shared" si="238"/>
        <v>-93459500</v>
      </c>
    </row>
    <row r="2935" spans="1:21" hidden="1" x14ac:dyDescent="0.25">
      <c r="A2935" t="s">
        <v>7142</v>
      </c>
      <c r="B2935" t="s">
        <v>1701</v>
      </c>
      <c r="C2935">
        <v>7837.5</v>
      </c>
      <c r="D2935">
        <v>0</v>
      </c>
      <c r="E2935">
        <v>0</v>
      </c>
      <c r="F2935">
        <v>0</v>
      </c>
      <c r="G2935">
        <v>69913</v>
      </c>
      <c r="H2935">
        <v>0</v>
      </c>
      <c r="I2935">
        <v>0</v>
      </c>
      <c r="J2935">
        <v>0</v>
      </c>
      <c r="K2935">
        <v>13707000</v>
      </c>
      <c r="L2935">
        <v>6732650</v>
      </c>
      <c r="M2935">
        <v>9965850</v>
      </c>
      <c r="O2935">
        <f t="shared" si="234"/>
        <v>-7837.5</v>
      </c>
      <c r="P2935">
        <f t="shared" si="234"/>
        <v>-7837.5</v>
      </c>
      <c r="Q2935">
        <f t="shared" si="234"/>
        <v>-7837.5</v>
      </c>
      <c r="R2935">
        <f t="shared" si="235"/>
        <v>-69913</v>
      </c>
      <c r="S2935">
        <f t="shared" si="236"/>
        <v>0</v>
      </c>
      <c r="T2935">
        <f t="shared" si="237"/>
        <v>-6974350</v>
      </c>
      <c r="U2935">
        <f t="shared" si="238"/>
        <v>-3741150</v>
      </c>
    </row>
    <row r="2936" spans="1:21" hidden="1" x14ac:dyDescent="0.25">
      <c r="A2936" t="s">
        <v>7143</v>
      </c>
      <c r="B2936" t="s">
        <v>1702</v>
      </c>
      <c r="C2936">
        <v>4944950</v>
      </c>
      <c r="D2936">
        <v>0</v>
      </c>
      <c r="E2936">
        <v>29135.5</v>
      </c>
      <c r="F2936">
        <v>9472</v>
      </c>
      <c r="G2936">
        <v>20726</v>
      </c>
      <c r="H2936">
        <v>0</v>
      </c>
      <c r="I2936">
        <v>0</v>
      </c>
      <c r="J2936">
        <v>0</v>
      </c>
      <c r="K2936">
        <v>390515</v>
      </c>
      <c r="L2936">
        <v>301275</v>
      </c>
      <c r="M2936">
        <v>144715</v>
      </c>
      <c r="O2936">
        <f t="shared" si="234"/>
        <v>-4944950</v>
      </c>
      <c r="P2936">
        <f t="shared" si="234"/>
        <v>-4915814.5</v>
      </c>
      <c r="Q2936">
        <f t="shared" si="234"/>
        <v>-4935478</v>
      </c>
      <c r="R2936">
        <f t="shared" si="235"/>
        <v>-20726</v>
      </c>
      <c r="S2936">
        <f t="shared" si="236"/>
        <v>0</v>
      </c>
      <c r="T2936">
        <f t="shared" si="237"/>
        <v>-89240</v>
      </c>
      <c r="U2936">
        <f t="shared" si="238"/>
        <v>-245800</v>
      </c>
    </row>
    <row r="2937" spans="1:21" hidden="1" x14ac:dyDescent="0.25">
      <c r="A2937" t="s">
        <v>7144</v>
      </c>
      <c r="B2937" t="s">
        <v>1703</v>
      </c>
      <c r="C2937">
        <v>0</v>
      </c>
      <c r="D2937">
        <v>11190250</v>
      </c>
      <c r="E2937">
        <v>0</v>
      </c>
      <c r="F2937">
        <v>156575</v>
      </c>
      <c r="G2937">
        <v>759090</v>
      </c>
      <c r="H2937">
        <v>41775</v>
      </c>
      <c r="I2937">
        <v>0</v>
      </c>
      <c r="J2937">
        <v>8902</v>
      </c>
      <c r="K2937">
        <v>114490000</v>
      </c>
      <c r="L2937">
        <v>94187500</v>
      </c>
      <c r="M2937">
        <v>66645000</v>
      </c>
      <c r="O2937">
        <f t="shared" si="234"/>
        <v>11190250</v>
      </c>
      <c r="P2937">
        <f t="shared" si="234"/>
        <v>0</v>
      </c>
      <c r="Q2937">
        <f t="shared" si="234"/>
        <v>156575</v>
      </c>
      <c r="R2937">
        <f t="shared" si="235"/>
        <v>-717315</v>
      </c>
      <c r="S2937">
        <f t="shared" si="236"/>
        <v>8902</v>
      </c>
      <c r="T2937">
        <f t="shared" si="237"/>
        <v>-20302500</v>
      </c>
      <c r="U2937">
        <f t="shared" si="238"/>
        <v>-47845000</v>
      </c>
    </row>
    <row r="2938" spans="1:21" hidden="1" x14ac:dyDescent="0.25">
      <c r="A2938" t="s">
        <v>7145</v>
      </c>
      <c r="B2938" t="s">
        <v>1704</v>
      </c>
      <c r="C2938">
        <v>285496</v>
      </c>
      <c r="D2938">
        <v>111420</v>
      </c>
      <c r="E2938">
        <v>0</v>
      </c>
      <c r="F2938">
        <v>43389</v>
      </c>
      <c r="G2938">
        <v>377700</v>
      </c>
      <c r="H2938">
        <v>28532</v>
      </c>
      <c r="I2938">
        <v>12866</v>
      </c>
      <c r="J2938">
        <v>12273.5</v>
      </c>
      <c r="K2938">
        <v>29514000</v>
      </c>
      <c r="L2938">
        <v>19907500</v>
      </c>
      <c r="M2938">
        <v>14417950</v>
      </c>
      <c r="O2938">
        <f t="shared" si="234"/>
        <v>-174076</v>
      </c>
      <c r="P2938">
        <f t="shared" si="234"/>
        <v>-285496</v>
      </c>
      <c r="Q2938">
        <f t="shared" si="234"/>
        <v>-242107</v>
      </c>
      <c r="R2938">
        <f t="shared" si="235"/>
        <v>-349168</v>
      </c>
      <c r="S2938">
        <f t="shared" si="236"/>
        <v>-592.5</v>
      </c>
      <c r="T2938">
        <f t="shared" si="237"/>
        <v>-9606500</v>
      </c>
      <c r="U2938">
        <f t="shared" si="238"/>
        <v>-15096050</v>
      </c>
    </row>
    <row r="2939" spans="1:21" hidden="1" x14ac:dyDescent="0.25">
      <c r="A2939" t="s">
        <v>7146</v>
      </c>
      <c r="B2939" t="s">
        <v>1705</v>
      </c>
      <c r="C2939">
        <v>1175412</v>
      </c>
      <c r="D2939">
        <v>0</v>
      </c>
      <c r="E2939">
        <v>404285</v>
      </c>
      <c r="F2939">
        <v>0</v>
      </c>
      <c r="G2939">
        <v>0</v>
      </c>
      <c r="H2939">
        <v>0</v>
      </c>
      <c r="I2939">
        <v>67592</v>
      </c>
      <c r="J2939">
        <v>0</v>
      </c>
      <c r="K2939">
        <v>7834600</v>
      </c>
      <c r="L2939">
        <v>5922350</v>
      </c>
      <c r="M2939">
        <v>5347450</v>
      </c>
      <c r="O2939">
        <f t="shared" si="234"/>
        <v>-1175412</v>
      </c>
      <c r="P2939">
        <f t="shared" si="234"/>
        <v>-771127</v>
      </c>
      <c r="Q2939">
        <f t="shared" si="234"/>
        <v>-1175412</v>
      </c>
      <c r="R2939">
        <f t="shared" si="235"/>
        <v>0</v>
      </c>
      <c r="S2939">
        <f t="shared" si="236"/>
        <v>-67592</v>
      </c>
      <c r="T2939">
        <f t="shared" si="237"/>
        <v>-1912250</v>
      </c>
      <c r="U2939">
        <f t="shared" si="238"/>
        <v>-2487150</v>
      </c>
    </row>
    <row r="2940" spans="1:21" hidden="1" x14ac:dyDescent="0.25">
      <c r="A2940" t="s">
        <v>7147</v>
      </c>
      <c r="B2940" t="s">
        <v>1706</v>
      </c>
      <c r="C2940">
        <v>653284</v>
      </c>
      <c r="D2940">
        <v>0</v>
      </c>
      <c r="E2940">
        <v>0</v>
      </c>
      <c r="F2940">
        <v>36219.5</v>
      </c>
      <c r="G2940">
        <v>462390</v>
      </c>
      <c r="H2940">
        <v>9352</v>
      </c>
      <c r="I2940">
        <v>14564</v>
      </c>
      <c r="J2940">
        <v>0</v>
      </c>
      <c r="K2940">
        <v>34323000</v>
      </c>
      <c r="L2940">
        <v>24561000</v>
      </c>
      <c r="M2940">
        <v>17449000</v>
      </c>
      <c r="O2940">
        <f t="shared" si="234"/>
        <v>-653284</v>
      </c>
      <c r="P2940">
        <f t="shared" si="234"/>
        <v>-653284</v>
      </c>
      <c r="Q2940">
        <f t="shared" si="234"/>
        <v>-617064.5</v>
      </c>
      <c r="R2940">
        <f t="shared" si="235"/>
        <v>-453038</v>
      </c>
      <c r="S2940">
        <f t="shared" si="236"/>
        <v>-14564</v>
      </c>
      <c r="T2940">
        <f t="shared" si="237"/>
        <v>-9762000</v>
      </c>
      <c r="U2940">
        <f t="shared" si="238"/>
        <v>-16874000</v>
      </c>
    </row>
    <row r="2941" spans="1:21" hidden="1" x14ac:dyDescent="0.25">
      <c r="A2941" t="s">
        <v>7148</v>
      </c>
      <c r="B2941" t="s">
        <v>1707</v>
      </c>
      <c r="C2941">
        <v>633515.66669999994</v>
      </c>
      <c r="D2941">
        <v>224780000</v>
      </c>
      <c r="E2941">
        <v>14692500</v>
      </c>
      <c r="F2941">
        <v>1865750</v>
      </c>
      <c r="G2941">
        <v>594570</v>
      </c>
      <c r="H2941">
        <v>46757.5</v>
      </c>
      <c r="I2941">
        <v>66449</v>
      </c>
      <c r="J2941">
        <v>190312</v>
      </c>
      <c r="K2941">
        <v>865240</v>
      </c>
      <c r="L2941">
        <v>498735</v>
      </c>
      <c r="M2941">
        <v>445085</v>
      </c>
      <c r="O2941">
        <f t="shared" si="234"/>
        <v>224146484.33329999</v>
      </c>
      <c r="P2941">
        <f t="shared" si="234"/>
        <v>14058984.3333</v>
      </c>
      <c r="Q2941">
        <f t="shared" si="234"/>
        <v>1232234.3333000001</v>
      </c>
      <c r="R2941">
        <f t="shared" si="235"/>
        <v>-547812.5</v>
      </c>
      <c r="S2941">
        <f t="shared" si="236"/>
        <v>123863</v>
      </c>
      <c r="T2941">
        <f t="shared" si="237"/>
        <v>-366505</v>
      </c>
      <c r="U2941">
        <f t="shared" si="238"/>
        <v>-420155</v>
      </c>
    </row>
    <row r="2942" spans="1:21" hidden="1" x14ac:dyDescent="0.25">
      <c r="A2942" t="s">
        <v>7149</v>
      </c>
      <c r="B2942" t="s">
        <v>1708</v>
      </c>
      <c r="C2942">
        <v>0</v>
      </c>
      <c r="D2942">
        <v>395825</v>
      </c>
      <c r="E2942">
        <v>6031950</v>
      </c>
      <c r="F2942">
        <v>312825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O2942">
        <f t="shared" si="234"/>
        <v>395825</v>
      </c>
      <c r="P2942">
        <f t="shared" si="234"/>
        <v>6031950</v>
      </c>
      <c r="Q2942">
        <f t="shared" si="234"/>
        <v>312825</v>
      </c>
      <c r="R2942">
        <f t="shared" si="235"/>
        <v>0</v>
      </c>
      <c r="S2942">
        <f t="shared" si="236"/>
        <v>0</v>
      </c>
      <c r="T2942">
        <f t="shared" si="237"/>
        <v>0</v>
      </c>
      <c r="U2942">
        <f t="shared" si="238"/>
        <v>0</v>
      </c>
    </row>
    <row r="2943" spans="1:21" hidden="1" x14ac:dyDescent="0.25">
      <c r="A2943" t="s">
        <v>7150</v>
      </c>
      <c r="B2943" t="s">
        <v>1709</v>
      </c>
      <c r="C2943">
        <v>342650</v>
      </c>
      <c r="D2943">
        <v>7838200</v>
      </c>
      <c r="E2943">
        <v>3258200</v>
      </c>
      <c r="F2943">
        <v>1745600</v>
      </c>
      <c r="G2943">
        <v>9735000</v>
      </c>
      <c r="H2943">
        <v>761320</v>
      </c>
      <c r="I2943">
        <v>114790</v>
      </c>
      <c r="J2943">
        <v>562435</v>
      </c>
      <c r="K2943">
        <v>325760000</v>
      </c>
      <c r="L2943">
        <v>208815000</v>
      </c>
      <c r="M2943">
        <v>164875000</v>
      </c>
      <c r="O2943">
        <f t="shared" si="234"/>
        <v>7495550</v>
      </c>
      <c r="P2943">
        <f t="shared" si="234"/>
        <v>2915550</v>
      </c>
      <c r="Q2943">
        <f t="shared" si="234"/>
        <v>1402950</v>
      </c>
      <c r="R2943">
        <f t="shared" si="235"/>
        <v>-8973680</v>
      </c>
      <c r="S2943">
        <f t="shared" si="236"/>
        <v>447645</v>
      </c>
      <c r="T2943">
        <f t="shared" si="237"/>
        <v>-116945000</v>
      </c>
      <c r="U2943">
        <f t="shared" si="238"/>
        <v>-160885000</v>
      </c>
    </row>
    <row r="2944" spans="1:21" hidden="1" x14ac:dyDescent="0.25">
      <c r="A2944" t="s">
        <v>7151</v>
      </c>
      <c r="B2944" t="s">
        <v>2517</v>
      </c>
      <c r="C2944">
        <v>52926.666669999999</v>
      </c>
      <c r="D2944">
        <v>595140</v>
      </c>
      <c r="E2944">
        <v>39701950</v>
      </c>
      <c r="F2944">
        <v>957020</v>
      </c>
      <c r="G2944">
        <v>286680</v>
      </c>
      <c r="H2944">
        <v>28645</v>
      </c>
      <c r="I2944">
        <v>0</v>
      </c>
      <c r="J2944">
        <v>10261.5</v>
      </c>
      <c r="K2944">
        <v>51469500</v>
      </c>
      <c r="L2944">
        <v>40782500</v>
      </c>
      <c r="M2944">
        <v>31085500</v>
      </c>
      <c r="O2944">
        <f t="shared" si="234"/>
        <v>542213.33333000005</v>
      </c>
      <c r="P2944">
        <f t="shared" si="234"/>
        <v>39649023.333329998</v>
      </c>
      <c r="Q2944">
        <f t="shared" si="234"/>
        <v>904093.33333000005</v>
      </c>
      <c r="R2944">
        <f t="shared" si="235"/>
        <v>-258035</v>
      </c>
      <c r="S2944">
        <f t="shared" si="236"/>
        <v>10261.5</v>
      </c>
      <c r="T2944">
        <f t="shared" si="237"/>
        <v>-10687000</v>
      </c>
      <c r="U2944">
        <f t="shared" si="238"/>
        <v>-20384000</v>
      </c>
    </row>
    <row r="2945" spans="1:21" hidden="1" x14ac:dyDescent="0.25">
      <c r="A2945" t="s">
        <v>7152</v>
      </c>
      <c r="B2945" t="s">
        <v>1710</v>
      </c>
      <c r="C2945">
        <v>31288</v>
      </c>
      <c r="D2945">
        <v>28055</v>
      </c>
      <c r="E2945">
        <v>0</v>
      </c>
      <c r="F2945">
        <v>24525</v>
      </c>
      <c r="G2945">
        <v>0</v>
      </c>
      <c r="H2945">
        <v>0</v>
      </c>
      <c r="I2945">
        <v>31288</v>
      </c>
      <c r="J2945">
        <v>47505</v>
      </c>
      <c r="K2945">
        <v>2625450</v>
      </c>
      <c r="L2945">
        <v>1804050</v>
      </c>
      <c r="M2945">
        <v>1537180</v>
      </c>
      <c r="O2945">
        <f t="shared" si="234"/>
        <v>-3233</v>
      </c>
      <c r="P2945">
        <f t="shared" si="234"/>
        <v>-31288</v>
      </c>
      <c r="Q2945">
        <f t="shared" si="234"/>
        <v>-6763</v>
      </c>
      <c r="R2945">
        <f t="shared" si="235"/>
        <v>0</v>
      </c>
      <c r="S2945">
        <f t="shared" si="236"/>
        <v>16217</v>
      </c>
      <c r="T2945">
        <f t="shared" si="237"/>
        <v>-821400</v>
      </c>
      <c r="U2945">
        <f t="shared" si="238"/>
        <v>-1088270</v>
      </c>
    </row>
    <row r="2946" spans="1:21" hidden="1" x14ac:dyDescent="0.25">
      <c r="A2946" t="s">
        <v>7153</v>
      </c>
      <c r="B2946" t="s">
        <v>1711</v>
      </c>
      <c r="C2946">
        <v>39646</v>
      </c>
      <c r="D2946">
        <v>0</v>
      </c>
      <c r="E2946">
        <v>0</v>
      </c>
      <c r="F2946">
        <v>267705</v>
      </c>
      <c r="G2946">
        <v>206980</v>
      </c>
      <c r="H2946">
        <v>10810.5</v>
      </c>
      <c r="I2946">
        <v>39646</v>
      </c>
      <c r="J2946">
        <v>40449</v>
      </c>
      <c r="K2946">
        <v>17781000</v>
      </c>
      <c r="L2946">
        <v>10196300</v>
      </c>
      <c r="M2946">
        <v>8081250</v>
      </c>
      <c r="O2946">
        <f t="shared" si="234"/>
        <v>-39646</v>
      </c>
      <c r="P2946">
        <f t="shared" si="234"/>
        <v>-39646</v>
      </c>
      <c r="Q2946">
        <f t="shared" si="234"/>
        <v>228059</v>
      </c>
      <c r="R2946">
        <f t="shared" si="235"/>
        <v>-196169.5</v>
      </c>
      <c r="S2946">
        <f t="shared" si="236"/>
        <v>803</v>
      </c>
      <c r="T2946">
        <f t="shared" si="237"/>
        <v>-7584700</v>
      </c>
      <c r="U2946">
        <f t="shared" si="238"/>
        <v>-9699750</v>
      </c>
    </row>
    <row r="2947" spans="1:21" hidden="1" x14ac:dyDescent="0.25">
      <c r="A2947" t="s">
        <v>4216</v>
      </c>
      <c r="B2947" t="s">
        <v>1712</v>
      </c>
      <c r="C2947">
        <v>2550480.6669999999</v>
      </c>
      <c r="D2947">
        <v>1033500000</v>
      </c>
      <c r="E2947">
        <v>29887500000</v>
      </c>
      <c r="F2947">
        <v>20543900000</v>
      </c>
      <c r="G2947">
        <v>293820</v>
      </c>
      <c r="H2947">
        <v>43078.5</v>
      </c>
      <c r="I2947">
        <v>21814</v>
      </c>
      <c r="J2947">
        <v>700630</v>
      </c>
      <c r="K2947">
        <v>4457350</v>
      </c>
      <c r="L2947">
        <v>187010000</v>
      </c>
      <c r="M2947">
        <v>1843250</v>
      </c>
      <c r="O2947">
        <f t="shared" ref="O2947:Q3010" si="239">D2947-$C2947</f>
        <v>1030949519.3329999</v>
      </c>
      <c r="P2947">
        <f t="shared" si="239"/>
        <v>29884949519.333</v>
      </c>
      <c r="Q2947">
        <f t="shared" si="239"/>
        <v>20541349519.333</v>
      </c>
      <c r="R2947">
        <f t="shared" ref="R2947:R3010" si="240">H2947-G2947</f>
        <v>-250741.5</v>
      </c>
      <c r="S2947">
        <f t="shared" ref="S2947:S3010" si="241">J2947-I2947</f>
        <v>678816</v>
      </c>
      <c r="T2947">
        <f t="shared" ref="T2947:T3010" si="242">L2947-K2947</f>
        <v>182552650</v>
      </c>
      <c r="U2947">
        <f t="shared" ref="U2947:U3010" si="243">M2947-K2947</f>
        <v>-2614100</v>
      </c>
    </row>
    <row r="2948" spans="1:21" hidden="1" x14ac:dyDescent="0.25">
      <c r="A2948">
        <v>17489</v>
      </c>
      <c r="B2948">
        <v>17489</v>
      </c>
      <c r="C2948">
        <v>126239.3333</v>
      </c>
      <c r="D2948" t="e">
        <v>#DIV/0!</v>
      </c>
      <c r="E2948" t="e">
        <v>#DIV/0!</v>
      </c>
      <c r="F2948" t="e">
        <v>#DIV/0!</v>
      </c>
      <c r="G2948" t="e">
        <v>#DIV/0!</v>
      </c>
      <c r="H2948" t="e">
        <v>#DIV/0!</v>
      </c>
      <c r="I2948">
        <v>0</v>
      </c>
      <c r="J2948">
        <v>0</v>
      </c>
      <c r="K2948">
        <v>0</v>
      </c>
      <c r="L2948">
        <v>0</v>
      </c>
      <c r="M2948">
        <v>0</v>
      </c>
      <c r="O2948" t="e">
        <f t="shared" si="239"/>
        <v>#DIV/0!</v>
      </c>
      <c r="P2948" t="e">
        <f t="shared" si="239"/>
        <v>#DIV/0!</v>
      </c>
      <c r="Q2948" t="e">
        <f t="shared" si="239"/>
        <v>#DIV/0!</v>
      </c>
      <c r="R2948" t="e">
        <f t="shared" si="240"/>
        <v>#DIV/0!</v>
      </c>
      <c r="S2948">
        <f t="shared" si="241"/>
        <v>0</v>
      </c>
      <c r="T2948">
        <f t="shared" si="242"/>
        <v>0</v>
      </c>
      <c r="U2948">
        <f t="shared" si="243"/>
        <v>0</v>
      </c>
    </row>
    <row r="2949" spans="1:21" hidden="1" x14ac:dyDescent="0.25">
      <c r="A2949" t="s">
        <v>7155</v>
      </c>
      <c r="B2949" t="s">
        <v>3484</v>
      </c>
      <c r="C2949">
        <v>0</v>
      </c>
      <c r="D2949">
        <v>0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11725</v>
      </c>
      <c r="O2949">
        <f t="shared" si="239"/>
        <v>0</v>
      </c>
      <c r="P2949">
        <f t="shared" si="239"/>
        <v>0</v>
      </c>
      <c r="Q2949">
        <f t="shared" si="239"/>
        <v>0</v>
      </c>
      <c r="R2949">
        <f t="shared" si="240"/>
        <v>0</v>
      </c>
      <c r="S2949">
        <f t="shared" si="241"/>
        <v>0</v>
      </c>
      <c r="T2949">
        <f t="shared" si="242"/>
        <v>0</v>
      </c>
      <c r="U2949">
        <f t="shared" si="243"/>
        <v>11725</v>
      </c>
    </row>
    <row r="2950" spans="1:21" hidden="1" x14ac:dyDescent="0.25">
      <c r="A2950" t="s">
        <v>7156</v>
      </c>
      <c r="B2950" t="s">
        <v>1713</v>
      </c>
      <c r="C2950">
        <v>0</v>
      </c>
      <c r="D2950">
        <v>0</v>
      </c>
      <c r="E2950">
        <v>100833</v>
      </c>
      <c r="F2950">
        <v>21807</v>
      </c>
      <c r="G2950" t="e">
        <v>#DIV/0!</v>
      </c>
      <c r="H2950">
        <v>0</v>
      </c>
      <c r="I2950">
        <v>0</v>
      </c>
      <c r="J2950">
        <v>0</v>
      </c>
      <c r="K2950">
        <v>1248200</v>
      </c>
      <c r="L2950">
        <v>799710</v>
      </c>
      <c r="M2950">
        <v>703085</v>
      </c>
      <c r="O2950">
        <f t="shared" si="239"/>
        <v>0</v>
      </c>
      <c r="P2950">
        <f t="shared" si="239"/>
        <v>100833</v>
      </c>
      <c r="Q2950">
        <f t="shared" si="239"/>
        <v>21807</v>
      </c>
      <c r="R2950" t="e">
        <f t="shared" si="240"/>
        <v>#DIV/0!</v>
      </c>
      <c r="S2950">
        <f t="shared" si="241"/>
        <v>0</v>
      </c>
      <c r="T2950">
        <f t="shared" si="242"/>
        <v>-448490</v>
      </c>
      <c r="U2950">
        <f t="shared" si="243"/>
        <v>-545115</v>
      </c>
    </row>
    <row r="2951" spans="1:21" hidden="1" x14ac:dyDescent="0.25">
      <c r="A2951" t="s">
        <v>7157</v>
      </c>
      <c r="B2951" t="s">
        <v>1714</v>
      </c>
      <c r="C2951">
        <v>0</v>
      </c>
      <c r="D2951">
        <v>105428</v>
      </c>
      <c r="E2951">
        <v>244945</v>
      </c>
      <c r="F2951">
        <v>128991</v>
      </c>
      <c r="G2951">
        <v>135730</v>
      </c>
      <c r="H2951">
        <v>6689.5</v>
      </c>
      <c r="I2951">
        <v>0</v>
      </c>
      <c r="J2951">
        <v>0</v>
      </c>
      <c r="K2951">
        <v>7567000</v>
      </c>
      <c r="L2951">
        <v>6571000</v>
      </c>
      <c r="M2951">
        <v>5765650</v>
      </c>
      <c r="O2951">
        <f t="shared" si="239"/>
        <v>105428</v>
      </c>
      <c r="P2951">
        <f t="shared" si="239"/>
        <v>244945</v>
      </c>
      <c r="Q2951">
        <f t="shared" si="239"/>
        <v>128991</v>
      </c>
      <c r="R2951">
        <f t="shared" si="240"/>
        <v>-129040.5</v>
      </c>
      <c r="S2951">
        <f t="shared" si="241"/>
        <v>0</v>
      </c>
      <c r="T2951">
        <f t="shared" si="242"/>
        <v>-996000</v>
      </c>
      <c r="U2951">
        <f t="shared" si="243"/>
        <v>-1801350</v>
      </c>
    </row>
    <row r="2952" spans="1:21" hidden="1" x14ac:dyDescent="0.25">
      <c r="A2952" t="s">
        <v>7158</v>
      </c>
      <c r="B2952" t="s">
        <v>3485</v>
      </c>
      <c r="C2952">
        <v>0</v>
      </c>
      <c r="D2952">
        <v>0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3765550</v>
      </c>
      <c r="L2952">
        <v>1428750</v>
      </c>
      <c r="M2952">
        <v>1193900</v>
      </c>
      <c r="O2952">
        <f t="shared" si="239"/>
        <v>0</v>
      </c>
      <c r="P2952">
        <f t="shared" si="239"/>
        <v>0</v>
      </c>
      <c r="Q2952">
        <f t="shared" si="239"/>
        <v>0</v>
      </c>
      <c r="R2952">
        <f t="shared" si="240"/>
        <v>0</v>
      </c>
      <c r="S2952">
        <f t="shared" si="241"/>
        <v>0</v>
      </c>
      <c r="T2952">
        <f t="shared" si="242"/>
        <v>-2336800</v>
      </c>
      <c r="U2952">
        <f t="shared" si="243"/>
        <v>-2571650</v>
      </c>
    </row>
    <row r="2953" spans="1:21" hidden="1" x14ac:dyDescent="0.25">
      <c r="A2953" t="s">
        <v>7159</v>
      </c>
      <c r="B2953" t="s">
        <v>3486</v>
      </c>
      <c r="C2953">
        <v>0</v>
      </c>
      <c r="D2953">
        <v>0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539975</v>
      </c>
      <c r="K2953">
        <v>245215</v>
      </c>
      <c r="L2953">
        <v>177032.5</v>
      </c>
      <c r="M2953">
        <v>227285</v>
      </c>
      <c r="O2953">
        <f t="shared" si="239"/>
        <v>0</v>
      </c>
      <c r="P2953">
        <f t="shared" si="239"/>
        <v>0</v>
      </c>
      <c r="Q2953">
        <f t="shared" si="239"/>
        <v>0</v>
      </c>
      <c r="R2953">
        <f t="shared" si="240"/>
        <v>0</v>
      </c>
      <c r="S2953">
        <f t="shared" si="241"/>
        <v>539975</v>
      </c>
      <c r="T2953">
        <f t="shared" si="242"/>
        <v>-68182.5</v>
      </c>
      <c r="U2953">
        <f t="shared" si="243"/>
        <v>-17930</v>
      </c>
    </row>
    <row r="2954" spans="1:21" hidden="1" x14ac:dyDescent="0.25">
      <c r="A2954" t="s">
        <v>7160</v>
      </c>
      <c r="B2954" t="s">
        <v>1715</v>
      </c>
      <c r="C2954">
        <v>0</v>
      </c>
      <c r="D2954">
        <v>80680</v>
      </c>
      <c r="E2954">
        <v>37893.5</v>
      </c>
      <c r="F2954">
        <v>0</v>
      </c>
      <c r="G2954">
        <v>622960</v>
      </c>
      <c r="H2954">
        <v>20381.5</v>
      </c>
      <c r="I2954">
        <v>0</v>
      </c>
      <c r="J2954">
        <v>0</v>
      </c>
      <c r="K2954">
        <v>80359000</v>
      </c>
      <c r="L2954">
        <v>62925000</v>
      </c>
      <c r="M2954">
        <v>48753500</v>
      </c>
      <c r="O2954">
        <f t="shared" si="239"/>
        <v>80680</v>
      </c>
      <c r="P2954">
        <f t="shared" si="239"/>
        <v>37893.5</v>
      </c>
      <c r="Q2954">
        <f t="shared" si="239"/>
        <v>0</v>
      </c>
      <c r="R2954">
        <f t="shared" si="240"/>
        <v>-602578.5</v>
      </c>
      <c r="S2954">
        <f t="shared" si="241"/>
        <v>0</v>
      </c>
      <c r="T2954">
        <f t="shared" si="242"/>
        <v>-17434000</v>
      </c>
      <c r="U2954">
        <f t="shared" si="243"/>
        <v>-31605500</v>
      </c>
    </row>
    <row r="2955" spans="1:21" hidden="1" x14ac:dyDescent="0.25">
      <c r="A2955" t="s">
        <v>7161</v>
      </c>
      <c r="B2955" t="s">
        <v>2518</v>
      </c>
      <c r="C2955">
        <v>0</v>
      </c>
      <c r="D2955">
        <v>152414.5</v>
      </c>
      <c r="E2955">
        <v>432590</v>
      </c>
      <c r="F2955">
        <v>125530</v>
      </c>
      <c r="G2955">
        <v>29177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O2955">
        <f t="shared" si="239"/>
        <v>152414.5</v>
      </c>
      <c r="P2955">
        <f t="shared" si="239"/>
        <v>432590</v>
      </c>
      <c r="Q2955">
        <f t="shared" si="239"/>
        <v>125530</v>
      </c>
      <c r="R2955">
        <f t="shared" si="240"/>
        <v>-29177</v>
      </c>
      <c r="S2955">
        <f t="shared" si="241"/>
        <v>0</v>
      </c>
      <c r="T2955">
        <f t="shared" si="242"/>
        <v>0</v>
      </c>
      <c r="U2955">
        <f t="shared" si="243"/>
        <v>0</v>
      </c>
    </row>
    <row r="2956" spans="1:21" hidden="1" x14ac:dyDescent="0.25">
      <c r="A2956" t="s">
        <v>7162</v>
      </c>
      <c r="B2956" t="s">
        <v>1716</v>
      </c>
      <c r="C2956">
        <v>0</v>
      </c>
      <c r="D2956">
        <v>0</v>
      </c>
      <c r="E2956">
        <v>103990</v>
      </c>
      <c r="F2956">
        <v>0</v>
      </c>
      <c r="G2956">
        <v>200350</v>
      </c>
      <c r="H2956">
        <v>20677.5</v>
      </c>
      <c r="I2956">
        <v>0</v>
      </c>
      <c r="J2956">
        <v>0</v>
      </c>
      <c r="K2956">
        <v>37430500</v>
      </c>
      <c r="L2956">
        <v>25698500</v>
      </c>
      <c r="M2956">
        <v>22228500</v>
      </c>
      <c r="O2956">
        <f t="shared" si="239"/>
        <v>0</v>
      </c>
      <c r="P2956">
        <f t="shared" si="239"/>
        <v>103990</v>
      </c>
      <c r="Q2956">
        <f t="shared" si="239"/>
        <v>0</v>
      </c>
      <c r="R2956">
        <f t="shared" si="240"/>
        <v>-179672.5</v>
      </c>
      <c r="S2956">
        <f t="shared" si="241"/>
        <v>0</v>
      </c>
      <c r="T2956">
        <f t="shared" si="242"/>
        <v>-11732000</v>
      </c>
      <c r="U2956">
        <f t="shared" si="243"/>
        <v>-15202000</v>
      </c>
    </row>
    <row r="2957" spans="1:21" hidden="1" x14ac:dyDescent="0.25">
      <c r="A2957" t="s">
        <v>7163</v>
      </c>
      <c r="B2957" t="s">
        <v>3487</v>
      </c>
      <c r="C2957">
        <v>0</v>
      </c>
      <c r="D2957">
        <v>0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86597.5</v>
      </c>
      <c r="L2957">
        <v>50670.5</v>
      </c>
      <c r="M2957">
        <v>33987</v>
      </c>
      <c r="O2957">
        <f t="shared" si="239"/>
        <v>0</v>
      </c>
      <c r="P2957">
        <f t="shared" si="239"/>
        <v>0</v>
      </c>
      <c r="Q2957">
        <f t="shared" si="239"/>
        <v>0</v>
      </c>
      <c r="R2957">
        <f t="shared" si="240"/>
        <v>0</v>
      </c>
      <c r="S2957">
        <f t="shared" si="241"/>
        <v>0</v>
      </c>
      <c r="T2957">
        <f t="shared" si="242"/>
        <v>-35927</v>
      </c>
      <c r="U2957">
        <f t="shared" si="243"/>
        <v>-52610.5</v>
      </c>
    </row>
    <row r="2958" spans="1:21" hidden="1" x14ac:dyDescent="0.25">
      <c r="A2958" t="s">
        <v>7164</v>
      </c>
      <c r="B2958" t="s">
        <v>3488</v>
      </c>
      <c r="C2958">
        <v>0</v>
      </c>
      <c r="D2958">
        <v>0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10720100</v>
      </c>
      <c r="L2958">
        <v>3450350</v>
      </c>
      <c r="M2958">
        <v>1819600</v>
      </c>
      <c r="O2958">
        <f t="shared" si="239"/>
        <v>0</v>
      </c>
      <c r="P2958">
        <f t="shared" si="239"/>
        <v>0</v>
      </c>
      <c r="Q2958">
        <f t="shared" si="239"/>
        <v>0</v>
      </c>
      <c r="R2958">
        <f t="shared" si="240"/>
        <v>0</v>
      </c>
      <c r="S2958">
        <f t="shared" si="241"/>
        <v>0</v>
      </c>
      <c r="T2958">
        <f t="shared" si="242"/>
        <v>-7269750</v>
      </c>
      <c r="U2958">
        <f t="shared" si="243"/>
        <v>-8900500</v>
      </c>
    </row>
    <row r="2959" spans="1:21" hidden="1" x14ac:dyDescent="0.25">
      <c r="A2959" t="s">
        <v>7165</v>
      </c>
      <c r="B2959" t="s">
        <v>1717</v>
      </c>
      <c r="C2959">
        <v>20543</v>
      </c>
      <c r="D2959">
        <v>5816950</v>
      </c>
      <c r="E2959">
        <v>16435000</v>
      </c>
      <c r="F2959">
        <v>1963550</v>
      </c>
      <c r="G2959">
        <v>1086300</v>
      </c>
      <c r="H2959">
        <v>67592.5</v>
      </c>
      <c r="I2959">
        <v>20543</v>
      </c>
      <c r="J2959">
        <v>246680</v>
      </c>
      <c r="K2959">
        <v>0</v>
      </c>
      <c r="L2959">
        <v>0</v>
      </c>
      <c r="M2959">
        <v>0</v>
      </c>
      <c r="O2959">
        <f t="shared" si="239"/>
        <v>5796407</v>
      </c>
      <c r="P2959">
        <f t="shared" si="239"/>
        <v>16414457</v>
      </c>
      <c r="Q2959">
        <f t="shared" si="239"/>
        <v>1943007</v>
      </c>
      <c r="R2959">
        <f t="shared" si="240"/>
        <v>-1018707.5</v>
      </c>
      <c r="S2959">
        <f t="shared" si="241"/>
        <v>226137</v>
      </c>
      <c r="T2959">
        <f t="shared" si="242"/>
        <v>0</v>
      </c>
      <c r="U2959">
        <f t="shared" si="243"/>
        <v>0</v>
      </c>
    </row>
    <row r="2960" spans="1:21" hidden="1" x14ac:dyDescent="0.25">
      <c r="A2960" t="s">
        <v>7166</v>
      </c>
      <c r="B2960" t="s">
        <v>3489</v>
      </c>
      <c r="C2960">
        <v>0</v>
      </c>
      <c r="D2960">
        <v>0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25876000</v>
      </c>
      <c r="L2960">
        <v>15090000</v>
      </c>
      <c r="M2960">
        <v>15139150</v>
      </c>
      <c r="O2960">
        <f t="shared" si="239"/>
        <v>0</v>
      </c>
      <c r="P2960">
        <f t="shared" si="239"/>
        <v>0</v>
      </c>
      <c r="Q2960">
        <f t="shared" si="239"/>
        <v>0</v>
      </c>
      <c r="R2960">
        <f t="shared" si="240"/>
        <v>0</v>
      </c>
      <c r="S2960">
        <f t="shared" si="241"/>
        <v>0</v>
      </c>
      <c r="T2960">
        <f t="shared" si="242"/>
        <v>-10786000</v>
      </c>
      <c r="U2960">
        <f t="shared" si="243"/>
        <v>-10736850</v>
      </c>
    </row>
    <row r="2961" spans="1:21" hidden="1" x14ac:dyDescent="0.25">
      <c r="A2961" t="s">
        <v>7167</v>
      </c>
      <c r="B2961" t="s">
        <v>1718</v>
      </c>
      <c r="C2961">
        <v>209987</v>
      </c>
      <c r="D2961">
        <v>2882800</v>
      </c>
      <c r="E2961">
        <v>21414100</v>
      </c>
      <c r="F2961">
        <v>469245</v>
      </c>
      <c r="G2961">
        <v>4594900</v>
      </c>
      <c r="H2961">
        <v>383120</v>
      </c>
      <c r="I2961">
        <v>0</v>
      </c>
      <c r="J2961">
        <v>134900</v>
      </c>
      <c r="K2961">
        <v>325550000</v>
      </c>
      <c r="L2961">
        <v>193280000</v>
      </c>
      <c r="M2961">
        <v>144375000</v>
      </c>
      <c r="O2961">
        <f t="shared" si="239"/>
        <v>2672813</v>
      </c>
      <c r="P2961">
        <f t="shared" si="239"/>
        <v>21204113</v>
      </c>
      <c r="Q2961">
        <f t="shared" si="239"/>
        <v>259258</v>
      </c>
      <c r="R2961">
        <f t="shared" si="240"/>
        <v>-4211780</v>
      </c>
      <c r="S2961">
        <f t="shared" si="241"/>
        <v>134900</v>
      </c>
      <c r="T2961">
        <f t="shared" si="242"/>
        <v>-132270000</v>
      </c>
      <c r="U2961">
        <f t="shared" si="243"/>
        <v>-181175000</v>
      </c>
    </row>
    <row r="2962" spans="1:21" hidden="1" x14ac:dyDescent="0.25">
      <c r="A2962" t="s">
        <v>7168</v>
      </c>
      <c r="B2962" t="s">
        <v>3490</v>
      </c>
      <c r="C2962">
        <v>0</v>
      </c>
      <c r="D2962">
        <v>0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749935</v>
      </c>
      <c r="L2962">
        <v>489240</v>
      </c>
      <c r="M2962">
        <v>406160</v>
      </c>
      <c r="O2962">
        <f t="shared" si="239"/>
        <v>0</v>
      </c>
      <c r="P2962">
        <f t="shared" si="239"/>
        <v>0</v>
      </c>
      <c r="Q2962">
        <f t="shared" si="239"/>
        <v>0</v>
      </c>
      <c r="R2962">
        <f t="shared" si="240"/>
        <v>0</v>
      </c>
      <c r="S2962">
        <f t="shared" si="241"/>
        <v>0</v>
      </c>
      <c r="T2962">
        <f t="shared" si="242"/>
        <v>-260695</v>
      </c>
      <c r="U2962">
        <f t="shared" si="243"/>
        <v>-343775</v>
      </c>
    </row>
    <row r="2963" spans="1:21" hidden="1" x14ac:dyDescent="0.25">
      <c r="A2963" t="s">
        <v>7169</v>
      </c>
      <c r="B2963" t="s">
        <v>1719</v>
      </c>
      <c r="C2963">
        <v>2082040.6669999999</v>
      </c>
      <c r="D2963">
        <v>187720</v>
      </c>
      <c r="E2963">
        <v>146695</v>
      </c>
      <c r="F2963">
        <v>266170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O2963">
        <f t="shared" si="239"/>
        <v>-1894320.6669999999</v>
      </c>
      <c r="P2963">
        <f t="shared" si="239"/>
        <v>-1935345.6669999999</v>
      </c>
      <c r="Q2963">
        <f t="shared" si="239"/>
        <v>-1815870.6669999999</v>
      </c>
      <c r="R2963">
        <f t="shared" si="240"/>
        <v>0</v>
      </c>
      <c r="S2963">
        <f t="shared" si="241"/>
        <v>0</v>
      </c>
      <c r="T2963">
        <f t="shared" si="242"/>
        <v>0</v>
      </c>
      <c r="U2963">
        <f t="shared" si="243"/>
        <v>0</v>
      </c>
    </row>
    <row r="2964" spans="1:21" hidden="1" x14ac:dyDescent="0.25">
      <c r="A2964" t="s">
        <v>7170</v>
      </c>
      <c r="B2964" t="s">
        <v>1720</v>
      </c>
      <c r="C2964">
        <v>0</v>
      </c>
      <c r="D2964">
        <v>1392550</v>
      </c>
      <c r="E2964">
        <v>0</v>
      </c>
      <c r="F2964">
        <v>580260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O2964">
        <f t="shared" si="239"/>
        <v>1392550</v>
      </c>
      <c r="P2964">
        <f t="shared" si="239"/>
        <v>0</v>
      </c>
      <c r="Q2964">
        <f t="shared" si="239"/>
        <v>580260</v>
      </c>
      <c r="R2964">
        <f t="shared" si="240"/>
        <v>0</v>
      </c>
      <c r="S2964">
        <f t="shared" si="241"/>
        <v>0</v>
      </c>
      <c r="T2964">
        <f t="shared" si="242"/>
        <v>0</v>
      </c>
      <c r="U2964">
        <f t="shared" si="243"/>
        <v>0</v>
      </c>
    </row>
    <row r="2965" spans="1:21" hidden="1" x14ac:dyDescent="0.25">
      <c r="A2965" t="s">
        <v>7171</v>
      </c>
      <c r="B2965" t="s">
        <v>1721</v>
      </c>
      <c r="C2965">
        <v>0</v>
      </c>
      <c r="D2965">
        <v>206745</v>
      </c>
      <c r="E2965">
        <v>0</v>
      </c>
      <c r="F2965">
        <v>0</v>
      </c>
      <c r="G2965">
        <v>134050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O2965">
        <f t="shared" si="239"/>
        <v>206745</v>
      </c>
      <c r="P2965">
        <f t="shared" si="239"/>
        <v>0</v>
      </c>
      <c r="Q2965">
        <f t="shared" si="239"/>
        <v>0</v>
      </c>
      <c r="R2965">
        <f t="shared" si="240"/>
        <v>-134050</v>
      </c>
      <c r="S2965">
        <f t="shared" si="241"/>
        <v>0</v>
      </c>
      <c r="T2965">
        <f t="shared" si="242"/>
        <v>0</v>
      </c>
      <c r="U2965">
        <f t="shared" si="243"/>
        <v>0</v>
      </c>
    </row>
    <row r="2966" spans="1:21" hidden="1" x14ac:dyDescent="0.25">
      <c r="A2966" t="s">
        <v>7172</v>
      </c>
      <c r="B2966" t="s">
        <v>3491</v>
      </c>
      <c r="C2966">
        <v>0</v>
      </c>
      <c r="D2966">
        <v>0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607940</v>
      </c>
      <c r="L2966">
        <v>588350</v>
      </c>
      <c r="M2966">
        <v>459470</v>
      </c>
      <c r="O2966">
        <f t="shared" si="239"/>
        <v>0</v>
      </c>
      <c r="P2966">
        <f t="shared" si="239"/>
        <v>0</v>
      </c>
      <c r="Q2966">
        <f t="shared" si="239"/>
        <v>0</v>
      </c>
      <c r="R2966">
        <f t="shared" si="240"/>
        <v>0</v>
      </c>
      <c r="S2966">
        <f t="shared" si="241"/>
        <v>0</v>
      </c>
      <c r="T2966">
        <f t="shared" si="242"/>
        <v>-19590</v>
      </c>
      <c r="U2966">
        <f t="shared" si="243"/>
        <v>-148470</v>
      </c>
    </row>
    <row r="2967" spans="1:21" hidden="1" x14ac:dyDescent="0.25">
      <c r="A2967" t="s">
        <v>7173</v>
      </c>
      <c r="B2967" t="s">
        <v>3492</v>
      </c>
      <c r="C2967">
        <v>0</v>
      </c>
      <c r="D2967">
        <v>0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2048495</v>
      </c>
      <c r="L2967">
        <v>1105830</v>
      </c>
      <c r="M2967">
        <v>973515</v>
      </c>
      <c r="O2967">
        <f t="shared" si="239"/>
        <v>0</v>
      </c>
      <c r="P2967">
        <f t="shared" si="239"/>
        <v>0</v>
      </c>
      <c r="Q2967">
        <f t="shared" si="239"/>
        <v>0</v>
      </c>
      <c r="R2967">
        <f t="shared" si="240"/>
        <v>0</v>
      </c>
      <c r="S2967">
        <f t="shared" si="241"/>
        <v>0</v>
      </c>
      <c r="T2967">
        <f t="shared" si="242"/>
        <v>-942665</v>
      </c>
      <c r="U2967">
        <f t="shared" si="243"/>
        <v>-1074980</v>
      </c>
    </row>
    <row r="2968" spans="1:21" hidden="1" x14ac:dyDescent="0.25">
      <c r="A2968" t="s">
        <v>7174</v>
      </c>
      <c r="B2968" t="s">
        <v>3493</v>
      </c>
      <c r="C2968">
        <v>0</v>
      </c>
      <c r="D2968">
        <v>0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31570</v>
      </c>
      <c r="L2968">
        <v>25789.5</v>
      </c>
      <c r="M2968">
        <v>26721.5</v>
      </c>
      <c r="O2968">
        <f t="shared" si="239"/>
        <v>0</v>
      </c>
      <c r="P2968">
        <f t="shared" si="239"/>
        <v>0</v>
      </c>
      <c r="Q2968">
        <f t="shared" si="239"/>
        <v>0</v>
      </c>
      <c r="R2968">
        <f t="shared" si="240"/>
        <v>0</v>
      </c>
      <c r="S2968">
        <f t="shared" si="241"/>
        <v>0</v>
      </c>
      <c r="T2968">
        <f t="shared" si="242"/>
        <v>-5780.5</v>
      </c>
      <c r="U2968">
        <f t="shared" si="243"/>
        <v>-4848.5</v>
      </c>
    </row>
    <row r="2969" spans="1:21" hidden="1" x14ac:dyDescent="0.25">
      <c r="A2969" t="s">
        <v>7175</v>
      </c>
      <c r="B2969" t="s">
        <v>1722</v>
      </c>
      <c r="C2969">
        <v>3048317</v>
      </c>
      <c r="D2969">
        <v>604965</v>
      </c>
      <c r="E2969">
        <v>0</v>
      </c>
      <c r="F2969">
        <v>162355</v>
      </c>
      <c r="G2969">
        <v>9652</v>
      </c>
      <c r="H2969">
        <v>0</v>
      </c>
      <c r="I2969">
        <v>33167</v>
      </c>
      <c r="J2969">
        <v>222040</v>
      </c>
      <c r="K2969">
        <v>10293650</v>
      </c>
      <c r="L2969">
        <v>7337100</v>
      </c>
      <c r="M2969">
        <v>6545500</v>
      </c>
      <c r="O2969">
        <f t="shared" si="239"/>
        <v>-2443352</v>
      </c>
      <c r="P2969">
        <f t="shared" si="239"/>
        <v>-3048317</v>
      </c>
      <c r="Q2969">
        <f t="shared" si="239"/>
        <v>-2885962</v>
      </c>
      <c r="R2969">
        <f t="shared" si="240"/>
        <v>-9652</v>
      </c>
      <c r="S2969">
        <f t="shared" si="241"/>
        <v>188873</v>
      </c>
      <c r="T2969">
        <f t="shared" si="242"/>
        <v>-2956550</v>
      </c>
      <c r="U2969">
        <f t="shared" si="243"/>
        <v>-3748150</v>
      </c>
    </row>
    <row r="2970" spans="1:21" hidden="1" x14ac:dyDescent="0.25">
      <c r="A2970" t="s">
        <v>7176</v>
      </c>
      <c r="B2970" t="s">
        <v>1723</v>
      </c>
      <c r="C2970">
        <v>21222100</v>
      </c>
      <c r="D2970">
        <v>142572.5</v>
      </c>
      <c r="E2970">
        <v>0</v>
      </c>
      <c r="F2970">
        <v>982300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O2970">
        <f t="shared" si="239"/>
        <v>-21079527.5</v>
      </c>
      <c r="P2970">
        <f t="shared" si="239"/>
        <v>-21222100</v>
      </c>
      <c r="Q2970">
        <f t="shared" si="239"/>
        <v>-20239800</v>
      </c>
      <c r="R2970">
        <f t="shared" si="240"/>
        <v>0</v>
      </c>
      <c r="S2970">
        <f t="shared" si="241"/>
        <v>0</v>
      </c>
      <c r="T2970">
        <f t="shared" si="242"/>
        <v>0</v>
      </c>
      <c r="U2970">
        <f t="shared" si="243"/>
        <v>0</v>
      </c>
    </row>
    <row r="2971" spans="1:21" hidden="1" x14ac:dyDescent="0.25">
      <c r="A2971" t="s">
        <v>7177</v>
      </c>
      <c r="B2971" t="s">
        <v>1724</v>
      </c>
      <c r="C2971">
        <v>998850</v>
      </c>
      <c r="D2971">
        <v>0</v>
      </c>
      <c r="E2971">
        <v>252000</v>
      </c>
      <c r="F2971">
        <v>38572.5</v>
      </c>
      <c r="G2971">
        <v>74010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O2971">
        <f t="shared" si="239"/>
        <v>-998850</v>
      </c>
      <c r="P2971">
        <f t="shared" si="239"/>
        <v>-746850</v>
      </c>
      <c r="Q2971">
        <f t="shared" si="239"/>
        <v>-960277.5</v>
      </c>
      <c r="R2971">
        <f t="shared" si="240"/>
        <v>-74010</v>
      </c>
      <c r="S2971">
        <f t="shared" si="241"/>
        <v>0</v>
      </c>
      <c r="T2971">
        <f t="shared" si="242"/>
        <v>0</v>
      </c>
      <c r="U2971">
        <f t="shared" si="243"/>
        <v>0</v>
      </c>
    </row>
    <row r="2972" spans="1:21" hidden="1" x14ac:dyDescent="0.25">
      <c r="A2972" t="s">
        <v>7178</v>
      </c>
      <c r="B2972" t="s">
        <v>1725</v>
      </c>
      <c r="C2972">
        <v>198046.6667</v>
      </c>
      <c r="D2972">
        <v>3791350</v>
      </c>
      <c r="E2972">
        <v>769010</v>
      </c>
      <c r="F2972">
        <v>594950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O2972">
        <f t="shared" si="239"/>
        <v>3593303.3333000001</v>
      </c>
      <c r="P2972">
        <f t="shared" si="239"/>
        <v>570963.33330000006</v>
      </c>
      <c r="Q2972">
        <f t="shared" si="239"/>
        <v>396903.3333</v>
      </c>
      <c r="R2972">
        <f t="shared" si="240"/>
        <v>0</v>
      </c>
      <c r="S2972">
        <f t="shared" si="241"/>
        <v>0</v>
      </c>
      <c r="T2972">
        <f t="shared" si="242"/>
        <v>0</v>
      </c>
      <c r="U2972">
        <f t="shared" si="243"/>
        <v>0</v>
      </c>
    </row>
    <row r="2973" spans="1:21" hidden="1" x14ac:dyDescent="0.25">
      <c r="A2973" t="s">
        <v>7179</v>
      </c>
      <c r="B2973" t="s">
        <v>3494</v>
      </c>
      <c r="C2973">
        <v>0</v>
      </c>
      <c r="D2973">
        <v>0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11373.5</v>
      </c>
      <c r="K2973">
        <v>4555550</v>
      </c>
      <c r="L2973">
        <v>3362600</v>
      </c>
      <c r="M2973">
        <v>2833800</v>
      </c>
      <c r="O2973">
        <f t="shared" si="239"/>
        <v>0</v>
      </c>
      <c r="P2973">
        <f t="shared" si="239"/>
        <v>0</v>
      </c>
      <c r="Q2973">
        <f t="shared" si="239"/>
        <v>0</v>
      </c>
      <c r="R2973">
        <f t="shared" si="240"/>
        <v>0</v>
      </c>
      <c r="S2973">
        <f t="shared" si="241"/>
        <v>11373.5</v>
      </c>
      <c r="T2973">
        <f t="shared" si="242"/>
        <v>-1192950</v>
      </c>
      <c r="U2973">
        <f t="shared" si="243"/>
        <v>-1721750</v>
      </c>
    </row>
    <row r="2974" spans="1:21" hidden="1" x14ac:dyDescent="0.25">
      <c r="A2974" t="s">
        <v>7180</v>
      </c>
      <c r="B2974" t="s">
        <v>3495</v>
      </c>
      <c r="C2974">
        <v>0</v>
      </c>
      <c r="D2974">
        <v>0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1733750</v>
      </c>
      <c r="L2974">
        <v>1265550</v>
      </c>
      <c r="M2974">
        <v>924255</v>
      </c>
      <c r="O2974">
        <f t="shared" si="239"/>
        <v>0</v>
      </c>
      <c r="P2974">
        <f t="shared" si="239"/>
        <v>0</v>
      </c>
      <c r="Q2974">
        <f t="shared" si="239"/>
        <v>0</v>
      </c>
      <c r="R2974">
        <f t="shared" si="240"/>
        <v>0</v>
      </c>
      <c r="S2974">
        <f t="shared" si="241"/>
        <v>0</v>
      </c>
      <c r="T2974">
        <f t="shared" si="242"/>
        <v>-468200</v>
      </c>
      <c r="U2974">
        <f t="shared" si="243"/>
        <v>-809495</v>
      </c>
    </row>
    <row r="2975" spans="1:21" hidden="1" x14ac:dyDescent="0.25">
      <c r="A2975" t="s">
        <v>7181</v>
      </c>
      <c r="B2975" t="s">
        <v>1726</v>
      </c>
      <c r="C2975">
        <v>0</v>
      </c>
      <c r="D2975">
        <v>0</v>
      </c>
      <c r="E2975">
        <v>0</v>
      </c>
      <c r="F2975">
        <v>141480</v>
      </c>
      <c r="G2975">
        <v>0</v>
      </c>
      <c r="H2975">
        <v>0</v>
      </c>
      <c r="I2975">
        <v>0</v>
      </c>
      <c r="J2975">
        <v>0</v>
      </c>
      <c r="K2975">
        <v>3364000</v>
      </c>
      <c r="L2975">
        <v>2217450</v>
      </c>
      <c r="M2975">
        <v>1551915</v>
      </c>
      <c r="O2975">
        <f t="shared" si="239"/>
        <v>0</v>
      </c>
      <c r="P2975">
        <f t="shared" si="239"/>
        <v>0</v>
      </c>
      <c r="Q2975">
        <f t="shared" si="239"/>
        <v>141480</v>
      </c>
      <c r="R2975">
        <f t="shared" si="240"/>
        <v>0</v>
      </c>
      <c r="S2975">
        <f t="shared" si="241"/>
        <v>0</v>
      </c>
      <c r="T2975">
        <f t="shared" si="242"/>
        <v>-1146550</v>
      </c>
      <c r="U2975">
        <f t="shared" si="243"/>
        <v>-1812085</v>
      </c>
    </row>
    <row r="2976" spans="1:21" hidden="1" x14ac:dyDescent="0.25">
      <c r="A2976" t="s">
        <v>7182</v>
      </c>
      <c r="B2976" t="s">
        <v>1727</v>
      </c>
      <c r="C2976">
        <v>23512883.329999998</v>
      </c>
      <c r="D2976">
        <v>14172000</v>
      </c>
      <c r="E2976">
        <v>6601000</v>
      </c>
      <c r="F2976">
        <v>4129800</v>
      </c>
      <c r="G2976">
        <v>18371000</v>
      </c>
      <c r="H2976">
        <v>1441450</v>
      </c>
      <c r="I2976">
        <v>308710</v>
      </c>
      <c r="J2976">
        <v>2999500</v>
      </c>
      <c r="K2976">
        <v>2396700000</v>
      </c>
      <c r="L2976">
        <v>1850700000</v>
      </c>
      <c r="M2976">
        <v>1493000000</v>
      </c>
      <c r="O2976">
        <f t="shared" si="239"/>
        <v>-9340883.3299999982</v>
      </c>
      <c r="P2976">
        <f t="shared" si="239"/>
        <v>-16911883.329999998</v>
      </c>
      <c r="Q2976">
        <f t="shared" si="239"/>
        <v>-19383083.329999998</v>
      </c>
      <c r="R2976">
        <f t="shared" si="240"/>
        <v>-16929550</v>
      </c>
      <c r="S2976">
        <f t="shared" si="241"/>
        <v>2690790</v>
      </c>
      <c r="T2976">
        <f t="shared" si="242"/>
        <v>-546000000</v>
      </c>
      <c r="U2976">
        <f t="shared" si="243"/>
        <v>-903700000</v>
      </c>
    </row>
    <row r="2977" spans="1:21" hidden="1" x14ac:dyDescent="0.25">
      <c r="A2977" t="s">
        <v>7183</v>
      </c>
      <c r="B2977" t="s">
        <v>1728</v>
      </c>
      <c r="C2977">
        <v>3435374.6669999999</v>
      </c>
      <c r="D2977">
        <v>4694500</v>
      </c>
      <c r="E2977">
        <v>3550245</v>
      </c>
      <c r="F2977">
        <v>3783100</v>
      </c>
      <c r="G2977">
        <v>368250</v>
      </c>
      <c r="H2977">
        <v>6254.5</v>
      </c>
      <c r="I2977">
        <v>0</v>
      </c>
      <c r="J2977">
        <v>0</v>
      </c>
      <c r="K2977">
        <v>0</v>
      </c>
      <c r="L2977">
        <v>0</v>
      </c>
      <c r="M2977">
        <v>0</v>
      </c>
      <c r="O2977">
        <f t="shared" si="239"/>
        <v>1259125.3330000001</v>
      </c>
      <c r="P2977">
        <f t="shared" si="239"/>
        <v>114870.3330000001</v>
      </c>
      <c r="Q2977">
        <f t="shared" si="239"/>
        <v>347725.3330000001</v>
      </c>
      <c r="R2977">
        <f t="shared" si="240"/>
        <v>-361995.5</v>
      </c>
      <c r="S2977">
        <f t="shared" si="241"/>
        <v>0</v>
      </c>
      <c r="T2977">
        <f t="shared" si="242"/>
        <v>0</v>
      </c>
      <c r="U2977">
        <f t="shared" si="243"/>
        <v>0</v>
      </c>
    </row>
    <row r="2978" spans="1:21" hidden="1" x14ac:dyDescent="0.25">
      <c r="A2978" t="s">
        <v>7184</v>
      </c>
      <c r="B2978" t="s">
        <v>4190</v>
      </c>
      <c r="C2978">
        <v>174713.3333</v>
      </c>
      <c r="D2978">
        <v>0</v>
      </c>
      <c r="E2978">
        <v>0</v>
      </c>
      <c r="F2978">
        <v>0</v>
      </c>
      <c r="G2978">
        <v>255230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O2978">
        <f t="shared" si="239"/>
        <v>-174713.3333</v>
      </c>
      <c r="P2978">
        <f t="shared" si="239"/>
        <v>-174713.3333</v>
      </c>
      <c r="Q2978">
        <f t="shared" si="239"/>
        <v>-174713.3333</v>
      </c>
      <c r="R2978">
        <f t="shared" si="240"/>
        <v>-255230</v>
      </c>
      <c r="S2978">
        <f t="shared" si="241"/>
        <v>0</v>
      </c>
      <c r="T2978">
        <f t="shared" si="242"/>
        <v>0</v>
      </c>
      <c r="U2978">
        <f t="shared" si="243"/>
        <v>0</v>
      </c>
    </row>
    <row r="2979" spans="1:21" hidden="1" x14ac:dyDescent="0.25">
      <c r="A2979" t="s">
        <v>7185</v>
      </c>
      <c r="B2979" t="s">
        <v>1729</v>
      </c>
      <c r="C2979">
        <v>0</v>
      </c>
      <c r="D2979">
        <v>265731</v>
      </c>
      <c r="E2979">
        <v>431005</v>
      </c>
      <c r="F2979">
        <v>368240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O2979">
        <f t="shared" si="239"/>
        <v>265731</v>
      </c>
      <c r="P2979">
        <f t="shared" si="239"/>
        <v>431005</v>
      </c>
      <c r="Q2979">
        <f t="shared" si="239"/>
        <v>368240</v>
      </c>
      <c r="R2979">
        <f t="shared" si="240"/>
        <v>0</v>
      </c>
      <c r="S2979">
        <f t="shared" si="241"/>
        <v>0</v>
      </c>
      <c r="T2979">
        <f t="shared" si="242"/>
        <v>0</v>
      </c>
      <c r="U2979">
        <f t="shared" si="243"/>
        <v>0</v>
      </c>
    </row>
    <row r="2980" spans="1:21" hidden="1" x14ac:dyDescent="0.25">
      <c r="A2980" t="s">
        <v>7186</v>
      </c>
      <c r="B2980" t="s">
        <v>1730</v>
      </c>
      <c r="C2980">
        <v>0</v>
      </c>
      <c r="D2980">
        <v>0</v>
      </c>
      <c r="E2980">
        <v>7562650</v>
      </c>
      <c r="F2980">
        <v>22243000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O2980">
        <f t="shared" si="239"/>
        <v>0</v>
      </c>
      <c r="P2980">
        <f t="shared" si="239"/>
        <v>7562650</v>
      </c>
      <c r="Q2980">
        <f t="shared" si="239"/>
        <v>22243000</v>
      </c>
      <c r="R2980">
        <f t="shared" si="240"/>
        <v>0</v>
      </c>
      <c r="S2980">
        <f t="shared" si="241"/>
        <v>0</v>
      </c>
      <c r="T2980">
        <f t="shared" si="242"/>
        <v>0</v>
      </c>
      <c r="U2980">
        <f t="shared" si="243"/>
        <v>0</v>
      </c>
    </row>
    <row r="2981" spans="1:21" hidden="1" x14ac:dyDescent="0.25">
      <c r="A2981" t="s">
        <v>7187</v>
      </c>
      <c r="B2981" t="s">
        <v>3496</v>
      </c>
      <c r="C2981">
        <v>0</v>
      </c>
      <c r="D2981">
        <v>0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741160</v>
      </c>
      <c r="L2981">
        <v>267060</v>
      </c>
      <c r="M2981">
        <v>318420</v>
      </c>
      <c r="O2981">
        <f t="shared" si="239"/>
        <v>0</v>
      </c>
      <c r="P2981">
        <f t="shared" si="239"/>
        <v>0</v>
      </c>
      <c r="Q2981">
        <f t="shared" si="239"/>
        <v>0</v>
      </c>
      <c r="R2981">
        <f t="shared" si="240"/>
        <v>0</v>
      </c>
      <c r="S2981">
        <f t="shared" si="241"/>
        <v>0</v>
      </c>
      <c r="T2981">
        <f t="shared" si="242"/>
        <v>-474100</v>
      </c>
      <c r="U2981">
        <f t="shared" si="243"/>
        <v>-422740</v>
      </c>
    </row>
    <row r="2982" spans="1:21" hidden="1" x14ac:dyDescent="0.25">
      <c r="A2982" t="s">
        <v>7264</v>
      </c>
      <c r="B2982" t="s">
        <v>3497</v>
      </c>
      <c r="C2982">
        <v>0</v>
      </c>
      <c r="D2982">
        <v>0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545530</v>
      </c>
      <c r="L2982">
        <v>616975</v>
      </c>
      <c r="M2982">
        <v>517815</v>
      </c>
      <c r="O2982">
        <f t="shared" si="239"/>
        <v>0</v>
      </c>
      <c r="P2982">
        <f t="shared" si="239"/>
        <v>0</v>
      </c>
      <c r="Q2982">
        <f t="shared" si="239"/>
        <v>0</v>
      </c>
      <c r="R2982">
        <f t="shared" si="240"/>
        <v>0</v>
      </c>
      <c r="S2982">
        <f t="shared" si="241"/>
        <v>0</v>
      </c>
      <c r="T2982">
        <f t="shared" si="242"/>
        <v>71445</v>
      </c>
      <c r="U2982">
        <f t="shared" si="243"/>
        <v>-27715</v>
      </c>
    </row>
    <row r="2983" spans="1:21" hidden="1" x14ac:dyDescent="0.25">
      <c r="A2983" t="s">
        <v>7189</v>
      </c>
      <c r="B2983" t="s">
        <v>1731</v>
      </c>
      <c r="C2983">
        <v>127400</v>
      </c>
      <c r="D2983">
        <v>601306</v>
      </c>
      <c r="E2983">
        <v>0</v>
      </c>
      <c r="F2983">
        <v>401105</v>
      </c>
      <c r="G2983">
        <v>1282800</v>
      </c>
      <c r="H2983">
        <v>185705</v>
      </c>
      <c r="I2983">
        <v>127400</v>
      </c>
      <c r="J2983">
        <v>129254.5</v>
      </c>
      <c r="K2983">
        <v>1995200000</v>
      </c>
      <c r="L2983">
        <v>1463650000</v>
      </c>
      <c r="M2983">
        <v>1186720000</v>
      </c>
      <c r="O2983">
        <f t="shared" si="239"/>
        <v>473906</v>
      </c>
      <c r="P2983">
        <f t="shared" si="239"/>
        <v>-127400</v>
      </c>
      <c r="Q2983">
        <f t="shared" si="239"/>
        <v>273705</v>
      </c>
      <c r="R2983">
        <f t="shared" si="240"/>
        <v>-1097095</v>
      </c>
      <c r="S2983">
        <f t="shared" si="241"/>
        <v>1854.5</v>
      </c>
      <c r="T2983">
        <f t="shared" si="242"/>
        <v>-531550000</v>
      </c>
      <c r="U2983">
        <f t="shared" si="243"/>
        <v>-808480000</v>
      </c>
    </row>
    <row r="2984" spans="1:21" hidden="1" x14ac:dyDescent="0.25">
      <c r="A2984" t="s">
        <v>7190</v>
      </c>
      <c r="B2984" t="s">
        <v>1732</v>
      </c>
      <c r="C2984">
        <v>0</v>
      </c>
      <c r="D2984">
        <v>0</v>
      </c>
      <c r="E2984">
        <v>0</v>
      </c>
      <c r="F2984">
        <v>0</v>
      </c>
      <c r="G2984">
        <v>150300</v>
      </c>
      <c r="H2984">
        <v>0</v>
      </c>
      <c r="I2984">
        <v>0</v>
      </c>
      <c r="J2984">
        <v>0</v>
      </c>
      <c r="K2984">
        <v>10800700</v>
      </c>
      <c r="L2984">
        <v>6400700</v>
      </c>
      <c r="M2984">
        <v>5632550</v>
      </c>
      <c r="O2984">
        <f t="shared" si="239"/>
        <v>0</v>
      </c>
      <c r="P2984">
        <f t="shared" si="239"/>
        <v>0</v>
      </c>
      <c r="Q2984">
        <f t="shared" si="239"/>
        <v>0</v>
      </c>
      <c r="R2984">
        <f t="shared" si="240"/>
        <v>-150300</v>
      </c>
      <c r="S2984">
        <f t="shared" si="241"/>
        <v>0</v>
      </c>
      <c r="T2984">
        <f t="shared" si="242"/>
        <v>-4400000</v>
      </c>
      <c r="U2984">
        <f t="shared" si="243"/>
        <v>-5168150</v>
      </c>
    </row>
    <row r="2985" spans="1:21" hidden="1" x14ac:dyDescent="0.25">
      <c r="A2985" t="s">
        <v>7624</v>
      </c>
      <c r="B2985" t="s">
        <v>3498</v>
      </c>
      <c r="C2985">
        <v>0</v>
      </c>
      <c r="D2985">
        <v>0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105010</v>
      </c>
      <c r="L2985">
        <v>140008</v>
      </c>
      <c r="M2985">
        <v>121249</v>
      </c>
      <c r="O2985">
        <f t="shared" si="239"/>
        <v>0</v>
      </c>
      <c r="P2985">
        <f t="shared" si="239"/>
        <v>0</v>
      </c>
      <c r="Q2985">
        <f t="shared" si="239"/>
        <v>0</v>
      </c>
      <c r="R2985">
        <f t="shared" si="240"/>
        <v>0</v>
      </c>
      <c r="S2985">
        <f t="shared" si="241"/>
        <v>0</v>
      </c>
      <c r="T2985">
        <f t="shared" si="242"/>
        <v>34998</v>
      </c>
      <c r="U2985">
        <f t="shared" si="243"/>
        <v>16239</v>
      </c>
    </row>
    <row r="2986" spans="1:21" hidden="1" x14ac:dyDescent="0.25">
      <c r="A2986" t="s">
        <v>7192</v>
      </c>
      <c r="B2986" t="s">
        <v>1733</v>
      </c>
      <c r="C2986">
        <v>544720</v>
      </c>
      <c r="D2986">
        <v>1095305</v>
      </c>
      <c r="E2986">
        <v>461390</v>
      </c>
      <c r="F2986">
        <v>510900</v>
      </c>
      <c r="G2986">
        <v>172380</v>
      </c>
      <c r="H2986">
        <v>12441.5</v>
      </c>
      <c r="I2986">
        <v>544720</v>
      </c>
      <c r="J2986">
        <v>557170</v>
      </c>
      <c r="K2986">
        <v>3552450</v>
      </c>
      <c r="L2986">
        <v>2280100</v>
      </c>
      <c r="M2986">
        <v>3136050</v>
      </c>
      <c r="O2986">
        <f t="shared" si="239"/>
        <v>550585</v>
      </c>
      <c r="P2986">
        <f t="shared" si="239"/>
        <v>-83330</v>
      </c>
      <c r="Q2986">
        <f t="shared" si="239"/>
        <v>-33820</v>
      </c>
      <c r="R2986">
        <f t="shared" si="240"/>
        <v>-159938.5</v>
      </c>
      <c r="S2986">
        <f t="shared" si="241"/>
        <v>12450</v>
      </c>
      <c r="T2986">
        <f t="shared" si="242"/>
        <v>-1272350</v>
      </c>
      <c r="U2986">
        <f t="shared" si="243"/>
        <v>-416400</v>
      </c>
    </row>
    <row r="2987" spans="1:21" hidden="1" x14ac:dyDescent="0.25">
      <c r="A2987" t="s">
        <v>7193</v>
      </c>
      <c r="B2987" t="s">
        <v>3499</v>
      </c>
      <c r="C2987">
        <v>0</v>
      </c>
      <c r="D2987">
        <v>0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22121500</v>
      </c>
      <c r="L2987">
        <v>16632000</v>
      </c>
      <c r="M2987">
        <v>12673250</v>
      </c>
      <c r="O2987">
        <f t="shared" si="239"/>
        <v>0</v>
      </c>
      <c r="P2987">
        <f t="shared" si="239"/>
        <v>0</v>
      </c>
      <c r="Q2987">
        <f t="shared" si="239"/>
        <v>0</v>
      </c>
      <c r="R2987">
        <f t="shared" si="240"/>
        <v>0</v>
      </c>
      <c r="S2987">
        <f t="shared" si="241"/>
        <v>0</v>
      </c>
      <c r="T2987">
        <f t="shared" si="242"/>
        <v>-5489500</v>
      </c>
      <c r="U2987">
        <f t="shared" si="243"/>
        <v>-9448250</v>
      </c>
    </row>
    <row r="2988" spans="1:21" hidden="1" x14ac:dyDescent="0.25">
      <c r="A2988" t="s">
        <v>7194</v>
      </c>
      <c r="B2988" t="s">
        <v>1734</v>
      </c>
      <c r="C2988">
        <v>0</v>
      </c>
      <c r="D2988">
        <v>0</v>
      </c>
      <c r="E2988">
        <v>0</v>
      </c>
      <c r="F2988">
        <v>0</v>
      </c>
      <c r="G2988">
        <v>22563</v>
      </c>
      <c r="H2988">
        <v>0</v>
      </c>
      <c r="I2988">
        <v>0</v>
      </c>
      <c r="J2988">
        <v>0</v>
      </c>
      <c r="K2988">
        <v>1608800</v>
      </c>
      <c r="L2988">
        <v>1089005</v>
      </c>
      <c r="M2988">
        <v>1098335</v>
      </c>
      <c r="O2988">
        <f t="shared" si="239"/>
        <v>0</v>
      </c>
      <c r="P2988">
        <f t="shared" si="239"/>
        <v>0</v>
      </c>
      <c r="Q2988">
        <f t="shared" si="239"/>
        <v>0</v>
      </c>
      <c r="R2988">
        <f t="shared" si="240"/>
        <v>-22563</v>
      </c>
      <c r="S2988">
        <f t="shared" si="241"/>
        <v>0</v>
      </c>
      <c r="T2988">
        <f t="shared" si="242"/>
        <v>-519795</v>
      </c>
      <c r="U2988">
        <f t="shared" si="243"/>
        <v>-510465</v>
      </c>
    </row>
    <row r="2989" spans="1:21" hidden="1" x14ac:dyDescent="0.25">
      <c r="A2989" t="s">
        <v>7195</v>
      </c>
      <c r="B2989" t="s">
        <v>4191</v>
      </c>
      <c r="C2989">
        <v>151087910</v>
      </c>
      <c r="D2989">
        <v>174370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O2989">
        <f t="shared" si="239"/>
        <v>-150913540</v>
      </c>
      <c r="P2989">
        <f t="shared" si="239"/>
        <v>-151087910</v>
      </c>
      <c r="Q2989">
        <f t="shared" si="239"/>
        <v>-151087910</v>
      </c>
      <c r="R2989">
        <f t="shared" si="240"/>
        <v>0</v>
      </c>
      <c r="S2989">
        <f t="shared" si="241"/>
        <v>0</v>
      </c>
      <c r="T2989">
        <f t="shared" si="242"/>
        <v>0</v>
      </c>
      <c r="U2989">
        <f t="shared" si="243"/>
        <v>0</v>
      </c>
    </row>
    <row r="2990" spans="1:21" hidden="1" x14ac:dyDescent="0.25">
      <c r="A2990" t="s">
        <v>7196</v>
      </c>
      <c r="B2990" t="s">
        <v>1735</v>
      </c>
      <c r="C2990">
        <v>565685</v>
      </c>
      <c r="D2990">
        <v>0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O2990">
        <f t="shared" si="239"/>
        <v>-565685</v>
      </c>
      <c r="P2990">
        <f t="shared" si="239"/>
        <v>-565685</v>
      </c>
      <c r="Q2990">
        <f t="shared" si="239"/>
        <v>-565685</v>
      </c>
      <c r="R2990">
        <f t="shared" si="240"/>
        <v>0</v>
      </c>
      <c r="S2990">
        <f t="shared" si="241"/>
        <v>0</v>
      </c>
      <c r="T2990">
        <f t="shared" si="242"/>
        <v>0</v>
      </c>
      <c r="U2990">
        <f t="shared" si="243"/>
        <v>0</v>
      </c>
    </row>
    <row r="2991" spans="1:21" hidden="1" x14ac:dyDescent="0.25">
      <c r="A2991" t="s">
        <v>7197</v>
      </c>
      <c r="B2991" t="s">
        <v>3500</v>
      </c>
      <c r="C2991">
        <v>0</v>
      </c>
      <c r="D2991">
        <v>0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1918200</v>
      </c>
      <c r="L2991">
        <v>1248375</v>
      </c>
      <c r="M2991">
        <v>1555775</v>
      </c>
      <c r="O2991">
        <f t="shared" si="239"/>
        <v>0</v>
      </c>
      <c r="P2991">
        <f t="shared" si="239"/>
        <v>0</v>
      </c>
      <c r="Q2991">
        <f t="shared" si="239"/>
        <v>0</v>
      </c>
      <c r="R2991">
        <f t="shared" si="240"/>
        <v>0</v>
      </c>
      <c r="S2991">
        <f t="shared" si="241"/>
        <v>0</v>
      </c>
      <c r="T2991">
        <f t="shared" si="242"/>
        <v>-669825</v>
      </c>
      <c r="U2991">
        <f t="shared" si="243"/>
        <v>-362425</v>
      </c>
    </row>
    <row r="2992" spans="1:21" hidden="1" x14ac:dyDescent="0.25">
      <c r="A2992" t="s">
        <v>7198</v>
      </c>
      <c r="B2992" t="s">
        <v>3501</v>
      </c>
      <c r="C2992">
        <v>0</v>
      </c>
      <c r="D2992">
        <v>0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122105</v>
      </c>
      <c r="K2992">
        <v>7161150</v>
      </c>
      <c r="L2992">
        <v>5692900</v>
      </c>
      <c r="M2992">
        <v>5147600</v>
      </c>
      <c r="O2992">
        <f t="shared" si="239"/>
        <v>0</v>
      </c>
      <c r="P2992">
        <f t="shared" si="239"/>
        <v>0</v>
      </c>
      <c r="Q2992">
        <f t="shared" si="239"/>
        <v>0</v>
      </c>
      <c r="R2992">
        <f t="shared" si="240"/>
        <v>0</v>
      </c>
      <c r="S2992">
        <f t="shared" si="241"/>
        <v>122105</v>
      </c>
      <c r="T2992">
        <f t="shared" si="242"/>
        <v>-1468250</v>
      </c>
      <c r="U2992">
        <f t="shared" si="243"/>
        <v>-2013550</v>
      </c>
    </row>
    <row r="2993" spans="1:21" hidden="1" x14ac:dyDescent="0.25">
      <c r="A2993" t="s">
        <v>7199</v>
      </c>
      <c r="B2993" t="s">
        <v>3502</v>
      </c>
      <c r="C2993">
        <v>0</v>
      </c>
      <c r="D2993">
        <v>0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9963350</v>
      </c>
      <c r="L2993">
        <v>6516400</v>
      </c>
      <c r="M2993">
        <v>6168350</v>
      </c>
      <c r="O2993">
        <f t="shared" si="239"/>
        <v>0</v>
      </c>
      <c r="P2993">
        <f t="shared" si="239"/>
        <v>0</v>
      </c>
      <c r="Q2993">
        <f t="shared" si="239"/>
        <v>0</v>
      </c>
      <c r="R2993">
        <f t="shared" si="240"/>
        <v>0</v>
      </c>
      <c r="S2993">
        <f t="shared" si="241"/>
        <v>0</v>
      </c>
      <c r="T2993">
        <f t="shared" si="242"/>
        <v>-3446950</v>
      </c>
      <c r="U2993">
        <f t="shared" si="243"/>
        <v>-3795000</v>
      </c>
    </row>
    <row r="2994" spans="1:21" hidden="1" x14ac:dyDescent="0.25">
      <c r="A2994" t="s">
        <v>7200</v>
      </c>
      <c r="B2994" t="s">
        <v>1736</v>
      </c>
      <c r="C2994">
        <v>2911091.6669999999</v>
      </c>
      <c r="D2994">
        <v>0</v>
      </c>
      <c r="E2994">
        <v>0</v>
      </c>
      <c r="F2994">
        <v>12517</v>
      </c>
      <c r="G2994">
        <v>18976</v>
      </c>
      <c r="H2994">
        <v>0</v>
      </c>
      <c r="I2994">
        <v>0</v>
      </c>
      <c r="J2994">
        <v>0</v>
      </c>
      <c r="K2994">
        <v>846230</v>
      </c>
      <c r="L2994">
        <v>678645</v>
      </c>
      <c r="M2994">
        <v>608485</v>
      </c>
      <c r="O2994">
        <f t="shared" si="239"/>
        <v>-2911091.6669999999</v>
      </c>
      <c r="P2994">
        <f t="shared" si="239"/>
        <v>-2911091.6669999999</v>
      </c>
      <c r="Q2994">
        <f t="shared" si="239"/>
        <v>-2898574.6669999999</v>
      </c>
      <c r="R2994">
        <f t="shared" si="240"/>
        <v>-18976</v>
      </c>
      <c r="S2994">
        <f t="shared" si="241"/>
        <v>0</v>
      </c>
      <c r="T2994">
        <f t="shared" si="242"/>
        <v>-167585</v>
      </c>
      <c r="U2994">
        <f t="shared" si="243"/>
        <v>-237745</v>
      </c>
    </row>
    <row r="2995" spans="1:21" hidden="1" x14ac:dyDescent="0.25">
      <c r="A2995" t="s">
        <v>7201</v>
      </c>
      <c r="B2995" t="s">
        <v>3503</v>
      </c>
      <c r="C2995">
        <v>0</v>
      </c>
      <c r="D2995">
        <v>0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408640</v>
      </c>
      <c r="L2995">
        <v>336050</v>
      </c>
      <c r="M2995">
        <v>263360</v>
      </c>
      <c r="O2995">
        <f t="shared" si="239"/>
        <v>0</v>
      </c>
      <c r="P2995">
        <f t="shared" si="239"/>
        <v>0</v>
      </c>
      <c r="Q2995">
        <f t="shared" si="239"/>
        <v>0</v>
      </c>
      <c r="R2995">
        <f t="shared" si="240"/>
        <v>0</v>
      </c>
      <c r="S2995">
        <f t="shared" si="241"/>
        <v>0</v>
      </c>
      <c r="T2995">
        <f t="shared" si="242"/>
        <v>-72590</v>
      </c>
      <c r="U2995">
        <f t="shared" si="243"/>
        <v>-145280</v>
      </c>
    </row>
    <row r="2996" spans="1:21" hidden="1" x14ac:dyDescent="0.25">
      <c r="A2996" t="s">
        <v>7202</v>
      </c>
      <c r="B2996" t="s">
        <v>3504</v>
      </c>
      <c r="C2996">
        <v>0</v>
      </c>
      <c r="D2996">
        <v>0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3474900</v>
      </c>
      <c r="L2996">
        <v>1359750</v>
      </c>
      <c r="M2996">
        <v>1207200</v>
      </c>
      <c r="O2996">
        <f t="shared" si="239"/>
        <v>0</v>
      </c>
      <c r="P2996">
        <f t="shared" si="239"/>
        <v>0</v>
      </c>
      <c r="Q2996">
        <f t="shared" si="239"/>
        <v>0</v>
      </c>
      <c r="R2996">
        <f t="shared" si="240"/>
        <v>0</v>
      </c>
      <c r="S2996">
        <f t="shared" si="241"/>
        <v>0</v>
      </c>
      <c r="T2996">
        <f t="shared" si="242"/>
        <v>-2115150</v>
      </c>
      <c r="U2996">
        <f t="shared" si="243"/>
        <v>-2267700</v>
      </c>
    </row>
    <row r="2997" spans="1:21" hidden="1" x14ac:dyDescent="0.25">
      <c r="A2997" t="s">
        <v>7203</v>
      </c>
      <c r="B2997" t="s">
        <v>3505</v>
      </c>
      <c r="C2997">
        <v>0</v>
      </c>
      <c r="D2997">
        <v>0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20307.5</v>
      </c>
      <c r="O2997">
        <f t="shared" si="239"/>
        <v>0</v>
      </c>
      <c r="P2997">
        <f t="shared" si="239"/>
        <v>0</v>
      </c>
      <c r="Q2997">
        <f t="shared" si="239"/>
        <v>0</v>
      </c>
      <c r="R2997">
        <f t="shared" si="240"/>
        <v>0</v>
      </c>
      <c r="S2997">
        <f t="shared" si="241"/>
        <v>0</v>
      </c>
      <c r="T2997">
        <f t="shared" si="242"/>
        <v>0</v>
      </c>
      <c r="U2997">
        <f t="shared" si="243"/>
        <v>20307.5</v>
      </c>
    </row>
    <row r="2998" spans="1:21" hidden="1" x14ac:dyDescent="0.25">
      <c r="A2998" t="s">
        <v>7204</v>
      </c>
      <c r="B2998" t="s">
        <v>3506</v>
      </c>
      <c r="C2998">
        <v>0</v>
      </c>
      <c r="D2998">
        <v>0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34446000</v>
      </c>
      <c r="L2998">
        <v>31604000</v>
      </c>
      <c r="M2998">
        <v>27920000</v>
      </c>
      <c r="O2998">
        <f t="shared" si="239"/>
        <v>0</v>
      </c>
      <c r="P2998">
        <f t="shared" si="239"/>
        <v>0</v>
      </c>
      <c r="Q2998">
        <f t="shared" si="239"/>
        <v>0</v>
      </c>
      <c r="R2998">
        <f t="shared" si="240"/>
        <v>0</v>
      </c>
      <c r="S2998">
        <f t="shared" si="241"/>
        <v>0</v>
      </c>
      <c r="T2998">
        <f t="shared" si="242"/>
        <v>-2842000</v>
      </c>
      <c r="U2998">
        <f t="shared" si="243"/>
        <v>-6526000</v>
      </c>
    </row>
    <row r="2999" spans="1:21" hidden="1" x14ac:dyDescent="0.25">
      <c r="A2999" t="s">
        <v>7205</v>
      </c>
      <c r="B2999" t="s">
        <v>1737</v>
      </c>
      <c r="C2999">
        <v>4020750.3330000001</v>
      </c>
      <c r="D2999">
        <v>0</v>
      </c>
      <c r="E2999">
        <v>0</v>
      </c>
      <c r="F2999">
        <v>0</v>
      </c>
      <c r="G2999">
        <v>148400</v>
      </c>
      <c r="H2999">
        <v>0</v>
      </c>
      <c r="I2999">
        <v>3922900</v>
      </c>
      <c r="J2999">
        <v>0</v>
      </c>
      <c r="K2999">
        <v>35004000</v>
      </c>
      <c r="L2999">
        <v>31051500</v>
      </c>
      <c r="M2999">
        <v>31298000</v>
      </c>
      <c r="O2999">
        <f t="shared" si="239"/>
        <v>-4020750.3330000001</v>
      </c>
      <c r="P2999">
        <f t="shared" si="239"/>
        <v>-4020750.3330000001</v>
      </c>
      <c r="Q2999">
        <f t="shared" si="239"/>
        <v>-4020750.3330000001</v>
      </c>
      <c r="R2999">
        <f t="shared" si="240"/>
        <v>-148400</v>
      </c>
      <c r="S2999">
        <f t="shared" si="241"/>
        <v>-3922900</v>
      </c>
      <c r="T2999">
        <f t="shared" si="242"/>
        <v>-3952500</v>
      </c>
      <c r="U2999">
        <f t="shared" si="243"/>
        <v>-3706000</v>
      </c>
    </row>
    <row r="3000" spans="1:21" hidden="1" x14ac:dyDescent="0.25">
      <c r="A3000" t="s">
        <v>7206</v>
      </c>
      <c r="B3000" t="s">
        <v>2519</v>
      </c>
      <c r="C3000">
        <v>0</v>
      </c>
      <c r="D3000">
        <v>169635</v>
      </c>
      <c r="E3000">
        <v>0</v>
      </c>
      <c r="F3000">
        <v>253780</v>
      </c>
      <c r="G3000">
        <v>967730</v>
      </c>
      <c r="H3000">
        <v>18239.5</v>
      </c>
      <c r="I3000">
        <v>0</v>
      </c>
      <c r="J3000">
        <v>0</v>
      </c>
      <c r="K3000">
        <v>0</v>
      </c>
      <c r="L3000">
        <v>0</v>
      </c>
      <c r="M3000">
        <v>0</v>
      </c>
      <c r="O3000">
        <f t="shared" si="239"/>
        <v>169635</v>
      </c>
      <c r="P3000">
        <f t="shared" si="239"/>
        <v>0</v>
      </c>
      <c r="Q3000">
        <f t="shared" si="239"/>
        <v>253780</v>
      </c>
      <c r="R3000">
        <f t="shared" si="240"/>
        <v>-949490.5</v>
      </c>
      <c r="S3000">
        <f t="shared" si="241"/>
        <v>0</v>
      </c>
      <c r="T3000">
        <f t="shared" si="242"/>
        <v>0</v>
      </c>
      <c r="U3000">
        <f t="shared" si="243"/>
        <v>0</v>
      </c>
    </row>
    <row r="3001" spans="1:21" hidden="1" x14ac:dyDescent="0.25">
      <c r="A3001" t="s">
        <v>7207</v>
      </c>
      <c r="B3001" t="s">
        <v>1738</v>
      </c>
      <c r="C3001">
        <v>0</v>
      </c>
      <c r="D3001">
        <v>0</v>
      </c>
      <c r="E3001">
        <v>2746900</v>
      </c>
      <c r="F3001">
        <v>997300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O3001">
        <f t="shared" si="239"/>
        <v>0</v>
      </c>
      <c r="P3001">
        <f t="shared" si="239"/>
        <v>2746900</v>
      </c>
      <c r="Q3001">
        <f t="shared" si="239"/>
        <v>997300</v>
      </c>
      <c r="R3001">
        <f t="shared" si="240"/>
        <v>0</v>
      </c>
      <c r="S3001">
        <f t="shared" si="241"/>
        <v>0</v>
      </c>
      <c r="T3001">
        <f t="shared" si="242"/>
        <v>0</v>
      </c>
      <c r="U3001">
        <f t="shared" si="243"/>
        <v>0</v>
      </c>
    </row>
    <row r="3002" spans="1:21" hidden="1" x14ac:dyDescent="0.25">
      <c r="A3002" t="s">
        <v>7208</v>
      </c>
      <c r="B3002" t="s">
        <v>1739</v>
      </c>
      <c r="C3002">
        <v>7743681</v>
      </c>
      <c r="D3002">
        <v>2071400</v>
      </c>
      <c r="E3002">
        <v>409985</v>
      </c>
      <c r="F3002">
        <v>768125</v>
      </c>
      <c r="G3002">
        <v>36465</v>
      </c>
      <c r="H3002">
        <v>0</v>
      </c>
      <c r="I3002">
        <v>93231</v>
      </c>
      <c r="J3002">
        <v>328630</v>
      </c>
      <c r="K3002">
        <v>11900500</v>
      </c>
      <c r="L3002">
        <v>10782400</v>
      </c>
      <c r="M3002">
        <v>7846700</v>
      </c>
      <c r="O3002">
        <f t="shared" si="239"/>
        <v>-5672281</v>
      </c>
      <c r="P3002">
        <f t="shared" si="239"/>
        <v>-7333696</v>
      </c>
      <c r="Q3002">
        <f t="shared" si="239"/>
        <v>-6975556</v>
      </c>
      <c r="R3002">
        <f t="shared" si="240"/>
        <v>-36465</v>
      </c>
      <c r="S3002">
        <f t="shared" si="241"/>
        <v>235399</v>
      </c>
      <c r="T3002">
        <f t="shared" si="242"/>
        <v>-1118100</v>
      </c>
      <c r="U3002">
        <f t="shared" si="243"/>
        <v>-4053800</v>
      </c>
    </row>
    <row r="3003" spans="1:21" hidden="1" x14ac:dyDescent="0.25">
      <c r="A3003" t="s">
        <v>7209</v>
      </c>
      <c r="B3003" t="s">
        <v>1740</v>
      </c>
      <c r="C3003" t="e">
        <v>#DIV/0!</v>
      </c>
      <c r="D3003">
        <v>0</v>
      </c>
      <c r="E3003">
        <v>0</v>
      </c>
      <c r="F3003">
        <v>0</v>
      </c>
      <c r="G3003">
        <v>551160</v>
      </c>
      <c r="H3003">
        <v>25015</v>
      </c>
      <c r="I3003">
        <v>0</v>
      </c>
      <c r="J3003">
        <v>0</v>
      </c>
      <c r="K3003">
        <v>0</v>
      </c>
      <c r="L3003">
        <v>0</v>
      </c>
      <c r="M3003">
        <v>0</v>
      </c>
      <c r="O3003" t="e">
        <f t="shared" si="239"/>
        <v>#DIV/0!</v>
      </c>
      <c r="P3003" t="e">
        <f t="shared" si="239"/>
        <v>#DIV/0!</v>
      </c>
      <c r="Q3003" t="e">
        <f t="shared" si="239"/>
        <v>#DIV/0!</v>
      </c>
      <c r="R3003">
        <f t="shared" si="240"/>
        <v>-526145</v>
      </c>
      <c r="S3003">
        <f t="shared" si="241"/>
        <v>0</v>
      </c>
      <c r="T3003">
        <f t="shared" si="242"/>
        <v>0</v>
      </c>
      <c r="U3003">
        <f t="shared" si="243"/>
        <v>0</v>
      </c>
    </row>
    <row r="3004" spans="1:21" x14ac:dyDescent="0.25">
      <c r="A3004" t="s">
        <v>7210</v>
      </c>
      <c r="B3004" t="s">
        <v>1741</v>
      </c>
      <c r="C3004">
        <v>0</v>
      </c>
      <c r="D3004">
        <v>0</v>
      </c>
      <c r="E3004">
        <v>259655</v>
      </c>
      <c r="F3004">
        <v>142805</v>
      </c>
      <c r="G3004">
        <v>44340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O3004">
        <f t="shared" si="239"/>
        <v>0</v>
      </c>
      <c r="P3004">
        <f t="shared" si="239"/>
        <v>259655</v>
      </c>
      <c r="Q3004">
        <f t="shared" si="239"/>
        <v>142805</v>
      </c>
      <c r="R3004">
        <f t="shared" si="240"/>
        <v>-44340</v>
      </c>
      <c r="S3004">
        <f t="shared" si="241"/>
        <v>0</v>
      </c>
      <c r="T3004">
        <f t="shared" si="242"/>
        <v>0</v>
      </c>
      <c r="U3004">
        <f t="shared" si="243"/>
        <v>0</v>
      </c>
    </row>
    <row r="3005" spans="1:21" hidden="1" x14ac:dyDescent="0.25">
      <c r="A3005" t="s">
        <v>7211</v>
      </c>
      <c r="B3005" t="s">
        <v>1742</v>
      </c>
      <c r="C3005">
        <v>31096</v>
      </c>
      <c r="D3005">
        <v>0</v>
      </c>
      <c r="E3005">
        <v>0</v>
      </c>
      <c r="F3005">
        <v>0</v>
      </c>
      <c r="G3005">
        <v>121480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O3005">
        <f t="shared" si="239"/>
        <v>-31096</v>
      </c>
      <c r="P3005">
        <f t="shared" si="239"/>
        <v>-31096</v>
      </c>
      <c r="Q3005">
        <f t="shared" si="239"/>
        <v>-31096</v>
      </c>
      <c r="R3005">
        <f t="shared" si="240"/>
        <v>-121480</v>
      </c>
      <c r="S3005">
        <f t="shared" si="241"/>
        <v>0</v>
      </c>
      <c r="T3005">
        <f t="shared" si="242"/>
        <v>0</v>
      </c>
      <c r="U3005">
        <f t="shared" si="243"/>
        <v>0</v>
      </c>
    </row>
    <row r="3006" spans="1:21" hidden="1" x14ac:dyDescent="0.25">
      <c r="A3006" t="s">
        <v>7212</v>
      </c>
      <c r="B3006" t="s">
        <v>3507</v>
      </c>
      <c r="C3006">
        <v>0</v>
      </c>
      <c r="D3006">
        <v>0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140990</v>
      </c>
      <c r="L3006">
        <v>88544</v>
      </c>
      <c r="M3006">
        <v>31572.5</v>
      </c>
      <c r="O3006">
        <f t="shared" si="239"/>
        <v>0</v>
      </c>
      <c r="P3006">
        <f t="shared" si="239"/>
        <v>0</v>
      </c>
      <c r="Q3006">
        <f t="shared" si="239"/>
        <v>0</v>
      </c>
      <c r="R3006">
        <f t="shared" si="240"/>
        <v>0</v>
      </c>
      <c r="S3006">
        <f t="shared" si="241"/>
        <v>0</v>
      </c>
      <c r="T3006">
        <f t="shared" si="242"/>
        <v>-52446</v>
      </c>
      <c r="U3006">
        <f t="shared" si="243"/>
        <v>-109417.5</v>
      </c>
    </row>
    <row r="3007" spans="1:21" hidden="1" x14ac:dyDescent="0.25">
      <c r="A3007" t="s">
        <v>7942</v>
      </c>
      <c r="B3007" t="s">
        <v>3508</v>
      </c>
      <c r="C3007">
        <v>0</v>
      </c>
      <c r="D3007">
        <v>0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37315.5</v>
      </c>
      <c r="L3007">
        <v>59289</v>
      </c>
      <c r="M3007">
        <v>76240</v>
      </c>
      <c r="O3007">
        <f t="shared" si="239"/>
        <v>0</v>
      </c>
      <c r="P3007">
        <f t="shared" si="239"/>
        <v>0</v>
      </c>
      <c r="Q3007">
        <f t="shared" si="239"/>
        <v>0</v>
      </c>
      <c r="R3007">
        <f t="shared" si="240"/>
        <v>0</v>
      </c>
      <c r="S3007">
        <f t="shared" si="241"/>
        <v>0</v>
      </c>
      <c r="T3007">
        <f t="shared" si="242"/>
        <v>21973.5</v>
      </c>
      <c r="U3007">
        <f t="shared" si="243"/>
        <v>38924.5</v>
      </c>
    </row>
    <row r="3008" spans="1:21" hidden="1" x14ac:dyDescent="0.25">
      <c r="A3008" t="s">
        <v>4634</v>
      </c>
      <c r="B3008" t="s">
        <v>1743</v>
      </c>
      <c r="C3008">
        <v>146086.6667</v>
      </c>
      <c r="D3008">
        <v>593360</v>
      </c>
      <c r="E3008">
        <v>562200</v>
      </c>
      <c r="F3008">
        <v>222600</v>
      </c>
      <c r="G3008">
        <v>5623800</v>
      </c>
      <c r="H3008">
        <v>137660</v>
      </c>
      <c r="I3008">
        <v>25790</v>
      </c>
      <c r="J3008">
        <v>46166.5</v>
      </c>
      <c r="K3008">
        <v>2253300</v>
      </c>
      <c r="L3008">
        <v>3614600</v>
      </c>
      <c r="M3008">
        <v>1293320</v>
      </c>
      <c r="O3008">
        <f t="shared" si="239"/>
        <v>447273.3333</v>
      </c>
      <c r="P3008">
        <f t="shared" si="239"/>
        <v>416113.3333</v>
      </c>
      <c r="Q3008">
        <f t="shared" si="239"/>
        <v>76513.333299999998</v>
      </c>
      <c r="R3008">
        <f t="shared" si="240"/>
        <v>-5486140</v>
      </c>
      <c r="S3008">
        <f t="shared" si="241"/>
        <v>20376.5</v>
      </c>
      <c r="T3008">
        <f t="shared" si="242"/>
        <v>1361300</v>
      </c>
      <c r="U3008">
        <f t="shared" si="243"/>
        <v>-959980</v>
      </c>
    </row>
    <row r="3009" spans="1:21" hidden="1" x14ac:dyDescent="0.25">
      <c r="A3009" t="s">
        <v>7215</v>
      </c>
      <c r="B3009" t="s">
        <v>1744</v>
      </c>
      <c r="C3009">
        <v>186240</v>
      </c>
      <c r="D3009">
        <v>0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O3009">
        <f t="shared" si="239"/>
        <v>-186240</v>
      </c>
      <c r="P3009">
        <f t="shared" si="239"/>
        <v>-186240</v>
      </c>
      <c r="Q3009">
        <f t="shared" si="239"/>
        <v>-186240</v>
      </c>
      <c r="R3009">
        <f t="shared" si="240"/>
        <v>0</v>
      </c>
      <c r="S3009">
        <f t="shared" si="241"/>
        <v>0</v>
      </c>
      <c r="T3009">
        <f t="shared" si="242"/>
        <v>0</v>
      </c>
      <c r="U3009">
        <f t="shared" si="243"/>
        <v>0</v>
      </c>
    </row>
    <row r="3010" spans="1:21" hidden="1" x14ac:dyDescent="0.25">
      <c r="A3010" t="s">
        <v>7216</v>
      </c>
      <c r="B3010" t="s">
        <v>1745</v>
      </c>
      <c r="C3010">
        <v>148250</v>
      </c>
      <c r="D3010">
        <v>4145650</v>
      </c>
      <c r="E3010">
        <v>1138250</v>
      </c>
      <c r="F3010">
        <v>2812800</v>
      </c>
      <c r="G3010">
        <v>565080</v>
      </c>
      <c r="H3010">
        <v>30750</v>
      </c>
      <c r="I3010">
        <v>148250</v>
      </c>
      <c r="J3010">
        <v>522385</v>
      </c>
      <c r="K3010">
        <v>88514500</v>
      </c>
      <c r="L3010">
        <v>54072000</v>
      </c>
      <c r="M3010">
        <v>35395500</v>
      </c>
      <c r="O3010">
        <f t="shared" si="239"/>
        <v>3997400</v>
      </c>
      <c r="P3010">
        <f t="shared" si="239"/>
        <v>990000</v>
      </c>
      <c r="Q3010">
        <f t="shared" si="239"/>
        <v>2664550</v>
      </c>
      <c r="R3010">
        <f t="shared" si="240"/>
        <v>-534330</v>
      </c>
      <c r="S3010">
        <f t="shared" si="241"/>
        <v>374135</v>
      </c>
      <c r="T3010">
        <f t="shared" si="242"/>
        <v>-34442500</v>
      </c>
      <c r="U3010">
        <f t="shared" si="243"/>
        <v>-53119000</v>
      </c>
    </row>
    <row r="3011" spans="1:21" hidden="1" x14ac:dyDescent="0.25">
      <c r="A3011" t="s">
        <v>7217</v>
      </c>
      <c r="B3011" t="s">
        <v>1746</v>
      </c>
      <c r="C3011">
        <v>2579907.3330000001</v>
      </c>
      <c r="D3011">
        <v>0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O3011">
        <f t="shared" ref="O3011:Q3074" si="244">D3011-$C3011</f>
        <v>-2579907.3330000001</v>
      </c>
      <c r="P3011">
        <f t="shared" si="244"/>
        <v>-2579907.3330000001</v>
      </c>
      <c r="Q3011">
        <f t="shared" si="244"/>
        <v>-2579907.3330000001</v>
      </c>
      <c r="R3011">
        <f t="shared" ref="R3011:R3074" si="245">H3011-G3011</f>
        <v>0</v>
      </c>
      <c r="S3011">
        <f t="shared" ref="S3011:S3074" si="246">J3011-I3011</f>
        <v>0</v>
      </c>
      <c r="T3011">
        <f t="shared" ref="T3011:T3074" si="247">L3011-K3011</f>
        <v>0</v>
      </c>
      <c r="U3011">
        <f t="shared" ref="U3011:U3074" si="248">M3011-K3011</f>
        <v>0</v>
      </c>
    </row>
    <row r="3012" spans="1:21" hidden="1" x14ac:dyDescent="0.25">
      <c r="A3012" t="s">
        <v>8384</v>
      </c>
      <c r="B3012" t="s">
        <v>3509</v>
      </c>
      <c r="C3012">
        <v>0</v>
      </c>
      <c r="D3012">
        <v>0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115154</v>
      </c>
      <c r="L3012">
        <v>118045</v>
      </c>
      <c r="M3012">
        <v>108020.5</v>
      </c>
      <c r="O3012">
        <f t="shared" si="244"/>
        <v>0</v>
      </c>
      <c r="P3012">
        <f t="shared" si="244"/>
        <v>0</v>
      </c>
      <c r="Q3012">
        <f t="shared" si="244"/>
        <v>0</v>
      </c>
      <c r="R3012">
        <f t="shared" si="245"/>
        <v>0</v>
      </c>
      <c r="S3012">
        <f t="shared" si="246"/>
        <v>0</v>
      </c>
      <c r="T3012">
        <f t="shared" si="247"/>
        <v>2891</v>
      </c>
      <c r="U3012">
        <f t="shared" si="248"/>
        <v>-7133.5</v>
      </c>
    </row>
    <row r="3013" spans="1:21" hidden="1" x14ac:dyDescent="0.25">
      <c r="A3013" t="s">
        <v>7219</v>
      </c>
      <c r="B3013" t="s">
        <v>1747</v>
      </c>
      <c r="C3013">
        <v>1328823.3330000001</v>
      </c>
      <c r="D3013">
        <v>5273250</v>
      </c>
      <c r="E3013">
        <v>2101950</v>
      </c>
      <c r="F3013">
        <v>1114720</v>
      </c>
      <c r="G3013">
        <v>458570</v>
      </c>
      <c r="H3013">
        <v>18866</v>
      </c>
      <c r="I3013">
        <v>0</v>
      </c>
      <c r="J3013">
        <v>38388</v>
      </c>
      <c r="K3013">
        <v>6924450</v>
      </c>
      <c r="L3013">
        <v>4333900</v>
      </c>
      <c r="M3013">
        <v>4251700</v>
      </c>
      <c r="O3013">
        <f t="shared" si="244"/>
        <v>3944426.6669999999</v>
      </c>
      <c r="P3013">
        <f t="shared" si="244"/>
        <v>773126.6669999999</v>
      </c>
      <c r="Q3013">
        <f t="shared" si="244"/>
        <v>-214103.3330000001</v>
      </c>
      <c r="R3013">
        <f t="shared" si="245"/>
        <v>-439704</v>
      </c>
      <c r="S3013">
        <f t="shared" si="246"/>
        <v>38388</v>
      </c>
      <c r="T3013">
        <f t="shared" si="247"/>
        <v>-2590550</v>
      </c>
      <c r="U3013">
        <f t="shared" si="248"/>
        <v>-2672750</v>
      </c>
    </row>
    <row r="3014" spans="1:21" hidden="1" x14ac:dyDescent="0.25">
      <c r="A3014" t="s">
        <v>7220</v>
      </c>
      <c r="B3014" t="s">
        <v>1748</v>
      </c>
      <c r="C3014">
        <v>20961</v>
      </c>
      <c r="D3014">
        <v>28607.5</v>
      </c>
      <c r="E3014">
        <v>1079100</v>
      </c>
      <c r="F3014">
        <v>102340</v>
      </c>
      <c r="G3014">
        <v>0</v>
      </c>
      <c r="H3014">
        <v>0</v>
      </c>
      <c r="I3014">
        <v>20961</v>
      </c>
      <c r="J3014">
        <v>34164.5</v>
      </c>
      <c r="K3014">
        <v>1025920</v>
      </c>
      <c r="L3014">
        <v>928675</v>
      </c>
      <c r="M3014">
        <v>962720</v>
      </c>
      <c r="O3014">
        <f t="shared" si="244"/>
        <v>7646.5</v>
      </c>
      <c r="P3014">
        <f t="shared" si="244"/>
        <v>1058139</v>
      </c>
      <c r="Q3014">
        <f t="shared" si="244"/>
        <v>81379</v>
      </c>
      <c r="R3014">
        <f t="shared" si="245"/>
        <v>0</v>
      </c>
      <c r="S3014">
        <f t="shared" si="246"/>
        <v>13203.5</v>
      </c>
      <c r="T3014">
        <f t="shared" si="247"/>
        <v>-97245</v>
      </c>
      <c r="U3014">
        <f t="shared" si="248"/>
        <v>-63200</v>
      </c>
    </row>
    <row r="3015" spans="1:21" hidden="1" x14ac:dyDescent="0.25">
      <c r="A3015" t="s">
        <v>7221</v>
      </c>
      <c r="B3015" t="s">
        <v>3510</v>
      </c>
      <c r="C3015">
        <v>0</v>
      </c>
      <c r="D3015">
        <v>0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7836300</v>
      </c>
      <c r="L3015">
        <v>5467650</v>
      </c>
      <c r="M3015">
        <v>3924600</v>
      </c>
      <c r="O3015">
        <f t="shared" si="244"/>
        <v>0</v>
      </c>
      <c r="P3015">
        <f t="shared" si="244"/>
        <v>0</v>
      </c>
      <c r="Q3015">
        <f t="shared" si="244"/>
        <v>0</v>
      </c>
      <c r="R3015">
        <f t="shared" si="245"/>
        <v>0</v>
      </c>
      <c r="S3015">
        <f t="shared" si="246"/>
        <v>0</v>
      </c>
      <c r="T3015">
        <f t="shared" si="247"/>
        <v>-2368650</v>
      </c>
      <c r="U3015">
        <f t="shared" si="248"/>
        <v>-3911700</v>
      </c>
    </row>
    <row r="3016" spans="1:21" hidden="1" x14ac:dyDescent="0.25">
      <c r="A3016" t="s">
        <v>7222</v>
      </c>
      <c r="B3016" t="s">
        <v>1749</v>
      </c>
      <c r="C3016">
        <v>704226.66669999994</v>
      </c>
      <c r="D3016">
        <v>261440</v>
      </c>
      <c r="E3016">
        <v>0</v>
      </c>
      <c r="F3016">
        <v>703055</v>
      </c>
      <c r="G3016">
        <v>112740</v>
      </c>
      <c r="H3016">
        <v>15360.5</v>
      </c>
      <c r="I3016">
        <v>0</v>
      </c>
      <c r="J3016">
        <v>0</v>
      </c>
      <c r="K3016">
        <v>188815000</v>
      </c>
      <c r="L3016">
        <v>165440000</v>
      </c>
      <c r="M3016">
        <v>125483000</v>
      </c>
      <c r="O3016">
        <f t="shared" si="244"/>
        <v>-442786.66669999994</v>
      </c>
      <c r="P3016">
        <f t="shared" si="244"/>
        <v>-704226.66669999994</v>
      </c>
      <c r="Q3016">
        <f t="shared" si="244"/>
        <v>-1171.6666999999434</v>
      </c>
      <c r="R3016">
        <f t="shared" si="245"/>
        <v>-97379.5</v>
      </c>
      <c r="S3016">
        <f t="shared" si="246"/>
        <v>0</v>
      </c>
      <c r="T3016">
        <f t="shared" si="247"/>
        <v>-23375000</v>
      </c>
      <c r="U3016">
        <f t="shared" si="248"/>
        <v>-63332000</v>
      </c>
    </row>
    <row r="3017" spans="1:21" hidden="1" x14ac:dyDescent="0.25">
      <c r="A3017" t="s">
        <v>7223</v>
      </c>
      <c r="B3017" t="s">
        <v>1750</v>
      </c>
      <c r="C3017">
        <v>0</v>
      </c>
      <c r="D3017">
        <v>1899435</v>
      </c>
      <c r="E3017">
        <v>1293150</v>
      </c>
      <c r="F3017">
        <v>1080150</v>
      </c>
      <c r="G3017">
        <v>287240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O3017">
        <f t="shared" si="244"/>
        <v>1899435</v>
      </c>
      <c r="P3017">
        <f t="shared" si="244"/>
        <v>1293150</v>
      </c>
      <c r="Q3017">
        <f t="shared" si="244"/>
        <v>1080150</v>
      </c>
      <c r="R3017">
        <f t="shared" si="245"/>
        <v>-287240</v>
      </c>
      <c r="S3017">
        <f t="shared" si="246"/>
        <v>0</v>
      </c>
      <c r="T3017">
        <f t="shared" si="247"/>
        <v>0</v>
      </c>
      <c r="U3017">
        <f t="shared" si="248"/>
        <v>0</v>
      </c>
    </row>
    <row r="3018" spans="1:21" hidden="1" x14ac:dyDescent="0.25">
      <c r="A3018" t="s">
        <v>7224</v>
      </c>
      <c r="B3018" t="s">
        <v>3511</v>
      </c>
      <c r="C3018">
        <v>0</v>
      </c>
      <c r="D3018">
        <v>0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739050</v>
      </c>
      <c r="L3018">
        <v>682580</v>
      </c>
      <c r="M3018">
        <v>594655</v>
      </c>
      <c r="O3018">
        <f t="shared" si="244"/>
        <v>0</v>
      </c>
      <c r="P3018">
        <f t="shared" si="244"/>
        <v>0</v>
      </c>
      <c r="Q3018">
        <f t="shared" si="244"/>
        <v>0</v>
      </c>
      <c r="R3018">
        <f t="shared" si="245"/>
        <v>0</v>
      </c>
      <c r="S3018">
        <f t="shared" si="246"/>
        <v>0</v>
      </c>
      <c r="T3018">
        <f t="shared" si="247"/>
        <v>-56470</v>
      </c>
      <c r="U3018">
        <f t="shared" si="248"/>
        <v>-144395</v>
      </c>
    </row>
    <row r="3019" spans="1:21" hidden="1" x14ac:dyDescent="0.25">
      <c r="A3019" t="s">
        <v>6172</v>
      </c>
      <c r="B3019" t="s">
        <v>3512</v>
      </c>
      <c r="C3019">
        <v>0</v>
      </c>
      <c r="D3019">
        <v>0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26363.5</v>
      </c>
      <c r="L3019">
        <v>260765</v>
      </c>
      <c r="M3019">
        <v>336355</v>
      </c>
      <c r="O3019">
        <f t="shared" si="244"/>
        <v>0</v>
      </c>
      <c r="P3019">
        <f t="shared" si="244"/>
        <v>0</v>
      </c>
      <c r="Q3019">
        <f t="shared" si="244"/>
        <v>0</v>
      </c>
      <c r="R3019">
        <f t="shared" si="245"/>
        <v>0</v>
      </c>
      <c r="S3019">
        <f t="shared" si="246"/>
        <v>0</v>
      </c>
      <c r="T3019">
        <f t="shared" si="247"/>
        <v>234401.5</v>
      </c>
      <c r="U3019">
        <f t="shared" si="248"/>
        <v>309991.5</v>
      </c>
    </row>
    <row r="3020" spans="1:21" hidden="1" x14ac:dyDescent="0.25">
      <c r="A3020" t="s">
        <v>7226</v>
      </c>
      <c r="B3020" t="s">
        <v>3513</v>
      </c>
      <c r="C3020">
        <v>0</v>
      </c>
      <c r="D3020">
        <v>0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72490</v>
      </c>
      <c r="K3020">
        <v>153995000</v>
      </c>
      <c r="L3020">
        <v>101775000</v>
      </c>
      <c r="M3020">
        <v>80238500</v>
      </c>
      <c r="O3020">
        <f t="shared" si="244"/>
        <v>0</v>
      </c>
      <c r="P3020">
        <f t="shared" si="244"/>
        <v>0</v>
      </c>
      <c r="Q3020">
        <f t="shared" si="244"/>
        <v>0</v>
      </c>
      <c r="R3020">
        <f t="shared" si="245"/>
        <v>0</v>
      </c>
      <c r="S3020">
        <f t="shared" si="246"/>
        <v>72490</v>
      </c>
      <c r="T3020">
        <f t="shared" si="247"/>
        <v>-52220000</v>
      </c>
      <c r="U3020">
        <f t="shared" si="248"/>
        <v>-73756500</v>
      </c>
    </row>
    <row r="3021" spans="1:21" hidden="1" x14ac:dyDescent="0.25">
      <c r="A3021" t="s">
        <v>7227</v>
      </c>
      <c r="B3021" t="s">
        <v>1751</v>
      </c>
      <c r="C3021">
        <v>1472346.6669999999</v>
      </c>
      <c r="D3021">
        <v>36535500</v>
      </c>
      <c r="E3021">
        <v>15383450</v>
      </c>
      <c r="F3021">
        <v>13805000</v>
      </c>
      <c r="G3021">
        <v>929310</v>
      </c>
      <c r="H3021">
        <v>45569</v>
      </c>
      <c r="I3021">
        <v>1152000</v>
      </c>
      <c r="J3021">
        <v>4865800</v>
      </c>
      <c r="K3021">
        <v>0</v>
      </c>
      <c r="L3021">
        <v>0</v>
      </c>
      <c r="M3021">
        <v>0</v>
      </c>
      <c r="O3021">
        <f t="shared" si="244"/>
        <v>35063153.332999997</v>
      </c>
      <c r="P3021">
        <f t="shared" si="244"/>
        <v>13911103.333000001</v>
      </c>
      <c r="Q3021">
        <f t="shared" si="244"/>
        <v>12332653.333000001</v>
      </c>
      <c r="R3021">
        <f t="shared" si="245"/>
        <v>-883741</v>
      </c>
      <c r="S3021">
        <f t="shared" si="246"/>
        <v>3713800</v>
      </c>
      <c r="T3021">
        <f t="shared" si="247"/>
        <v>0</v>
      </c>
      <c r="U3021">
        <f t="shared" si="248"/>
        <v>0</v>
      </c>
    </row>
    <row r="3022" spans="1:21" hidden="1" x14ac:dyDescent="0.25">
      <c r="A3022" t="s">
        <v>7228</v>
      </c>
      <c r="B3022" t="s">
        <v>1752</v>
      </c>
      <c r="C3022">
        <v>395470</v>
      </c>
      <c r="D3022">
        <v>33430000</v>
      </c>
      <c r="E3022">
        <v>16013000</v>
      </c>
      <c r="F3022">
        <v>16376000</v>
      </c>
      <c r="G3022">
        <v>2244200</v>
      </c>
      <c r="H3022">
        <v>97435.5</v>
      </c>
      <c r="I3022">
        <v>395470</v>
      </c>
      <c r="J3022">
        <v>2117100</v>
      </c>
      <c r="K3022">
        <v>3864750</v>
      </c>
      <c r="L3022">
        <v>2124200</v>
      </c>
      <c r="M3022">
        <v>1268825</v>
      </c>
      <c r="O3022">
        <f t="shared" si="244"/>
        <v>33034530</v>
      </c>
      <c r="P3022">
        <f t="shared" si="244"/>
        <v>15617530</v>
      </c>
      <c r="Q3022">
        <f t="shared" si="244"/>
        <v>15980530</v>
      </c>
      <c r="R3022">
        <f t="shared" si="245"/>
        <v>-2146764.5</v>
      </c>
      <c r="S3022">
        <f t="shared" si="246"/>
        <v>1721630</v>
      </c>
      <c r="T3022">
        <f t="shared" si="247"/>
        <v>-1740550</v>
      </c>
      <c r="U3022">
        <f t="shared" si="248"/>
        <v>-2595925</v>
      </c>
    </row>
    <row r="3023" spans="1:21" hidden="1" x14ac:dyDescent="0.25">
      <c r="A3023" t="s">
        <v>7229</v>
      </c>
      <c r="B3023" t="s">
        <v>1753</v>
      </c>
      <c r="C3023">
        <v>917313.33330000006</v>
      </c>
      <c r="D3023">
        <v>0</v>
      </c>
      <c r="E3023">
        <v>46747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O3023">
        <f t="shared" si="244"/>
        <v>-917313.33330000006</v>
      </c>
      <c r="P3023">
        <f t="shared" si="244"/>
        <v>-870566.33330000006</v>
      </c>
      <c r="Q3023">
        <f t="shared" si="244"/>
        <v>-917313.33330000006</v>
      </c>
      <c r="R3023">
        <f t="shared" si="245"/>
        <v>0</v>
      </c>
      <c r="S3023">
        <f t="shared" si="246"/>
        <v>0</v>
      </c>
      <c r="T3023">
        <f t="shared" si="247"/>
        <v>0</v>
      </c>
      <c r="U3023">
        <f t="shared" si="248"/>
        <v>0</v>
      </c>
    </row>
    <row r="3024" spans="1:21" hidden="1" x14ac:dyDescent="0.25">
      <c r="A3024" t="s">
        <v>7230</v>
      </c>
      <c r="B3024" t="s">
        <v>3514</v>
      </c>
      <c r="C3024">
        <v>0</v>
      </c>
      <c r="D3024">
        <v>0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1303300</v>
      </c>
      <c r="L3024">
        <v>917735</v>
      </c>
      <c r="M3024">
        <v>560990</v>
      </c>
      <c r="O3024">
        <f t="shared" si="244"/>
        <v>0</v>
      </c>
      <c r="P3024">
        <f t="shared" si="244"/>
        <v>0</v>
      </c>
      <c r="Q3024">
        <f t="shared" si="244"/>
        <v>0</v>
      </c>
      <c r="R3024">
        <f t="shared" si="245"/>
        <v>0</v>
      </c>
      <c r="S3024">
        <f t="shared" si="246"/>
        <v>0</v>
      </c>
      <c r="T3024">
        <f t="shared" si="247"/>
        <v>-385565</v>
      </c>
      <c r="U3024">
        <f t="shared" si="248"/>
        <v>-742310</v>
      </c>
    </row>
    <row r="3025" spans="1:21" hidden="1" x14ac:dyDescent="0.25">
      <c r="A3025" t="s">
        <v>8398</v>
      </c>
      <c r="B3025" t="s">
        <v>3515</v>
      </c>
      <c r="C3025">
        <v>0</v>
      </c>
      <c r="D3025">
        <v>0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18256</v>
      </c>
      <c r="L3025">
        <v>18568</v>
      </c>
      <c r="M3025">
        <v>15739.5</v>
      </c>
      <c r="O3025">
        <f t="shared" si="244"/>
        <v>0</v>
      </c>
      <c r="P3025">
        <f t="shared" si="244"/>
        <v>0</v>
      </c>
      <c r="Q3025">
        <f t="shared" si="244"/>
        <v>0</v>
      </c>
      <c r="R3025">
        <f t="shared" si="245"/>
        <v>0</v>
      </c>
      <c r="S3025">
        <f t="shared" si="246"/>
        <v>0</v>
      </c>
      <c r="T3025">
        <f t="shared" si="247"/>
        <v>312</v>
      </c>
      <c r="U3025">
        <f t="shared" si="248"/>
        <v>-2516.5</v>
      </c>
    </row>
    <row r="3026" spans="1:21" hidden="1" x14ac:dyDescent="0.25">
      <c r="A3026" t="s">
        <v>7232</v>
      </c>
      <c r="B3026" t="s">
        <v>3516</v>
      </c>
      <c r="C3026">
        <v>0</v>
      </c>
      <c r="D3026">
        <v>0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6313050</v>
      </c>
      <c r="K3026">
        <v>0</v>
      </c>
      <c r="L3026">
        <v>0</v>
      </c>
      <c r="M3026">
        <v>0</v>
      </c>
      <c r="O3026">
        <f t="shared" si="244"/>
        <v>0</v>
      </c>
      <c r="P3026">
        <f t="shared" si="244"/>
        <v>0</v>
      </c>
      <c r="Q3026">
        <f t="shared" si="244"/>
        <v>0</v>
      </c>
      <c r="R3026">
        <f t="shared" si="245"/>
        <v>0</v>
      </c>
      <c r="S3026">
        <f t="shared" si="246"/>
        <v>6313050</v>
      </c>
      <c r="T3026">
        <f t="shared" si="247"/>
        <v>0</v>
      </c>
      <c r="U3026">
        <f t="shared" si="248"/>
        <v>0</v>
      </c>
    </row>
    <row r="3027" spans="1:21" hidden="1" x14ac:dyDescent="0.25">
      <c r="A3027" t="s">
        <v>7233</v>
      </c>
      <c r="B3027" t="s">
        <v>1754</v>
      </c>
      <c r="C3027">
        <v>0</v>
      </c>
      <c r="D3027">
        <v>741805</v>
      </c>
      <c r="E3027">
        <v>446775</v>
      </c>
      <c r="F3027">
        <v>44329</v>
      </c>
      <c r="G3027">
        <v>52093</v>
      </c>
      <c r="H3027">
        <v>5973</v>
      </c>
      <c r="I3027">
        <v>0</v>
      </c>
      <c r="J3027">
        <v>0</v>
      </c>
      <c r="K3027">
        <v>6759600</v>
      </c>
      <c r="L3027">
        <v>3975850</v>
      </c>
      <c r="M3027">
        <v>3014500</v>
      </c>
      <c r="O3027">
        <f t="shared" si="244"/>
        <v>741805</v>
      </c>
      <c r="P3027">
        <f t="shared" si="244"/>
        <v>446775</v>
      </c>
      <c r="Q3027">
        <f t="shared" si="244"/>
        <v>44329</v>
      </c>
      <c r="R3027">
        <f t="shared" si="245"/>
        <v>-46120</v>
      </c>
      <c r="S3027">
        <f t="shared" si="246"/>
        <v>0</v>
      </c>
      <c r="T3027">
        <f t="shared" si="247"/>
        <v>-2783750</v>
      </c>
      <c r="U3027">
        <f t="shared" si="248"/>
        <v>-3745100</v>
      </c>
    </row>
    <row r="3028" spans="1:21" hidden="1" x14ac:dyDescent="0.25">
      <c r="A3028" t="s">
        <v>7234</v>
      </c>
      <c r="B3028" t="s">
        <v>3517</v>
      </c>
      <c r="C3028">
        <v>0</v>
      </c>
      <c r="D3028">
        <v>0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481205</v>
      </c>
      <c r="L3028">
        <v>412535</v>
      </c>
      <c r="M3028">
        <v>226845</v>
      </c>
      <c r="O3028">
        <f t="shared" si="244"/>
        <v>0</v>
      </c>
      <c r="P3028">
        <f t="shared" si="244"/>
        <v>0</v>
      </c>
      <c r="Q3028">
        <f t="shared" si="244"/>
        <v>0</v>
      </c>
      <c r="R3028">
        <f t="shared" si="245"/>
        <v>0</v>
      </c>
      <c r="S3028">
        <f t="shared" si="246"/>
        <v>0</v>
      </c>
      <c r="T3028">
        <f t="shared" si="247"/>
        <v>-68670</v>
      </c>
      <c r="U3028">
        <f t="shared" si="248"/>
        <v>-254360</v>
      </c>
    </row>
    <row r="3029" spans="1:21" hidden="1" x14ac:dyDescent="0.25">
      <c r="A3029" t="s">
        <v>7235</v>
      </c>
      <c r="B3029" t="s">
        <v>1755</v>
      </c>
      <c r="C3029">
        <v>23915</v>
      </c>
      <c r="D3029">
        <v>0</v>
      </c>
      <c r="E3029">
        <v>0</v>
      </c>
      <c r="F3029">
        <v>0</v>
      </c>
      <c r="G3029">
        <v>0</v>
      </c>
      <c r="H3029">
        <v>0</v>
      </c>
      <c r="I3029">
        <v>23915</v>
      </c>
      <c r="J3029">
        <v>51335</v>
      </c>
      <c r="K3029">
        <v>4020650</v>
      </c>
      <c r="L3029">
        <v>3131850</v>
      </c>
      <c r="M3029">
        <v>2359550</v>
      </c>
      <c r="O3029">
        <f t="shared" si="244"/>
        <v>-23915</v>
      </c>
      <c r="P3029">
        <f t="shared" si="244"/>
        <v>-23915</v>
      </c>
      <c r="Q3029">
        <f t="shared" si="244"/>
        <v>-23915</v>
      </c>
      <c r="R3029">
        <f t="shared" si="245"/>
        <v>0</v>
      </c>
      <c r="S3029">
        <f t="shared" si="246"/>
        <v>27420</v>
      </c>
      <c r="T3029">
        <f t="shared" si="247"/>
        <v>-888800</v>
      </c>
      <c r="U3029">
        <f t="shared" si="248"/>
        <v>-1661100</v>
      </c>
    </row>
    <row r="3030" spans="1:21" hidden="1" x14ac:dyDescent="0.25">
      <c r="A3030" t="s">
        <v>7236</v>
      </c>
      <c r="B3030" t="s">
        <v>3518</v>
      </c>
      <c r="C3030">
        <v>65342</v>
      </c>
      <c r="D3030">
        <v>0</v>
      </c>
      <c r="E3030">
        <v>0</v>
      </c>
      <c r="F3030">
        <v>0</v>
      </c>
      <c r="G3030">
        <v>0</v>
      </c>
      <c r="H3030">
        <v>0</v>
      </c>
      <c r="I3030">
        <v>65342</v>
      </c>
      <c r="J3030">
        <v>62550</v>
      </c>
      <c r="K3030">
        <v>30554500</v>
      </c>
      <c r="L3030">
        <v>21767000</v>
      </c>
      <c r="M3030">
        <v>17275000</v>
      </c>
      <c r="O3030">
        <f t="shared" si="244"/>
        <v>-65342</v>
      </c>
      <c r="P3030">
        <f t="shared" si="244"/>
        <v>-65342</v>
      </c>
      <c r="Q3030">
        <f t="shared" si="244"/>
        <v>-65342</v>
      </c>
      <c r="R3030">
        <f t="shared" si="245"/>
        <v>0</v>
      </c>
      <c r="S3030">
        <f t="shared" si="246"/>
        <v>-2792</v>
      </c>
      <c r="T3030">
        <f t="shared" si="247"/>
        <v>-8787500</v>
      </c>
      <c r="U3030">
        <f t="shared" si="248"/>
        <v>-13279500</v>
      </c>
    </row>
    <row r="3031" spans="1:21" hidden="1" x14ac:dyDescent="0.25">
      <c r="A3031" t="s">
        <v>7237</v>
      </c>
      <c r="B3031" t="s">
        <v>1756</v>
      </c>
      <c r="C3031">
        <v>5424000</v>
      </c>
      <c r="D3031">
        <v>0</v>
      </c>
      <c r="E3031">
        <v>0</v>
      </c>
      <c r="F3031">
        <v>0</v>
      </c>
      <c r="G3031">
        <v>24318</v>
      </c>
      <c r="H3031">
        <v>0</v>
      </c>
      <c r="I3031">
        <v>0</v>
      </c>
      <c r="J3031">
        <v>0</v>
      </c>
      <c r="K3031">
        <v>7825350</v>
      </c>
      <c r="L3031">
        <v>5639750</v>
      </c>
      <c r="M3031">
        <v>4999900</v>
      </c>
      <c r="O3031">
        <f t="shared" si="244"/>
        <v>-5424000</v>
      </c>
      <c r="P3031">
        <f t="shared" si="244"/>
        <v>-5424000</v>
      </c>
      <c r="Q3031">
        <f t="shared" si="244"/>
        <v>-5424000</v>
      </c>
      <c r="R3031">
        <f t="shared" si="245"/>
        <v>-24318</v>
      </c>
      <c r="S3031">
        <f t="shared" si="246"/>
        <v>0</v>
      </c>
      <c r="T3031">
        <f t="shared" si="247"/>
        <v>-2185600</v>
      </c>
      <c r="U3031">
        <f t="shared" si="248"/>
        <v>-2825450</v>
      </c>
    </row>
    <row r="3032" spans="1:21" hidden="1" x14ac:dyDescent="0.25">
      <c r="A3032" t="s">
        <v>7238</v>
      </c>
      <c r="B3032" t="s">
        <v>3519</v>
      </c>
      <c r="C3032">
        <v>0</v>
      </c>
      <c r="D3032">
        <v>0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7804100</v>
      </c>
      <c r="L3032">
        <v>3673900</v>
      </c>
      <c r="M3032">
        <v>3822200</v>
      </c>
      <c r="O3032">
        <f t="shared" si="244"/>
        <v>0</v>
      </c>
      <c r="P3032">
        <f t="shared" si="244"/>
        <v>0</v>
      </c>
      <c r="Q3032">
        <f t="shared" si="244"/>
        <v>0</v>
      </c>
      <c r="R3032">
        <f t="shared" si="245"/>
        <v>0</v>
      </c>
      <c r="S3032">
        <f t="shared" si="246"/>
        <v>0</v>
      </c>
      <c r="T3032">
        <f t="shared" si="247"/>
        <v>-4130200</v>
      </c>
      <c r="U3032">
        <f t="shared" si="248"/>
        <v>-3981900</v>
      </c>
    </row>
    <row r="3033" spans="1:21" hidden="1" x14ac:dyDescent="0.25">
      <c r="A3033" t="s">
        <v>7239</v>
      </c>
      <c r="B3033" t="s">
        <v>1757</v>
      </c>
      <c r="C3033">
        <v>1253135</v>
      </c>
      <c r="D3033">
        <v>341445</v>
      </c>
      <c r="E3033">
        <v>0</v>
      </c>
      <c r="F3033">
        <v>0</v>
      </c>
      <c r="G3033">
        <v>0</v>
      </c>
      <c r="H3033">
        <v>0</v>
      </c>
      <c r="I3033">
        <v>20295</v>
      </c>
      <c r="J3033">
        <v>285045</v>
      </c>
      <c r="K3033">
        <v>8280000</v>
      </c>
      <c r="L3033">
        <v>5264900</v>
      </c>
      <c r="M3033">
        <v>3845400</v>
      </c>
      <c r="O3033">
        <f t="shared" si="244"/>
        <v>-911690</v>
      </c>
      <c r="P3033">
        <f t="shared" si="244"/>
        <v>-1253135</v>
      </c>
      <c r="Q3033">
        <f t="shared" si="244"/>
        <v>-1253135</v>
      </c>
      <c r="R3033">
        <f t="shared" si="245"/>
        <v>0</v>
      </c>
      <c r="S3033">
        <f t="shared" si="246"/>
        <v>264750</v>
      </c>
      <c r="T3033">
        <f t="shared" si="247"/>
        <v>-3015100</v>
      </c>
      <c r="U3033">
        <f t="shared" si="248"/>
        <v>-4434600</v>
      </c>
    </row>
    <row r="3034" spans="1:21" hidden="1" x14ac:dyDescent="0.25">
      <c r="A3034" t="s">
        <v>7240</v>
      </c>
      <c r="B3034" t="s">
        <v>3520</v>
      </c>
      <c r="C3034">
        <v>0</v>
      </c>
      <c r="D3034">
        <v>0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75692500</v>
      </c>
      <c r="L3034">
        <v>56500500</v>
      </c>
      <c r="M3034">
        <v>44156500</v>
      </c>
      <c r="O3034">
        <f t="shared" si="244"/>
        <v>0</v>
      </c>
      <c r="P3034">
        <f t="shared" si="244"/>
        <v>0</v>
      </c>
      <c r="Q3034">
        <f t="shared" si="244"/>
        <v>0</v>
      </c>
      <c r="R3034">
        <f t="shared" si="245"/>
        <v>0</v>
      </c>
      <c r="S3034">
        <f t="shared" si="246"/>
        <v>0</v>
      </c>
      <c r="T3034">
        <f t="shared" si="247"/>
        <v>-19192000</v>
      </c>
      <c r="U3034">
        <f t="shared" si="248"/>
        <v>-31536000</v>
      </c>
    </row>
    <row r="3035" spans="1:21" hidden="1" x14ac:dyDescent="0.25">
      <c r="A3035" t="s">
        <v>7241</v>
      </c>
      <c r="B3035" t="s">
        <v>3521</v>
      </c>
      <c r="C3035">
        <v>0</v>
      </c>
      <c r="D3035">
        <v>0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8300300</v>
      </c>
      <c r="L3035">
        <v>4637900</v>
      </c>
      <c r="M3035">
        <v>4041535</v>
      </c>
      <c r="O3035">
        <f t="shared" si="244"/>
        <v>0</v>
      </c>
      <c r="P3035">
        <f t="shared" si="244"/>
        <v>0</v>
      </c>
      <c r="Q3035">
        <f t="shared" si="244"/>
        <v>0</v>
      </c>
      <c r="R3035">
        <f t="shared" si="245"/>
        <v>0</v>
      </c>
      <c r="S3035">
        <f t="shared" si="246"/>
        <v>0</v>
      </c>
      <c r="T3035">
        <f t="shared" si="247"/>
        <v>-3662400</v>
      </c>
      <c r="U3035">
        <f t="shared" si="248"/>
        <v>-4258765</v>
      </c>
    </row>
    <row r="3036" spans="1:21" hidden="1" x14ac:dyDescent="0.25">
      <c r="A3036" t="s">
        <v>7242</v>
      </c>
      <c r="B3036" t="s">
        <v>1758</v>
      </c>
      <c r="C3036">
        <v>0</v>
      </c>
      <c r="D3036">
        <v>0</v>
      </c>
      <c r="E3036">
        <v>0</v>
      </c>
      <c r="F3036">
        <v>0</v>
      </c>
      <c r="G3036">
        <v>21230</v>
      </c>
      <c r="H3036">
        <v>0</v>
      </c>
      <c r="I3036">
        <v>0</v>
      </c>
      <c r="J3036">
        <v>0</v>
      </c>
      <c r="K3036">
        <v>9762950</v>
      </c>
      <c r="L3036">
        <v>6059100</v>
      </c>
      <c r="M3036">
        <v>5871500</v>
      </c>
      <c r="O3036">
        <f t="shared" si="244"/>
        <v>0</v>
      </c>
      <c r="P3036">
        <f t="shared" si="244"/>
        <v>0</v>
      </c>
      <c r="Q3036">
        <f t="shared" si="244"/>
        <v>0</v>
      </c>
      <c r="R3036">
        <f t="shared" si="245"/>
        <v>-21230</v>
      </c>
      <c r="S3036">
        <f t="shared" si="246"/>
        <v>0</v>
      </c>
      <c r="T3036">
        <f t="shared" si="247"/>
        <v>-3703850</v>
      </c>
      <c r="U3036">
        <f t="shared" si="248"/>
        <v>-3891450</v>
      </c>
    </row>
    <row r="3037" spans="1:21" hidden="1" x14ac:dyDescent="0.25">
      <c r="A3037" t="s">
        <v>7243</v>
      </c>
      <c r="B3037" t="s">
        <v>1759</v>
      </c>
      <c r="C3037">
        <v>1356641</v>
      </c>
      <c r="D3037">
        <v>10899400</v>
      </c>
      <c r="E3037">
        <v>25335000</v>
      </c>
      <c r="F3037">
        <v>3592800</v>
      </c>
      <c r="G3037">
        <v>10960000</v>
      </c>
      <c r="H3037">
        <v>811605</v>
      </c>
      <c r="I3037">
        <v>53201</v>
      </c>
      <c r="J3037">
        <v>286800</v>
      </c>
      <c r="K3037">
        <v>1245400000</v>
      </c>
      <c r="L3037">
        <v>731840000</v>
      </c>
      <c r="M3037">
        <v>551250000</v>
      </c>
      <c r="O3037">
        <f t="shared" si="244"/>
        <v>9542759</v>
      </c>
      <c r="P3037">
        <f t="shared" si="244"/>
        <v>23978359</v>
      </c>
      <c r="Q3037">
        <f t="shared" si="244"/>
        <v>2236159</v>
      </c>
      <c r="R3037">
        <f t="shared" si="245"/>
        <v>-10148395</v>
      </c>
      <c r="S3037">
        <f t="shared" si="246"/>
        <v>233599</v>
      </c>
      <c r="T3037">
        <f t="shared" si="247"/>
        <v>-513560000</v>
      </c>
      <c r="U3037">
        <f t="shared" si="248"/>
        <v>-694150000</v>
      </c>
    </row>
    <row r="3038" spans="1:21" hidden="1" x14ac:dyDescent="0.25">
      <c r="A3038" t="s">
        <v>7244</v>
      </c>
      <c r="B3038" t="s">
        <v>3522</v>
      </c>
      <c r="C3038">
        <v>0</v>
      </c>
      <c r="D3038">
        <v>0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1557750</v>
      </c>
      <c r="L3038">
        <v>976090</v>
      </c>
      <c r="M3038">
        <v>848425</v>
      </c>
      <c r="O3038">
        <f t="shared" si="244"/>
        <v>0</v>
      </c>
      <c r="P3038">
        <f t="shared" si="244"/>
        <v>0</v>
      </c>
      <c r="Q3038">
        <f t="shared" si="244"/>
        <v>0</v>
      </c>
      <c r="R3038">
        <f t="shared" si="245"/>
        <v>0</v>
      </c>
      <c r="S3038">
        <f t="shared" si="246"/>
        <v>0</v>
      </c>
      <c r="T3038">
        <f t="shared" si="247"/>
        <v>-581660</v>
      </c>
      <c r="U3038">
        <f t="shared" si="248"/>
        <v>-709325</v>
      </c>
    </row>
    <row r="3039" spans="1:21" hidden="1" x14ac:dyDescent="0.25">
      <c r="A3039" t="s">
        <v>7245</v>
      </c>
      <c r="B3039" t="s">
        <v>1760</v>
      </c>
      <c r="C3039">
        <v>0</v>
      </c>
      <c r="D3039">
        <v>0</v>
      </c>
      <c r="E3039">
        <v>258795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399385</v>
      </c>
      <c r="L3039">
        <v>319275</v>
      </c>
      <c r="M3039">
        <v>136560</v>
      </c>
      <c r="O3039">
        <f t="shared" si="244"/>
        <v>0</v>
      </c>
      <c r="P3039">
        <f t="shared" si="244"/>
        <v>258795</v>
      </c>
      <c r="Q3039">
        <f t="shared" si="244"/>
        <v>0</v>
      </c>
      <c r="R3039">
        <f t="shared" si="245"/>
        <v>0</v>
      </c>
      <c r="S3039">
        <f t="shared" si="246"/>
        <v>0</v>
      </c>
      <c r="T3039">
        <f t="shared" si="247"/>
        <v>-80110</v>
      </c>
      <c r="U3039">
        <f t="shared" si="248"/>
        <v>-262825</v>
      </c>
    </row>
    <row r="3040" spans="1:21" hidden="1" x14ac:dyDescent="0.25">
      <c r="A3040" t="s">
        <v>7246</v>
      </c>
      <c r="B3040" t="s">
        <v>1761</v>
      </c>
      <c r="C3040">
        <v>178777.3333</v>
      </c>
      <c r="D3040">
        <v>0</v>
      </c>
      <c r="E3040">
        <v>0</v>
      </c>
      <c r="F3040">
        <v>42049.5</v>
      </c>
      <c r="G3040">
        <v>189770</v>
      </c>
      <c r="H3040">
        <v>9370.5</v>
      </c>
      <c r="I3040">
        <v>0</v>
      </c>
      <c r="J3040">
        <v>0</v>
      </c>
      <c r="K3040">
        <v>9873600</v>
      </c>
      <c r="L3040">
        <v>7886200</v>
      </c>
      <c r="M3040">
        <v>6415700</v>
      </c>
      <c r="O3040">
        <f t="shared" si="244"/>
        <v>-178777.3333</v>
      </c>
      <c r="P3040">
        <f t="shared" si="244"/>
        <v>-178777.3333</v>
      </c>
      <c r="Q3040">
        <f t="shared" si="244"/>
        <v>-136727.8333</v>
      </c>
      <c r="R3040">
        <f t="shared" si="245"/>
        <v>-180399.5</v>
      </c>
      <c r="S3040">
        <f t="shared" si="246"/>
        <v>0</v>
      </c>
      <c r="T3040">
        <f t="shared" si="247"/>
        <v>-1987400</v>
      </c>
      <c r="U3040">
        <f t="shared" si="248"/>
        <v>-3457900</v>
      </c>
    </row>
    <row r="3041" spans="1:21" hidden="1" x14ac:dyDescent="0.25">
      <c r="A3041" t="s">
        <v>7247</v>
      </c>
      <c r="B3041" t="s">
        <v>1762</v>
      </c>
      <c r="C3041">
        <v>0</v>
      </c>
      <c r="D3041">
        <v>60525</v>
      </c>
      <c r="E3041">
        <v>4458650</v>
      </c>
      <c r="F3041">
        <v>234910</v>
      </c>
      <c r="G3041">
        <v>0</v>
      </c>
      <c r="H3041">
        <v>0</v>
      </c>
      <c r="I3041">
        <v>0</v>
      </c>
      <c r="J3041">
        <v>0</v>
      </c>
      <c r="K3041">
        <v>96697.5</v>
      </c>
      <c r="L3041">
        <v>61709.5</v>
      </c>
      <c r="M3041">
        <v>41661</v>
      </c>
      <c r="O3041">
        <f t="shared" si="244"/>
        <v>60525</v>
      </c>
      <c r="P3041">
        <f t="shared" si="244"/>
        <v>4458650</v>
      </c>
      <c r="Q3041">
        <f t="shared" si="244"/>
        <v>234910</v>
      </c>
      <c r="R3041">
        <f t="shared" si="245"/>
        <v>0</v>
      </c>
      <c r="S3041">
        <f t="shared" si="246"/>
        <v>0</v>
      </c>
      <c r="T3041">
        <f t="shared" si="247"/>
        <v>-34988</v>
      </c>
      <c r="U3041">
        <f t="shared" si="248"/>
        <v>-55036.5</v>
      </c>
    </row>
    <row r="3042" spans="1:21" hidden="1" x14ac:dyDescent="0.25">
      <c r="A3042" t="s">
        <v>7248</v>
      </c>
      <c r="B3042" t="s">
        <v>1763</v>
      </c>
      <c r="C3042">
        <v>1107200</v>
      </c>
      <c r="D3042">
        <v>0</v>
      </c>
      <c r="E3042">
        <v>1081000</v>
      </c>
      <c r="F3042">
        <v>891350</v>
      </c>
      <c r="G3042">
        <v>286580</v>
      </c>
      <c r="H3042">
        <v>0</v>
      </c>
      <c r="I3042">
        <v>0</v>
      </c>
      <c r="J3042">
        <v>0</v>
      </c>
      <c r="K3042">
        <v>288525000</v>
      </c>
      <c r="L3042">
        <v>186010000</v>
      </c>
      <c r="M3042">
        <v>184485000</v>
      </c>
      <c r="O3042">
        <f t="shared" si="244"/>
        <v>-1107200</v>
      </c>
      <c r="P3042">
        <f t="shared" si="244"/>
        <v>-26200</v>
      </c>
      <c r="Q3042">
        <f t="shared" si="244"/>
        <v>-215850</v>
      </c>
      <c r="R3042">
        <f t="shared" si="245"/>
        <v>-286580</v>
      </c>
      <c r="S3042">
        <f t="shared" si="246"/>
        <v>0</v>
      </c>
      <c r="T3042">
        <f t="shared" si="247"/>
        <v>-102515000</v>
      </c>
      <c r="U3042">
        <f t="shared" si="248"/>
        <v>-104040000</v>
      </c>
    </row>
    <row r="3043" spans="1:21" hidden="1" x14ac:dyDescent="0.25">
      <c r="A3043" t="s">
        <v>7249</v>
      </c>
      <c r="B3043" t="s">
        <v>1764</v>
      </c>
      <c r="C3043">
        <v>0</v>
      </c>
      <c r="D3043">
        <v>0</v>
      </c>
      <c r="E3043">
        <v>0</v>
      </c>
      <c r="F3043">
        <v>0</v>
      </c>
      <c r="G3043">
        <v>238170</v>
      </c>
      <c r="H3043">
        <v>0</v>
      </c>
      <c r="I3043">
        <v>0</v>
      </c>
      <c r="J3043">
        <v>0</v>
      </c>
      <c r="K3043">
        <v>3570200</v>
      </c>
      <c r="L3043">
        <v>2287550</v>
      </c>
      <c r="M3043">
        <v>1754200</v>
      </c>
      <c r="O3043">
        <f t="shared" si="244"/>
        <v>0</v>
      </c>
      <c r="P3043">
        <f t="shared" si="244"/>
        <v>0</v>
      </c>
      <c r="Q3043">
        <f t="shared" si="244"/>
        <v>0</v>
      </c>
      <c r="R3043">
        <f t="shared" si="245"/>
        <v>-238170</v>
      </c>
      <c r="S3043">
        <f t="shared" si="246"/>
        <v>0</v>
      </c>
      <c r="T3043">
        <f t="shared" si="247"/>
        <v>-1282650</v>
      </c>
      <c r="U3043">
        <f t="shared" si="248"/>
        <v>-1816000</v>
      </c>
    </row>
    <row r="3044" spans="1:21" hidden="1" x14ac:dyDescent="0.25">
      <c r="A3044" t="s">
        <v>7250</v>
      </c>
      <c r="B3044" t="s">
        <v>1765</v>
      </c>
      <c r="C3044">
        <v>0</v>
      </c>
      <c r="D3044">
        <v>1586700</v>
      </c>
      <c r="E3044">
        <v>0</v>
      </c>
      <c r="F3044">
        <v>672950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O3044">
        <f t="shared" si="244"/>
        <v>1586700</v>
      </c>
      <c r="P3044">
        <f t="shared" si="244"/>
        <v>0</v>
      </c>
      <c r="Q3044">
        <f t="shared" si="244"/>
        <v>672950</v>
      </c>
      <c r="R3044">
        <f t="shared" si="245"/>
        <v>0</v>
      </c>
      <c r="S3044">
        <f t="shared" si="246"/>
        <v>0</v>
      </c>
      <c r="T3044">
        <f t="shared" si="247"/>
        <v>0</v>
      </c>
      <c r="U3044">
        <f t="shared" si="248"/>
        <v>0</v>
      </c>
    </row>
    <row r="3045" spans="1:21" hidden="1" x14ac:dyDescent="0.25">
      <c r="A3045" t="s">
        <v>7251</v>
      </c>
      <c r="B3045" t="s">
        <v>3523</v>
      </c>
      <c r="C3045">
        <v>0</v>
      </c>
      <c r="D3045">
        <v>0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4306700</v>
      </c>
      <c r="L3045">
        <v>2952450</v>
      </c>
      <c r="M3045">
        <v>1962940</v>
      </c>
      <c r="O3045">
        <f t="shared" si="244"/>
        <v>0</v>
      </c>
      <c r="P3045">
        <f t="shared" si="244"/>
        <v>0</v>
      </c>
      <c r="Q3045">
        <f t="shared" si="244"/>
        <v>0</v>
      </c>
      <c r="R3045">
        <f t="shared" si="245"/>
        <v>0</v>
      </c>
      <c r="S3045">
        <f t="shared" si="246"/>
        <v>0</v>
      </c>
      <c r="T3045">
        <f t="shared" si="247"/>
        <v>-1354250</v>
      </c>
      <c r="U3045">
        <f t="shared" si="248"/>
        <v>-2343760</v>
      </c>
    </row>
    <row r="3046" spans="1:21" hidden="1" x14ac:dyDescent="0.25">
      <c r="A3046" t="s">
        <v>7252</v>
      </c>
      <c r="B3046" t="s">
        <v>3524</v>
      </c>
      <c r="C3046">
        <v>0</v>
      </c>
      <c r="D3046">
        <v>0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1309100</v>
      </c>
      <c r="L3046">
        <v>1052275</v>
      </c>
      <c r="M3046">
        <v>1022930</v>
      </c>
      <c r="O3046">
        <f t="shared" si="244"/>
        <v>0</v>
      </c>
      <c r="P3046">
        <f t="shared" si="244"/>
        <v>0</v>
      </c>
      <c r="Q3046">
        <f t="shared" si="244"/>
        <v>0</v>
      </c>
      <c r="R3046">
        <f t="shared" si="245"/>
        <v>0</v>
      </c>
      <c r="S3046">
        <f t="shared" si="246"/>
        <v>0</v>
      </c>
      <c r="T3046">
        <f t="shared" si="247"/>
        <v>-256825</v>
      </c>
      <c r="U3046">
        <f t="shared" si="248"/>
        <v>-286170</v>
      </c>
    </row>
    <row r="3047" spans="1:21" hidden="1" x14ac:dyDescent="0.25">
      <c r="A3047" t="s">
        <v>5789</v>
      </c>
      <c r="B3047" t="s">
        <v>3525</v>
      </c>
      <c r="C3047">
        <v>0</v>
      </c>
      <c r="D3047">
        <v>0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68392</v>
      </c>
      <c r="K3047">
        <v>1003770</v>
      </c>
      <c r="L3047">
        <v>1352350</v>
      </c>
      <c r="M3047">
        <v>665050</v>
      </c>
      <c r="O3047">
        <f t="shared" si="244"/>
        <v>0</v>
      </c>
      <c r="P3047">
        <f t="shared" si="244"/>
        <v>0</v>
      </c>
      <c r="Q3047">
        <f t="shared" si="244"/>
        <v>0</v>
      </c>
      <c r="R3047">
        <f t="shared" si="245"/>
        <v>0</v>
      </c>
      <c r="S3047">
        <f t="shared" si="246"/>
        <v>68392</v>
      </c>
      <c r="T3047">
        <f t="shared" si="247"/>
        <v>348580</v>
      </c>
      <c r="U3047">
        <f t="shared" si="248"/>
        <v>-338720</v>
      </c>
    </row>
    <row r="3048" spans="1:21" hidden="1" x14ac:dyDescent="0.25">
      <c r="A3048" t="s">
        <v>7254</v>
      </c>
      <c r="B3048" t="s">
        <v>3526</v>
      </c>
      <c r="C3048">
        <v>0</v>
      </c>
      <c r="D3048">
        <v>0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573160</v>
      </c>
      <c r="L3048">
        <v>119905</v>
      </c>
      <c r="M3048">
        <v>288115</v>
      </c>
      <c r="O3048">
        <f t="shared" si="244"/>
        <v>0</v>
      </c>
      <c r="P3048">
        <f t="shared" si="244"/>
        <v>0</v>
      </c>
      <c r="Q3048">
        <f t="shared" si="244"/>
        <v>0</v>
      </c>
      <c r="R3048">
        <f t="shared" si="245"/>
        <v>0</v>
      </c>
      <c r="S3048">
        <f t="shared" si="246"/>
        <v>0</v>
      </c>
      <c r="T3048">
        <f t="shared" si="247"/>
        <v>-453255</v>
      </c>
      <c r="U3048">
        <f t="shared" si="248"/>
        <v>-285045</v>
      </c>
    </row>
    <row r="3049" spans="1:21" hidden="1" x14ac:dyDescent="0.25">
      <c r="A3049" t="s">
        <v>7255</v>
      </c>
      <c r="B3049" t="s">
        <v>3527</v>
      </c>
      <c r="C3049">
        <v>0</v>
      </c>
      <c r="D3049">
        <v>0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20946000</v>
      </c>
      <c r="L3049">
        <v>16121500</v>
      </c>
      <c r="M3049">
        <v>11296750</v>
      </c>
      <c r="O3049">
        <f t="shared" si="244"/>
        <v>0</v>
      </c>
      <c r="P3049">
        <f t="shared" si="244"/>
        <v>0</v>
      </c>
      <c r="Q3049">
        <f t="shared" si="244"/>
        <v>0</v>
      </c>
      <c r="R3049">
        <f t="shared" si="245"/>
        <v>0</v>
      </c>
      <c r="S3049">
        <f t="shared" si="246"/>
        <v>0</v>
      </c>
      <c r="T3049">
        <f t="shared" si="247"/>
        <v>-4824500</v>
      </c>
      <c r="U3049">
        <f t="shared" si="248"/>
        <v>-9649250</v>
      </c>
    </row>
    <row r="3050" spans="1:21" hidden="1" x14ac:dyDescent="0.25">
      <c r="A3050" t="s">
        <v>7256</v>
      </c>
      <c r="B3050" t="s">
        <v>1766</v>
      </c>
      <c r="C3050">
        <v>0</v>
      </c>
      <c r="D3050">
        <v>1243850</v>
      </c>
      <c r="E3050">
        <v>2506550</v>
      </c>
      <c r="F3050">
        <v>18240000</v>
      </c>
      <c r="G3050">
        <v>1113400</v>
      </c>
      <c r="H3050">
        <v>111170</v>
      </c>
      <c r="I3050">
        <v>0</v>
      </c>
      <c r="J3050">
        <v>76230</v>
      </c>
      <c r="K3050">
        <v>136950000</v>
      </c>
      <c r="L3050">
        <v>92689000</v>
      </c>
      <c r="M3050">
        <v>63675500</v>
      </c>
      <c r="O3050">
        <f t="shared" si="244"/>
        <v>1243850</v>
      </c>
      <c r="P3050">
        <f t="shared" si="244"/>
        <v>2506550</v>
      </c>
      <c r="Q3050">
        <f t="shared" si="244"/>
        <v>18240000</v>
      </c>
      <c r="R3050">
        <f t="shared" si="245"/>
        <v>-1002230</v>
      </c>
      <c r="S3050">
        <f t="shared" si="246"/>
        <v>76230</v>
      </c>
      <c r="T3050">
        <f t="shared" si="247"/>
        <v>-44261000</v>
      </c>
      <c r="U3050">
        <f t="shared" si="248"/>
        <v>-73274500</v>
      </c>
    </row>
    <row r="3051" spans="1:21" hidden="1" x14ac:dyDescent="0.25">
      <c r="A3051" t="s">
        <v>7257</v>
      </c>
      <c r="B3051" t="s">
        <v>1767</v>
      </c>
      <c r="C3051">
        <v>0</v>
      </c>
      <c r="D3051">
        <v>0</v>
      </c>
      <c r="E3051">
        <v>0</v>
      </c>
      <c r="F3051">
        <v>0</v>
      </c>
      <c r="G3051">
        <v>31668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O3051">
        <f t="shared" si="244"/>
        <v>0</v>
      </c>
      <c r="P3051">
        <f t="shared" si="244"/>
        <v>0</v>
      </c>
      <c r="Q3051">
        <f t="shared" si="244"/>
        <v>0</v>
      </c>
      <c r="R3051">
        <f t="shared" si="245"/>
        <v>-31668</v>
      </c>
      <c r="S3051">
        <f t="shared" si="246"/>
        <v>0</v>
      </c>
      <c r="T3051">
        <f t="shared" si="247"/>
        <v>0</v>
      </c>
      <c r="U3051">
        <f t="shared" si="248"/>
        <v>0</v>
      </c>
    </row>
    <row r="3052" spans="1:21" hidden="1" x14ac:dyDescent="0.25">
      <c r="A3052" t="s">
        <v>7258</v>
      </c>
      <c r="B3052" t="s">
        <v>3528</v>
      </c>
      <c r="C3052">
        <v>84966</v>
      </c>
      <c r="D3052">
        <v>0</v>
      </c>
      <c r="E3052">
        <v>0</v>
      </c>
      <c r="F3052">
        <v>0</v>
      </c>
      <c r="G3052">
        <v>0</v>
      </c>
      <c r="H3052">
        <v>0</v>
      </c>
      <c r="I3052">
        <v>84966</v>
      </c>
      <c r="J3052">
        <v>0</v>
      </c>
      <c r="K3052">
        <v>6532550</v>
      </c>
      <c r="L3052">
        <v>4425500</v>
      </c>
      <c r="M3052">
        <v>3014500</v>
      </c>
      <c r="O3052">
        <f t="shared" si="244"/>
        <v>-84966</v>
      </c>
      <c r="P3052">
        <f t="shared" si="244"/>
        <v>-84966</v>
      </c>
      <c r="Q3052">
        <f t="shared" si="244"/>
        <v>-84966</v>
      </c>
      <c r="R3052">
        <f t="shared" si="245"/>
        <v>0</v>
      </c>
      <c r="S3052">
        <f t="shared" si="246"/>
        <v>-84966</v>
      </c>
      <c r="T3052">
        <f t="shared" si="247"/>
        <v>-2107050</v>
      </c>
      <c r="U3052">
        <f t="shared" si="248"/>
        <v>-3518050</v>
      </c>
    </row>
    <row r="3053" spans="1:21" hidden="1" x14ac:dyDescent="0.25">
      <c r="A3053" t="s">
        <v>7259</v>
      </c>
      <c r="B3053" t="s">
        <v>1768</v>
      </c>
      <c r="C3053">
        <v>464970</v>
      </c>
      <c r="D3053">
        <v>5161450</v>
      </c>
      <c r="E3053">
        <v>2603650</v>
      </c>
      <c r="F3053">
        <v>5203150</v>
      </c>
      <c r="G3053">
        <v>109780</v>
      </c>
      <c r="H3053">
        <v>0</v>
      </c>
      <c r="I3053">
        <v>464970</v>
      </c>
      <c r="J3053">
        <v>1905250</v>
      </c>
      <c r="K3053">
        <v>393755</v>
      </c>
      <c r="L3053">
        <v>180340</v>
      </c>
      <c r="M3053">
        <v>209565</v>
      </c>
      <c r="O3053">
        <f t="shared" si="244"/>
        <v>4696480</v>
      </c>
      <c r="P3053">
        <f t="shared" si="244"/>
        <v>2138680</v>
      </c>
      <c r="Q3053">
        <f t="shared" si="244"/>
        <v>4738180</v>
      </c>
      <c r="R3053">
        <f t="shared" si="245"/>
        <v>-109780</v>
      </c>
      <c r="S3053">
        <f t="shared" si="246"/>
        <v>1440280</v>
      </c>
      <c r="T3053">
        <f t="shared" si="247"/>
        <v>-213415</v>
      </c>
      <c r="U3053">
        <f t="shared" si="248"/>
        <v>-184190</v>
      </c>
    </row>
    <row r="3054" spans="1:21" hidden="1" x14ac:dyDescent="0.25">
      <c r="A3054" t="s">
        <v>7260</v>
      </c>
      <c r="B3054" t="s">
        <v>1769</v>
      </c>
      <c r="C3054">
        <v>0</v>
      </c>
      <c r="D3054">
        <v>0</v>
      </c>
      <c r="E3054">
        <v>197770</v>
      </c>
      <c r="F3054">
        <v>0</v>
      </c>
      <c r="G3054">
        <v>394760</v>
      </c>
      <c r="H3054">
        <v>26655.5</v>
      </c>
      <c r="I3054">
        <v>0</v>
      </c>
      <c r="J3054">
        <v>0</v>
      </c>
      <c r="K3054">
        <v>0</v>
      </c>
      <c r="L3054">
        <v>0</v>
      </c>
      <c r="M3054">
        <v>0</v>
      </c>
      <c r="O3054">
        <f t="shared" si="244"/>
        <v>0</v>
      </c>
      <c r="P3054">
        <f t="shared" si="244"/>
        <v>197770</v>
      </c>
      <c r="Q3054">
        <f t="shared" si="244"/>
        <v>0</v>
      </c>
      <c r="R3054">
        <f t="shared" si="245"/>
        <v>-368104.5</v>
      </c>
      <c r="S3054">
        <f t="shared" si="246"/>
        <v>0</v>
      </c>
      <c r="T3054">
        <f t="shared" si="247"/>
        <v>0</v>
      </c>
      <c r="U3054">
        <f t="shared" si="248"/>
        <v>0</v>
      </c>
    </row>
    <row r="3055" spans="1:21" hidden="1" x14ac:dyDescent="0.25">
      <c r="A3055" t="s">
        <v>7261</v>
      </c>
      <c r="B3055" t="s">
        <v>1770</v>
      </c>
      <c r="C3055">
        <v>0</v>
      </c>
      <c r="D3055">
        <v>0</v>
      </c>
      <c r="E3055">
        <v>0</v>
      </c>
      <c r="F3055">
        <v>35487.5</v>
      </c>
      <c r="G3055">
        <v>203620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O3055">
        <f t="shared" si="244"/>
        <v>0</v>
      </c>
      <c r="P3055">
        <f t="shared" si="244"/>
        <v>0</v>
      </c>
      <c r="Q3055">
        <f t="shared" si="244"/>
        <v>35487.5</v>
      </c>
      <c r="R3055">
        <f t="shared" si="245"/>
        <v>-203620</v>
      </c>
      <c r="S3055">
        <f t="shared" si="246"/>
        <v>0</v>
      </c>
      <c r="T3055">
        <f t="shared" si="247"/>
        <v>0</v>
      </c>
      <c r="U3055">
        <f t="shared" si="248"/>
        <v>0</v>
      </c>
    </row>
    <row r="3056" spans="1:21" hidden="1" x14ac:dyDescent="0.25">
      <c r="A3056" t="s">
        <v>7262</v>
      </c>
      <c r="B3056" t="s">
        <v>1771</v>
      </c>
      <c r="C3056">
        <v>854600</v>
      </c>
      <c r="D3056">
        <v>613280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O3056">
        <f t="shared" si="244"/>
        <v>-241320</v>
      </c>
      <c r="P3056">
        <f t="shared" si="244"/>
        <v>-854600</v>
      </c>
      <c r="Q3056">
        <f t="shared" si="244"/>
        <v>-854600</v>
      </c>
      <c r="R3056">
        <f t="shared" si="245"/>
        <v>0</v>
      </c>
      <c r="S3056">
        <f t="shared" si="246"/>
        <v>0</v>
      </c>
      <c r="T3056">
        <f t="shared" si="247"/>
        <v>0</v>
      </c>
      <c r="U3056">
        <f t="shared" si="248"/>
        <v>0</v>
      </c>
    </row>
    <row r="3057" spans="1:21" hidden="1" x14ac:dyDescent="0.25">
      <c r="A3057" t="s">
        <v>7263</v>
      </c>
      <c r="B3057" t="s">
        <v>3529</v>
      </c>
      <c r="C3057">
        <v>0</v>
      </c>
      <c r="D3057">
        <v>0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24064500</v>
      </c>
      <c r="L3057">
        <v>14842800</v>
      </c>
      <c r="M3057">
        <v>11313000</v>
      </c>
      <c r="O3057">
        <f t="shared" si="244"/>
        <v>0</v>
      </c>
      <c r="P3057">
        <f t="shared" si="244"/>
        <v>0</v>
      </c>
      <c r="Q3057">
        <f t="shared" si="244"/>
        <v>0</v>
      </c>
      <c r="R3057">
        <f t="shared" si="245"/>
        <v>0</v>
      </c>
      <c r="S3057">
        <f t="shared" si="246"/>
        <v>0</v>
      </c>
      <c r="T3057">
        <f t="shared" si="247"/>
        <v>-9221700</v>
      </c>
      <c r="U3057">
        <f t="shared" si="248"/>
        <v>-12751500</v>
      </c>
    </row>
    <row r="3058" spans="1:21" hidden="1" x14ac:dyDescent="0.25">
      <c r="A3058" t="s">
        <v>5508</v>
      </c>
      <c r="B3058" t="s">
        <v>3530</v>
      </c>
      <c r="C3058">
        <v>132510</v>
      </c>
      <c r="D3058">
        <v>0</v>
      </c>
      <c r="E3058">
        <v>0</v>
      </c>
      <c r="F3058">
        <v>0</v>
      </c>
      <c r="G3058">
        <v>0</v>
      </c>
      <c r="H3058">
        <v>0</v>
      </c>
      <c r="I3058">
        <v>132510</v>
      </c>
      <c r="J3058">
        <v>36509</v>
      </c>
      <c r="K3058">
        <v>421190</v>
      </c>
      <c r="L3058">
        <v>831880</v>
      </c>
      <c r="M3058">
        <v>861090</v>
      </c>
      <c r="O3058">
        <f t="shared" si="244"/>
        <v>-132510</v>
      </c>
      <c r="P3058">
        <f t="shared" si="244"/>
        <v>-132510</v>
      </c>
      <c r="Q3058">
        <f t="shared" si="244"/>
        <v>-132510</v>
      </c>
      <c r="R3058">
        <f t="shared" si="245"/>
        <v>0</v>
      </c>
      <c r="S3058">
        <f t="shared" si="246"/>
        <v>-96001</v>
      </c>
      <c r="T3058">
        <f t="shared" si="247"/>
        <v>410690</v>
      </c>
      <c r="U3058">
        <f t="shared" si="248"/>
        <v>439900</v>
      </c>
    </row>
    <row r="3059" spans="1:21" hidden="1" x14ac:dyDescent="0.25">
      <c r="A3059" t="s">
        <v>7265</v>
      </c>
      <c r="B3059" t="s">
        <v>3531</v>
      </c>
      <c r="C3059">
        <v>0</v>
      </c>
      <c r="D3059">
        <v>0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2312650</v>
      </c>
      <c r="L3059">
        <v>1896000</v>
      </c>
      <c r="M3059">
        <v>1426595</v>
      </c>
      <c r="O3059">
        <f t="shared" si="244"/>
        <v>0</v>
      </c>
      <c r="P3059">
        <f t="shared" si="244"/>
        <v>0</v>
      </c>
      <c r="Q3059">
        <f t="shared" si="244"/>
        <v>0</v>
      </c>
      <c r="R3059">
        <f t="shared" si="245"/>
        <v>0</v>
      </c>
      <c r="S3059">
        <f t="shared" si="246"/>
        <v>0</v>
      </c>
      <c r="T3059">
        <f t="shared" si="247"/>
        <v>-416650</v>
      </c>
      <c r="U3059">
        <f t="shared" si="248"/>
        <v>-886055</v>
      </c>
    </row>
    <row r="3060" spans="1:21" hidden="1" x14ac:dyDescent="0.25">
      <c r="A3060" t="s">
        <v>5465</v>
      </c>
      <c r="B3060" t="s">
        <v>3532</v>
      </c>
      <c r="C3060">
        <v>0</v>
      </c>
      <c r="D3060">
        <v>0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3324900</v>
      </c>
      <c r="L3060">
        <v>3757350</v>
      </c>
      <c r="M3060">
        <v>2262700</v>
      </c>
      <c r="O3060">
        <f t="shared" si="244"/>
        <v>0</v>
      </c>
      <c r="P3060">
        <f t="shared" si="244"/>
        <v>0</v>
      </c>
      <c r="Q3060">
        <f t="shared" si="244"/>
        <v>0</v>
      </c>
      <c r="R3060">
        <f t="shared" si="245"/>
        <v>0</v>
      </c>
      <c r="S3060">
        <f t="shared" si="246"/>
        <v>0</v>
      </c>
      <c r="T3060">
        <f t="shared" si="247"/>
        <v>432450</v>
      </c>
      <c r="U3060">
        <f t="shared" si="248"/>
        <v>-1062200</v>
      </c>
    </row>
    <row r="3061" spans="1:21" hidden="1" x14ac:dyDescent="0.25">
      <c r="A3061" t="s">
        <v>7309</v>
      </c>
      <c r="B3061" t="s">
        <v>3533</v>
      </c>
      <c r="C3061">
        <v>0</v>
      </c>
      <c r="D3061">
        <v>0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66795</v>
      </c>
      <c r="M3061">
        <v>135045</v>
      </c>
      <c r="O3061">
        <f t="shared" si="244"/>
        <v>0</v>
      </c>
      <c r="P3061">
        <f t="shared" si="244"/>
        <v>0</v>
      </c>
      <c r="Q3061">
        <f t="shared" si="244"/>
        <v>0</v>
      </c>
      <c r="R3061">
        <f t="shared" si="245"/>
        <v>0</v>
      </c>
      <c r="S3061">
        <f t="shared" si="246"/>
        <v>0</v>
      </c>
      <c r="T3061">
        <f t="shared" si="247"/>
        <v>66795</v>
      </c>
      <c r="U3061">
        <f t="shared" si="248"/>
        <v>135045</v>
      </c>
    </row>
    <row r="3062" spans="1:21" hidden="1" x14ac:dyDescent="0.25">
      <c r="A3062" t="s">
        <v>7268</v>
      </c>
      <c r="B3062" t="s">
        <v>3534</v>
      </c>
      <c r="C3062">
        <v>0</v>
      </c>
      <c r="D3062">
        <v>0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10367600</v>
      </c>
      <c r="L3062">
        <v>7381050</v>
      </c>
      <c r="M3062">
        <v>6315100</v>
      </c>
      <c r="O3062">
        <f t="shared" si="244"/>
        <v>0</v>
      </c>
      <c r="P3062">
        <f t="shared" si="244"/>
        <v>0</v>
      </c>
      <c r="Q3062">
        <f t="shared" si="244"/>
        <v>0</v>
      </c>
      <c r="R3062">
        <f t="shared" si="245"/>
        <v>0</v>
      </c>
      <c r="S3062">
        <f t="shared" si="246"/>
        <v>0</v>
      </c>
      <c r="T3062">
        <f t="shared" si="247"/>
        <v>-2986550</v>
      </c>
      <c r="U3062">
        <f t="shared" si="248"/>
        <v>-4052500</v>
      </c>
    </row>
    <row r="3063" spans="1:21" hidden="1" x14ac:dyDescent="0.25">
      <c r="A3063" t="s">
        <v>7269</v>
      </c>
      <c r="B3063" t="s">
        <v>1772</v>
      </c>
      <c r="C3063">
        <v>49414</v>
      </c>
      <c r="D3063">
        <v>0</v>
      </c>
      <c r="E3063">
        <v>574450</v>
      </c>
      <c r="F3063">
        <v>53470</v>
      </c>
      <c r="G3063">
        <v>0</v>
      </c>
      <c r="H3063">
        <v>0</v>
      </c>
      <c r="I3063">
        <v>49414</v>
      </c>
      <c r="J3063">
        <v>167470</v>
      </c>
      <c r="K3063">
        <v>57281000</v>
      </c>
      <c r="L3063">
        <v>45617500</v>
      </c>
      <c r="M3063">
        <v>37103000</v>
      </c>
      <c r="O3063">
        <f t="shared" si="244"/>
        <v>-49414</v>
      </c>
      <c r="P3063">
        <f t="shared" si="244"/>
        <v>525036</v>
      </c>
      <c r="Q3063">
        <f t="shared" si="244"/>
        <v>4056</v>
      </c>
      <c r="R3063">
        <f t="shared" si="245"/>
        <v>0</v>
      </c>
      <c r="S3063">
        <f t="shared" si="246"/>
        <v>118056</v>
      </c>
      <c r="T3063">
        <f t="shared" si="247"/>
        <v>-11663500</v>
      </c>
      <c r="U3063">
        <f t="shared" si="248"/>
        <v>-20178000</v>
      </c>
    </row>
    <row r="3064" spans="1:21" hidden="1" x14ac:dyDescent="0.25">
      <c r="A3064" t="s">
        <v>7270</v>
      </c>
      <c r="B3064" t="s">
        <v>1773</v>
      </c>
      <c r="C3064">
        <v>342650</v>
      </c>
      <c r="D3064">
        <v>0</v>
      </c>
      <c r="E3064">
        <v>0</v>
      </c>
      <c r="F3064">
        <v>0</v>
      </c>
      <c r="G3064">
        <v>141210</v>
      </c>
      <c r="H3064">
        <v>18421</v>
      </c>
      <c r="I3064">
        <v>0</v>
      </c>
      <c r="J3064">
        <v>0</v>
      </c>
      <c r="K3064">
        <v>0</v>
      </c>
      <c r="L3064">
        <v>0</v>
      </c>
      <c r="M3064">
        <v>0</v>
      </c>
      <c r="O3064">
        <f t="shared" si="244"/>
        <v>-342650</v>
      </c>
      <c r="P3064">
        <f t="shared" si="244"/>
        <v>-342650</v>
      </c>
      <c r="Q3064">
        <f t="shared" si="244"/>
        <v>-342650</v>
      </c>
      <c r="R3064">
        <f t="shared" si="245"/>
        <v>-122789</v>
      </c>
      <c r="S3064">
        <f t="shared" si="246"/>
        <v>0</v>
      </c>
      <c r="T3064">
        <f t="shared" si="247"/>
        <v>0</v>
      </c>
      <c r="U3064">
        <f t="shared" si="248"/>
        <v>0</v>
      </c>
    </row>
    <row r="3065" spans="1:21" hidden="1" x14ac:dyDescent="0.25">
      <c r="A3065" t="s">
        <v>7271</v>
      </c>
      <c r="B3065" t="s">
        <v>1774</v>
      </c>
      <c r="C3065">
        <v>84049</v>
      </c>
      <c r="D3065">
        <v>251760</v>
      </c>
      <c r="E3065">
        <v>2483200</v>
      </c>
      <c r="F3065">
        <v>242800</v>
      </c>
      <c r="G3065">
        <v>14191</v>
      </c>
      <c r="H3065">
        <v>0</v>
      </c>
      <c r="I3065">
        <v>84049</v>
      </c>
      <c r="J3065">
        <v>52901</v>
      </c>
      <c r="K3065">
        <v>701900</v>
      </c>
      <c r="L3065">
        <v>474370</v>
      </c>
      <c r="M3065">
        <v>331610</v>
      </c>
      <c r="O3065">
        <f t="shared" si="244"/>
        <v>167711</v>
      </c>
      <c r="P3065">
        <f t="shared" si="244"/>
        <v>2399151</v>
      </c>
      <c r="Q3065">
        <f t="shared" si="244"/>
        <v>158751</v>
      </c>
      <c r="R3065">
        <f t="shared" si="245"/>
        <v>-14191</v>
      </c>
      <c r="S3065">
        <f t="shared" si="246"/>
        <v>-31148</v>
      </c>
      <c r="T3065">
        <f t="shared" si="247"/>
        <v>-227530</v>
      </c>
      <c r="U3065">
        <f t="shared" si="248"/>
        <v>-370290</v>
      </c>
    </row>
    <row r="3066" spans="1:21" hidden="1" x14ac:dyDescent="0.25">
      <c r="A3066" t="s">
        <v>7272</v>
      </c>
      <c r="B3066" t="s">
        <v>1775</v>
      </c>
      <c r="C3066">
        <v>319160</v>
      </c>
      <c r="D3066">
        <v>471320</v>
      </c>
      <c r="E3066">
        <v>0</v>
      </c>
      <c r="F3066">
        <v>183030</v>
      </c>
      <c r="G3066">
        <v>73796</v>
      </c>
      <c r="H3066">
        <v>0</v>
      </c>
      <c r="I3066">
        <v>0</v>
      </c>
      <c r="J3066">
        <v>26465.5</v>
      </c>
      <c r="K3066">
        <v>46185500</v>
      </c>
      <c r="L3066">
        <v>32867000</v>
      </c>
      <c r="M3066">
        <v>20379000</v>
      </c>
      <c r="O3066">
        <f t="shared" si="244"/>
        <v>152160</v>
      </c>
      <c r="P3066">
        <f t="shared" si="244"/>
        <v>-319160</v>
      </c>
      <c r="Q3066">
        <f t="shared" si="244"/>
        <v>-136130</v>
      </c>
      <c r="R3066">
        <f t="shared" si="245"/>
        <v>-73796</v>
      </c>
      <c r="S3066">
        <f t="shared" si="246"/>
        <v>26465.5</v>
      </c>
      <c r="T3066">
        <f t="shared" si="247"/>
        <v>-13318500</v>
      </c>
      <c r="U3066">
        <f t="shared" si="248"/>
        <v>-25806500</v>
      </c>
    </row>
    <row r="3067" spans="1:21" hidden="1" x14ac:dyDescent="0.25">
      <c r="A3067" t="s">
        <v>7273</v>
      </c>
      <c r="B3067" t="s">
        <v>1776</v>
      </c>
      <c r="C3067">
        <v>0</v>
      </c>
      <c r="D3067">
        <v>65680</v>
      </c>
      <c r="E3067">
        <v>0</v>
      </c>
      <c r="F3067">
        <v>278295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O3067">
        <f t="shared" si="244"/>
        <v>65680</v>
      </c>
      <c r="P3067">
        <f t="shared" si="244"/>
        <v>0</v>
      </c>
      <c r="Q3067">
        <f t="shared" si="244"/>
        <v>278295</v>
      </c>
      <c r="R3067">
        <f t="shared" si="245"/>
        <v>0</v>
      </c>
      <c r="S3067">
        <f t="shared" si="246"/>
        <v>0</v>
      </c>
      <c r="T3067">
        <f t="shared" si="247"/>
        <v>0</v>
      </c>
      <c r="U3067">
        <f t="shared" si="248"/>
        <v>0</v>
      </c>
    </row>
    <row r="3068" spans="1:21" hidden="1" x14ac:dyDescent="0.25">
      <c r="A3068" t="s">
        <v>7274</v>
      </c>
      <c r="B3068" t="s">
        <v>3535</v>
      </c>
      <c r="C3068">
        <v>0</v>
      </c>
      <c r="D3068">
        <v>0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247420</v>
      </c>
      <c r="O3068">
        <f t="shared" si="244"/>
        <v>0</v>
      </c>
      <c r="P3068">
        <f t="shared" si="244"/>
        <v>0</v>
      </c>
      <c r="Q3068">
        <f t="shared" si="244"/>
        <v>0</v>
      </c>
      <c r="R3068">
        <f t="shared" si="245"/>
        <v>0</v>
      </c>
      <c r="S3068">
        <f t="shared" si="246"/>
        <v>0</v>
      </c>
      <c r="T3068">
        <f t="shared" si="247"/>
        <v>0</v>
      </c>
      <c r="U3068">
        <f t="shared" si="248"/>
        <v>247420</v>
      </c>
    </row>
    <row r="3069" spans="1:21" hidden="1" x14ac:dyDescent="0.25">
      <c r="A3069" t="s">
        <v>7275</v>
      </c>
      <c r="B3069" t="s">
        <v>3536</v>
      </c>
      <c r="C3069">
        <v>0</v>
      </c>
      <c r="D3069">
        <v>0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163485</v>
      </c>
      <c r="L3069">
        <v>108435</v>
      </c>
      <c r="M3069">
        <v>95982.5</v>
      </c>
      <c r="O3069">
        <f t="shared" si="244"/>
        <v>0</v>
      </c>
      <c r="P3069">
        <f t="shared" si="244"/>
        <v>0</v>
      </c>
      <c r="Q3069">
        <f t="shared" si="244"/>
        <v>0</v>
      </c>
      <c r="R3069">
        <f t="shared" si="245"/>
        <v>0</v>
      </c>
      <c r="S3069">
        <f t="shared" si="246"/>
        <v>0</v>
      </c>
      <c r="T3069">
        <f t="shared" si="247"/>
        <v>-55050</v>
      </c>
      <c r="U3069">
        <f t="shared" si="248"/>
        <v>-67502.5</v>
      </c>
    </row>
    <row r="3070" spans="1:21" hidden="1" x14ac:dyDescent="0.25">
      <c r="A3070" t="s">
        <v>7276</v>
      </c>
      <c r="B3070" t="s">
        <v>3537</v>
      </c>
      <c r="C3070">
        <v>0</v>
      </c>
      <c r="D3070">
        <v>0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4972800</v>
      </c>
      <c r="L3070">
        <v>4587950</v>
      </c>
      <c r="M3070">
        <v>2893200</v>
      </c>
      <c r="O3070">
        <f t="shared" si="244"/>
        <v>0</v>
      </c>
      <c r="P3070">
        <f t="shared" si="244"/>
        <v>0</v>
      </c>
      <c r="Q3070">
        <f t="shared" si="244"/>
        <v>0</v>
      </c>
      <c r="R3070">
        <f t="shared" si="245"/>
        <v>0</v>
      </c>
      <c r="S3070">
        <f t="shared" si="246"/>
        <v>0</v>
      </c>
      <c r="T3070">
        <f t="shared" si="247"/>
        <v>-384850</v>
      </c>
      <c r="U3070">
        <f t="shared" si="248"/>
        <v>-2079600</v>
      </c>
    </row>
    <row r="3071" spans="1:21" hidden="1" x14ac:dyDescent="0.25">
      <c r="A3071" t="s">
        <v>4357</v>
      </c>
      <c r="B3071" t="s">
        <v>1777</v>
      </c>
      <c r="C3071">
        <v>1962293.6669999999</v>
      </c>
      <c r="D3071">
        <v>0</v>
      </c>
      <c r="E3071">
        <v>0</v>
      </c>
      <c r="F3071">
        <v>0</v>
      </c>
      <c r="G3071">
        <v>50837</v>
      </c>
      <c r="H3071">
        <v>0</v>
      </c>
      <c r="I3071">
        <v>0</v>
      </c>
      <c r="J3071">
        <v>0</v>
      </c>
      <c r="K3071">
        <v>41346500</v>
      </c>
      <c r="L3071">
        <v>45070000</v>
      </c>
      <c r="M3071">
        <v>39616000</v>
      </c>
      <c r="O3071">
        <f t="shared" si="244"/>
        <v>-1962293.6669999999</v>
      </c>
      <c r="P3071">
        <f t="shared" si="244"/>
        <v>-1962293.6669999999</v>
      </c>
      <c r="Q3071">
        <f t="shared" si="244"/>
        <v>-1962293.6669999999</v>
      </c>
      <c r="R3071">
        <f t="shared" si="245"/>
        <v>-50837</v>
      </c>
      <c r="S3071">
        <f t="shared" si="246"/>
        <v>0</v>
      </c>
      <c r="T3071">
        <f t="shared" si="247"/>
        <v>3723500</v>
      </c>
      <c r="U3071">
        <f t="shared" si="248"/>
        <v>-1730500</v>
      </c>
    </row>
    <row r="3072" spans="1:21" hidden="1" x14ac:dyDescent="0.25">
      <c r="A3072" t="s">
        <v>5918</v>
      </c>
      <c r="B3072" t="s">
        <v>3538</v>
      </c>
      <c r="C3072">
        <v>0</v>
      </c>
      <c r="D3072">
        <v>0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141710</v>
      </c>
      <c r="L3072">
        <v>443100</v>
      </c>
      <c r="M3072">
        <v>234550</v>
      </c>
      <c r="O3072">
        <f t="shared" si="244"/>
        <v>0</v>
      </c>
      <c r="P3072">
        <f t="shared" si="244"/>
        <v>0</v>
      </c>
      <c r="Q3072">
        <f t="shared" si="244"/>
        <v>0</v>
      </c>
      <c r="R3072">
        <f t="shared" si="245"/>
        <v>0</v>
      </c>
      <c r="S3072">
        <f t="shared" si="246"/>
        <v>0</v>
      </c>
      <c r="T3072">
        <f t="shared" si="247"/>
        <v>301390</v>
      </c>
      <c r="U3072">
        <f t="shared" si="248"/>
        <v>92840</v>
      </c>
    </row>
    <row r="3073" spans="1:21" hidden="1" x14ac:dyDescent="0.25">
      <c r="A3073" t="s">
        <v>7279</v>
      </c>
      <c r="B3073" t="s">
        <v>1778</v>
      </c>
      <c r="C3073">
        <v>53098</v>
      </c>
      <c r="D3073">
        <v>44095</v>
      </c>
      <c r="E3073">
        <v>35207.5</v>
      </c>
      <c r="F3073">
        <v>9291</v>
      </c>
      <c r="G3073">
        <v>413140</v>
      </c>
      <c r="H3073">
        <v>12739</v>
      </c>
      <c r="I3073">
        <v>53098</v>
      </c>
      <c r="J3073">
        <v>0</v>
      </c>
      <c r="K3073">
        <v>89666500</v>
      </c>
      <c r="L3073">
        <v>68635000</v>
      </c>
      <c r="M3073">
        <v>52924000</v>
      </c>
      <c r="O3073">
        <f t="shared" si="244"/>
        <v>-9003</v>
      </c>
      <c r="P3073">
        <f t="shared" si="244"/>
        <v>-17890.5</v>
      </c>
      <c r="Q3073">
        <f t="shared" si="244"/>
        <v>-43807</v>
      </c>
      <c r="R3073">
        <f t="shared" si="245"/>
        <v>-400401</v>
      </c>
      <c r="S3073">
        <f t="shared" si="246"/>
        <v>-53098</v>
      </c>
      <c r="T3073">
        <f t="shared" si="247"/>
        <v>-21031500</v>
      </c>
      <c r="U3073">
        <f t="shared" si="248"/>
        <v>-36742500</v>
      </c>
    </row>
    <row r="3074" spans="1:21" hidden="1" x14ac:dyDescent="0.25">
      <c r="A3074" t="s">
        <v>7280</v>
      </c>
      <c r="B3074" t="s">
        <v>1779</v>
      </c>
      <c r="C3074">
        <v>1478540</v>
      </c>
      <c r="D3074">
        <v>0</v>
      </c>
      <c r="E3074">
        <v>0</v>
      </c>
      <c r="F3074">
        <v>99350</v>
      </c>
      <c r="G3074">
        <v>0</v>
      </c>
      <c r="H3074">
        <v>0</v>
      </c>
      <c r="I3074">
        <v>0</v>
      </c>
      <c r="J3074">
        <v>0</v>
      </c>
      <c r="K3074">
        <v>600510</v>
      </c>
      <c r="L3074">
        <v>439245</v>
      </c>
      <c r="M3074">
        <v>390275</v>
      </c>
      <c r="O3074">
        <f t="shared" si="244"/>
        <v>-1478540</v>
      </c>
      <c r="P3074">
        <f t="shared" si="244"/>
        <v>-1478540</v>
      </c>
      <c r="Q3074">
        <f t="shared" si="244"/>
        <v>-1379190</v>
      </c>
      <c r="R3074">
        <f t="shared" si="245"/>
        <v>0</v>
      </c>
      <c r="S3074">
        <f t="shared" si="246"/>
        <v>0</v>
      </c>
      <c r="T3074">
        <f t="shared" si="247"/>
        <v>-161265</v>
      </c>
      <c r="U3074">
        <f t="shared" si="248"/>
        <v>-210235</v>
      </c>
    </row>
    <row r="3075" spans="1:21" hidden="1" x14ac:dyDescent="0.25">
      <c r="A3075" t="s">
        <v>7281</v>
      </c>
      <c r="B3075" t="s">
        <v>1780</v>
      </c>
      <c r="C3075">
        <v>37603</v>
      </c>
      <c r="D3075">
        <v>0</v>
      </c>
      <c r="E3075">
        <v>195435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O3075">
        <f t="shared" ref="O3075:Q3138" si="249">D3075-$C3075</f>
        <v>-37603</v>
      </c>
      <c r="P3075">
        <f t="shared" si="249"/>
        <v>157832</v>
      </c>
      <c r="Q3075">
        <f t="shared" si="249"/>
        <v>-37603</v>
      </c>
      <c r="R3075">
        <f t="shared" ref="R3075:R3138" si="250">H3075-G3075</f>
        <v>0</v>
      </c>
      <c r="S3075">
        <f t="shared" ref="S3075:S3138" si="251">J3075-I3075</f>
        <v>0</v>
      </c>
      <c r="T3075">
        <f t="shared" ref="T3075:T3138" si="252">L3075-K3075</f>
        <v>0</v>
      </c>
      <c r="U3075">
        <f t="shared" ref="U3075:U3138" si="253">M3075-K3075</f>
        <v>0</v>
      </c>
    </row>
    <row r="3076" spans="1:21" hidden="1" x14ac:dyDescent="0.25">
      <c r="A3076" t="s">
        <v>7282</v>
      </c>
      <c r="B3076" t="s">
        <v>1781</v>
      </c>
      <c r="C3076">
        <v>142253.3333</v>
      </c>
      <c r="D3076">
        <v>0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O3076">
        <f t="shared" si="249"/>
        <v>-142253.3333</v>
      </c>
      <c r="P3076">
        <f t="shared" si="249"/>
        <v>-142253.3333</v>
      </c>
      <c r="Q3076">
        <f t="shared" si="249"/>
        <v>-142253.3333</v>
      </c>
      <c r="R3076">
        <f t="shared" si="250"/>
        <v>0</v>
      </c>
      <c r="S3076">
        <f t="shared" si="251"/>
        <v>0</v>
      </c>
      <c r="T3076">
        <f t="shared" si="252"/>
        <v>0</v>
      </c>
      <c r="U3076">
        <f t="shared" si="253"/>
        <v>0</v>
      </c>
    </row>
    <row r="3077" spans="1:21" hidden="1" x14ac:dyDescent="0.25">
      <c r="A3077" t="s">
        <v>7283</v>
      </c>
      <c r="B3077" t="s">
        <v>3539</v>
      </c>
      <c r="C3077">
        <v>0</v>
      </c>
      <c r="D3077">
        <v>0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2629700</v>
      </c>
      <c r="L3077">
        <v>1264500</v>
      </c>
      <c r="M3077">
        <v>499080</v>
      </c>
      <c r="O3077">
        <f t="shared" si="249"/>
        <v>0</v>
      </c>
      <c r="P3077">
        <f t="shared" si="249"/>
        <v>0</v>
      </c>
      <c r="Q3077">
        <f t="shared" si="249"/>
        <v>0</v>
      </c>
      <c r="R3077">
        <f t="shared" si="250"/>
        <v>0</v>
      </c>
      <c r="S3077">
        <f t="shared" si="251"/>
        <v>0</v>
      </c>
      <c r="T3077">
        <f t="shared" si="252"/>
        <v>-1365200</v>
      </c>
      <c r="U3077">
        <f t="shared" si="253"/>
        <v>-2130620</v>
      </c>
    </row>
    <row r="3078" spans="1:21" hidden="1" x14ac:dyDescent="0.25">
      <c r="A3078" t="s">
        <v>7284</v>
      </c>
      <c r="B3078" t="s">
        <v>1782</v>
      </c>
      <c r="C3078">
        <v>443673.3333</v>
      </c>
      <c r="D3078">
        <v>0</v>
      </c>
      <c r="E3078">
        <v>0</v>
      </c>
      <c r="F3078">
        <v>0</v>
      </c>
      <c r="G3078">
        <v>207420</v>
      </c>
      <c r="H3078">
        <v>0</v>
      </c>
      <c r="I3078">
        <v>0</v>
      </c>
      <c r="J3078">
        <v>10447</v>
      </c>
      <c r="K3078">
        <v>26414500</v>
      </c>
      <c r="L3078">
        <v>13526000</v>
      </c>
      <c r="M3078">
        <v>14482000</v>
      </c>
      <c r="O3078">
        <f t="shared" si="249"/>
        <v>-443673.3333</v>
      </c>
      <c r="P3078">
        <f t="shared" si="249"/>
        <v>-443673.3333</v>
      </c>
      <c r="Q3078">
        <f t="shared" si="249"/>
        <v>-443673.3333</v>
      </c>
      <c r="R3078">
        <f t="shared" si="250"/>
        <v>-207420</v>
      </c>
      <c r="S3078">
        <f t="shared" si="251"/>
        <v>10447</v>
      </c>
      <c r="T3078">
        <f t="shared" si="252"/>
        <v>-12888500</v>
      </c>
      <c r="U3078">
        <f t="shared" si="253"/>
        <v>-11932500</v>
      </c>
    </row>
    <row r="3079" spans="1:21" hidden="1" x14ac:dyDescent="0.25">
      <c r="A3079" t="s">
        <v>7285</v>
      </c>
      <c r="B3079" t="s">
        <v>3540</v>
      </c>
      <c r="C3079">
        <v>0</v>
      </c>
      <c r="D3079">
        <v>0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6621350</v>
      </c>
      <c r="L3079">
        <v>3505050</v>
      </c>
      <c r="M3079">
        <v>3218270</v>
      </c>
      <c r="O3079">
        <f t="shared" si="249"/>
        <v>0</v>
      </c>
      <c r="P3079">
        <f t="shared" si="249"/>
        <v>0</v>
      </c>
      <c r="Q3079">
        <f t="shared" si="249"/>
        <v>0</v>
      </c>
      <c r="R3079">
        <f t="shared" si="250"/>
        <v>0</v>
      </c>
      <c r="S3079">
        <f t="shared" si="251"/>
        <v>0</v>
      </c>
      <c r="T3079">
        <f t="shared" si="252"/>
        <v>-3116300</v>
      </c>
      <c r="U3079">
        <f t="shared" si="253"/>
        <v>-3403080</v>
      </c>
    </row>
    <row r="3080" spans="1:21" x14ac:dyDescent="0.25">
      <c r="A3080" t="s">
        <v>7286</v>
      </c>
      <c r="B3080" t="s">
        <v>1783</v>
      </c>
      <c r="C3080">
        <v>28170840</v>
      </c>
      <c r="D3080">
        <v>0</v>
      </c>
      <c r="E3080">
        <v>142330</v>
      </c>
      <c r="F3080">
        <v>167055</v>
      </c>
      <c r="G3080">
        <v>13484</v>
      </c>
      <c r="H3080">
        <v>0</v>
      </c>
      <c r="I3080">
        <v>0</v>
      </c>
      <c r="J3080">
        <v>0</v>
      </c>
      <c r="K3080">
        <v>2687000</v>
      </c>
      <c r="L3080">
        <v>1571800</v>
      </c>
      <c r="M3080">
        <v>1350160</v>
      </c>
      <c r="O3080">
        <f t="shared" si="249"/>
        <v>-28170840</v>
      </c>
      <c r="P3080">
        <f t="shared" si="249"/>
        <v>-28028510</v>
      </c>
      <c r="Q3080">
        <f t="shared" si="249"/>
        <v>-28003785</v>
      </c>
      <c r="R3080">
        <f t="shared" si="250"/>
        <v>-13484</v>
      </c>
      <c r="S3080">
        <f t="shared" si="251"/>
        <v>0</v>
      </c>
      <c r="T3080">
        <f t="shared" si="252"/>
        <v>-1115200</v>
      </c>
      <c r="U3080">
        <f t="shared" si="253"/>
        <v>-1336840</v>
      </c>
    </row>
    <row r="3081" spans="1:21" hidden="1" x14ac:dyDescent="0.25">
      <c r="A3081" t="s">
        <v>7287</v>
      </c>
      <c r="B3081" t="s">
        <v>1784</v>
      </c>
      <c r="C3081">
        <v>19520926</v>
      </c>
      <c r="D3081">
        <v>0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O3081">
        <f t="shared" si="249"/>
        <v>-19520926</v>
      </c>
      <c r="P3081">
        <f t="shared" si="249"/>
        <v>-19520926</v>
      </c>
      <c r="Q3081">
        <f t="shared" si="249"/>
        <v>-19520926</v>
      </c>
      <c r="R3081">
        <f t="shared" si="250"/>
        <v>0</v>
      </c>
      <c r="S3081">
        <f t="shared" si="251"/>
        <v>0</v>
      </c>
      <c r="T3081">
        <f t="shared" si="252"/>
        <v>0</v>
      </c>
      <c r="U3081">
        <f t="shared" si="253"/>
        <v>0</v>
      </c>
    </row>
    <row r="3082" spans="1:21" hidden="1" x14ac:dyDescent="0.25">
      <c r="A3082" t="s">
        <v>7288</v>
      </c>
      <c r="B3082" t="s">
        <v>3541</v>
      </c>
      <c r="C3082">
        <v>0</v>
      </c>
      <c r="D3082">
        <v>0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10130450</v>
      </c>
      <c r="L3082">
        <v>6441050</v>
      </c>
      <c r="M3082">
        <v>5916250</v>
      </c>
      <c r="O3082">
        <f t="shared" si="249"/>
        <v>0</v>
      </c>
      <c r="P3082">
        <f t="shared" si="249"/>
        <v>0</v>
      </c>
      <c r="Q3082">
        <f t="shared" si="249"/>
        <v>0</v>
      </c>
      <c r="R3082">
        <f t="shared" si="250"/>
        <v>0</v>
      </c>
      <c r="S3082">
        <f t="shared" si="251"/>
        <v>0</v>
      </c>
      <c r="T3082">
        <f t="shared" si="252"/>
        <v>-3689400</v>
      </c>
      <c r="U3082">
        <f t="shared" si="253"/>
        <v>-4214200</v>
      </c>
    </row>
    <row r="3083" spans="1:21" hidden="1" x14ac:dyDescent="0.25">
      <c r="A3083" t="s">
        <v>7289</v>
      </c>
      <c r="B3083" t="s">
        <v>1785</v>
      </c>
      <c r="C3083">
        <v>38051.5</v>
      </c>
      <c r="D3083">
        <v>1378850</v>
      </c>
      <c r="E3083">
        <v>1119800</v>
      </c>
      <c r="F3083">
        <v>309915</v>
      </c>
      <c r="G3083">
        <v>280510</v>
      </c>
      <c r="H3083">
        <v>16862.5</v>
      </c>
      <c r="I3083">
        <v>18422</v>
      </c>
      <c r="J3083">
        <v>53830</v>
      </c>
      <c r="K3083">
        <v>170595000</v>
      </c>
      <c r="L3083">
        <v>142290000</v>
      </c>
      <c r="M3083">
        <v>117255000</v>
      </c>
      <c r="O3083">
        <f t="shared" si="249"/>
        <v>1340798.5</v>
      </c>
      <c r="P3083">
        <f t="shared" si="249"/>
        <v>1081748.5</v>
      </c>
      <c r="Q3083">
        <f t="shared" si="249"/>
        <v>271863.5</v>
      </c>
      <c r="R3083">
        <f t="shared" si="250"/>
        <v>-263647.5</v>
      </c>
      <c r="S3083">
        <f t="shared" si="251"/>
        <v>35408</v>
      </c>
      <c r="T3083">
        <f t="shared" si="252"/>
        <v>-28305000</v>
      </c>
      <c r="U3083">
        <f t="shared" si="253"/>
        <v>-53340000</v>
      </c>
    </row>
    <row r="3084" spans="1:21" hidden="1" x14ac:dyDescent="0.25">
      <c r="A3084" t="s">
        <v>7290</v>
      </c>
      <c r="B3084" t="s">
        <v>1786</v>
      </c>
      <c r="C3084">
        <v>517543.3333</v>
      </c>
      <c r="D3084">
        <v>12942000</v>
      </c>
      <c r="E3084">
        <v>2681880</v>
      </c>
      <c r="F3084">
        <v>4809950</v>
      </c>
      <c r="G3084">
        <v>1207500</v>
      </c>
      <c r="H3084">
        <v>55007.5</v>
      </c>
      <c r="I3084">
        <v>284030</v>
      </c>
      <c r="J3084">
        <v>2488350</v>
      </c>
      <c r="K3084">
        <v>13062500</v>
      </c>
      <c r="L3084">
        <v>10681750</v>
      </c>
      <c r="M3084">
        <v>6646400</v>
      </c>
      <c r="O3084">
        <f t="shared" si="249"/>
        <v>12424456.6667</v>
      </c>
      <c r="P3084">
        <f t="shared" si="249"/>
        <v>2164336.6666999999</v>
      </c>
      <c r="Q3084">
        <f t="shared" si="249"/>
        <v>4292406.6666999999</v>
      </c>
      <c r="R3084">
        <f t="shared" si="250"/>
        <v>-1152492.5</v>
      </c>
      <c r="S3084">
        <f t="shared" si="251"/>
        <v>2204320</v>
      </c>
      <c r="T3084">
        <f t="shared" si="252"/>
        <v>-2380750</v>
      </c>
      <c r="U3084">
        <f t="shared" si="253"/>
        <v>-6416100</v>
      </c>
    </row>
    <row r="3085" spans="1:21" hidden="1" x14ac:dyDescent="0.25">
      <c r="A3085" t="s">
        <v>7291</v>
      </c>
      <c r="B3085" t="s">
        <v>3542</v>
      </c>
      <c r="C3085">
        <v>0</v>
      </c>
      <c r="D3085">
        <v>0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2086750</v>
      </c>
      <c r="L3085">
        <v>1852250</v>
      </c>
      <c r="M3085">
        <v>1351115</v>
      </c>
      <c r="O3085">
        <f t="shared" si="249"/>
        <v>0</v>
      </c>
      <c r="P3085">
        <f t="shared" si="249"/>
        <v>0</v>
      </c>
      <c r="Q3085">
        <f t="shared" si="249"/>
        <v>0</v>
      </c>
      <c r="R3085">
        <f t="shared" si="250"/>
        <v>0</v>
      </c>
      <c r="S3085">
        <f t="shared" si="251"/>
        <v>0</v>
      </c>
      <c r="T3085">
        <f t="shared" si="252"/>
        <v>-234500</v>
      </c>
      <c r="U3085">
        <f t="shared" si="253"/>
        <v>-735635</v>
      </c>
    </row>
    <row r="3086" spans="1:21" hidden="1" x14ac:dyDescent="0.25">
      <c r="A3086" t="s">
        <v>7292</v>
      </c>
      <c r="B3086" t="s">
        <v>1787</v>
      </c>
      <c r="C3086">
        <v>0</v>
      </c>
      <c r="D3086">
        <v>0</v>
      </c>
      <c r="E3086">
        <v>497660</v>
      </c>
      <c r="F3086">
        <v>0</v>
      </c>
      <c r="G3086">
        <v>87064</v>
      </c>
      <c r="H3086">
        <v>0</v>
      </c>
      <c r="I3086">
        <v>0</v>
      </c>
      <c r="J3086">
        <v>0</v>
      </c>
      <c r="K3086">
        <v>9304850</v>
      </c>
      <c r="L3086">
        <v>8832400</v>
      </c>
      <c r="M3086">
        <v>8041200</v>
      </c>
      <c r="O3086">
        <f t="shared" si="249"/>
        <v>0</v>
      </c>
      <c r="P3086">
        <f t="shared" si="249"/>
        <v>497660</v>
      </c>
      <c r="Q3086">
        <f t="shared" si="249"/>
        <v>0</v>
      </c>
      <c r="R3086">
        <f t="shared" si="250"/>
        <v>-87064</v>
      </c>
      <c r="S3086">
        <f t="shared" si="251"/>
        <v>0</v>
      </c>
      <c r="T3086">
        <f t="shared" si="252"/>
        <v>-472450</v>
      </c>
      <c r="U3086">
        <f t="shared" si="253"/>
        <v>-1263650</v>
      </c>
    </row>
    <row r="3087" spans="1:21" hidden="1" x14ac:dyDescent="0.25">
      <c r="A3087" t="s">
        <v>7293</v>
      </c>
      <c r="B3087" t="s">
        <v>3543</v>
      </c>
      <c r="C3087">
        <v>0</v>
      </c>
      <c r="D3087">
        <v>0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1817800</v>
      </c>
      <c r="L3087">
        <v>916400</v>
      </c>
      <c r="M3087">
        <v>667150</v>
      </c>
      <c r="O3087">
        <f t="shared" si="249"/>
        <v>0</v>
      </c>
      <c r="P3087">
        <f t="shared" si="249"/>
        <v>0</v>
      </c>
      <c r="Q3087">
        <f t="shared" si="249"/>
        <v>0</v>
      </c>
      <c r="R3087">
        <f t="shared" si="250"/>
        <v>0</v>
      </c>
      <c r="S3087">
        <f t="shared" si="251"/>
        <v>0</v>
      </c>
      <c r="T3087">
        <f t="shared" si="252"/>
        <v>-901400</v>
      </c>
      <c r="U3087">
        <f t="shared" si="253"/>
        <v>-1150650</v>
      </c>
    </row>
    <row r="3088" spans="1:21" hidden="1" x14ac:dyDescent="0.25">
      <c r="A3088" t="s">
        <v>7294</v>
      </c>
      <c r="B3088" t="s">
        <v>1788</v>
      </c>
      <c r="C3088">
        <v>0</v>
      </c>
      <c r="D3088">
        <v>0</v>
      </c>
      <c r="E3088">
        <v>0</v>
      </c>
      <c r="F3088">
        <v>0</v>
      </c>
      <c r="G3088">
        <v>529460</v>
      </c>
      <c r="H3088">
        <v>56962</v>
      </c>
      <c r="I3088">
        <v>0</v>
      </c>
      <c r="J3088">
        <v>17847.5</v>
      </c>
      <c r="K3088">
        <v>799935</v>
      </c>
      <c r="L3088">
        <v>576850</v>
      </c>
      <c r="M3088">
        <v>519855</v>
      </c>
      <c r="O3088">
        <f t="shared" si="249"/>
        <v>0</v>
      </c>
      <c r="P3088">
        <f t="shared" si="249"/>
        <v>0</v>
      </c>
      <c r="Q3088">
        <f t="shared" si="249"/>
        <v>0</v>
      </c>
      <c r="R3088">
        <f t="shared" si="250"/>
        <v>-472498</v>
      </c>
      <c r="S3088">
        <f t="shared" si="251"/>
        <v>17847.5</v>
      </c>
      <c r="T3088">
        <f t="shared" si="252"/>
        <v>-223085</v>
      </c>
      <c r="U3088">
        <f t="shared" si="253"/>
        <v>-280080</v>
      </c>
    </row>
    <row r="3089" spans="1:21" hidden="1" x14ac:dyDescent="0.25">
      <c r="A3089" t="s">
        <v>7295</v>
      </c>
      <c r="B3089" t="s">
        <v>3544</v>
      </c>
      <c r="C3089">
        <v>0</v>
      </c>
      <c r="D3089">
        <v>0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150745</v>
      </c>
      <c r="L3089">
        <v>106745</v>
      </c>
      <c r="M3089">
        <v>114412.5</v>
      </c>
      <c r="O3089">
        <f t="shared" si="249"/>
        <v>0</v>
      </c>
      <c r="P3089">
        <f t="shared" si="249"/>
        <v>0</v>
      </c>
      <c r="Q3089">
        <f t="shared" si="249"/>
        <v>0</v>
      </c>
      <c r="R3089">
        <f t="shared" si="250"/>
        <v>0</v>
      </c>
      <c r="S3089">
        <f t="shared" si="251"/>
        <v>0</v>
      </c>
      <c r="T3089">
        <f t="shared" si="252"/>
        <v>-44000</v>
      </c>
      <c r="U3089">
        <f t="shared" si="253"/>
        <v>-36332.5</v>
      </c>
    </row>
    <row r="3090" spans="1:21" hidden="1" x14ac:dyDescent="0.25">
      <c r="A3090" t="s">
        <v>7296</v>
      </c>
      <c r="B3090" t="s">
        <v>1789</v>
      </c>
      <c r="C3090">
        <v>4423</v>
      </c>
      <c r="D3090">
        <v>0</v>
      </c>
      <c r="E3090">
        <v>180825</v>
      </c>
      <c r="F3090">
        <v>91410</v>
      </c>
      <c r="G3090">
        <v>88597</v>
      </c>
      <c r="H3090">
        <v>2950.5</v>
      </c>
      <c r="I3090">
        <v>4423</v>
      </c>
      <c r="J3090">
        <v>159657.5</v>
      </c>
      <c r="K3090">
        <v>2397250</v>
      </c>
      <c r="L3090">
        <v>1555550</v>
      </c>
      <c r="M3090">
        <v>1466400</v>
      </c>
      <c r="O3090">
        <f t="shared" si="249"/>
        <v>-4423</v>
      </c>
      <c r="P3090">
        <f t="shared" si="249"/>
        <v>176402</v>
      </c>
      <c r="Q3090">
        <f t="shared" si="249"/>
        <v>86987</v>
      </c>
      <c r="R3090">
        <f t="shared" si="250"/>
        <v>-85646.5</v>
      </c>
      <c r="S3090">
        <f t="shared" si="251"/>
        <v>155234.5</v>
      </c>
      <c r="T3090">
        <f t="shared" si="252"/>
        <v>-841700</v>
      </c>
      <c r="U3090">
        <f t="shared" si="253"/>
        <v>-930850</v>
      </c>
    </row>
    <row r="3091" spans="1:21" hidden="1" x14ac:dyDescent="0.25">
      <c r="A3091" t="s">
        <v>7297</v>
      </c>
      <c r="B3091" t="s">
        <v>1790</v>
      </c>
      <c r="C3091">
        <v>0</v>
      </c>
      <c r="D3091">
        <v>0</v>
      </c>
      <c r="E3091">
        <v>0</v>
      </c>
      <c r="F3091">
        <v>0</v>
      </c>
      <c r="G3091">
        <v>180370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O3091">
        <f t="shared" si="249"/>
        <v>0</v>
      </c>
      <c r="P3091">
        <f t="shared" si="249"/>
        <v>0</v>
      </c>
      <c r="Q3091">
        <f t="shared" si="249"/>
        <v>0</v>
      </c>
      <c r="R3091">
        <f t="shared" si="250"/>
        <v>-180370</v>
      </c>
      <c r="S3091">
        <f t="shared" si="251"/>
        <v>0</v>
      </c>
      <c r="T3091">
        <f t="shared" si="252"/>
        <v>0</v>
      </c>
      <c r="U3091">
        <f t="shared" si="253"/>
        <v>0</v>
      </c>
    </row>
    <row r="3092" spans="1:21" hidden="1" x14ac:dyDescent="0.25">
      <c r="A3092" t="s">
        <v>7298</v>
      </c>
      <c r="B3092" t="s">
        <v>3545</v>
      </c>
      <c r="C3092">
        <v>0</v>
      </c>
      <c r="D3092">
        <v>0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238655</v>
      </c>
      <c r="L3092">
        <v>0</v>
      </c>
      <c r="M3092">
        <v>0</v>
      </c>
      <c r="O3092">
        <f t="shared" si="249"/>
        <v>0</v>
      </c>
      <c r="P3092">
        <f t="shared" si="249"/>
        <v>0</v>
      </c>
      <c r="Q3092">
        <f t="shared" si="249"/>
        <v>0</v>
      </c>
      <c r="R3092">
        <f t="shared" si="250"/>
        <v>0</v>
      </c>
      <c r="S3092">
        <f t="shared" si="251"/>
        <v>0</v>
      </c>
      <c r="T3092">
        <f t="shared" si="252"/>
        <v>-238655</v>
      </c>
      <c r="U3092">
        <f t="shared" si="253"/>
        <v>-238655</v>
      </c>
    </row>
    <row r="3093" spans="1:21" hidden="1" x14ac:dyDescent="0.25">
      <c r="A3093" t="s">
        <v>7299</v>
      </c>
      <c r="B3093" t="s">
        <v>3546</v>
      </c>
      <c r="C3093">
        <v>0</v>
      </c>
      <c r="D3093">
        <v>0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15969000</v>
      </c>
      <c r="L3093">
        <v>10229750</v>
      </c>
      <c r="M3093">
        <v>7525550</v>
      </c>
      <c r="O3093">
        <f t="shared" si="249"/>
        <v>0</v>
      </c>
      <c r="P3093">
        <f t="shared" si="249"/>
        <v>0</v>
      </c>
      <c r="Q3093">
        <f t="shared" si="249"/>
        <v>0</v>
      </c>
      <c r="R3093">
        <f t="shared" si="250"/>
        <v>0</v>
      </c>
      <c r="S3093">
        <f t="shared" si="251"/>
        <v>0</v>
      </c>
      <c r="T3093">
        <f t="shared" si="252"/>
        <v>-5739250</v>
      </c>
      <c r="U3093">
        <f t="shared" si="253"/>
        <v>-8443450</v>
      </c>
    </row>
    <row r="3094" spans="1:21" hidden="1" x14ac:dyDescent="0.25">
      <c r="A3094" t="s">
        <v>7300</v>
      </c>
      <c r="B3094" t="s">
        <v>1791</v>
      </c>
      <c r="C3094">
        <v>2085191.6669999999</v>
      </c>
      <c r="D3094">
        <v>795550</v>
      </c>
      <c r="E3094">
        <v>0</v>
      </c>
      <c r="F3094">
        <v>0</v>
      </c>
      <c r="G3094">
        <v>196550</v>
      </c>
      <c r="H3094">
        <v>0</v>
      </c>
      <c r="I3094">
        <v>0</v>
      </c>
      <c r="J3094">
        <v>650290</v>
      </c>
      <c r="K3094">
        <v>15698000</v>
      </c>
      <c r="L3094">
        <v>11551000</v>
      </c>
      <c r="M3094">
        <v>10034950</v>
      </c>
      <c r="O3094">
        <f t="shared" si="249"/>
        <v>-1289641.6669999999</v>
      </c>
      <c r="P3094">
        <f t="shared" si="249"/>
        <v>-2085191.6669999999</v>
      </c>
      <c r="Q3094">
        <f t="shared" si="249"/>
        <v>-2085191.6669999999</v>
      </c>
      <c r="R3094">
        <f t="shared" si="250"/>
        <v>-196550</v>
      </c>
      <c r="S3094">
        <f t="shared" si="251"/>
        <v>650290</v>
      </c>
      <c r="T3094">
        <f t="shared" si="252"/>
        <v>-4147000</v>
      </c>
      <c r="U3094">
        <f t="shared" si="253"/>
        <v>-5663050</v>
      </c>
    </row>
    <row r="3095" spans="1:21" hidden="1" x14ac:dyDescent="0.25">
      <c r="A3095" t="s">
        <v>7301</v>
      </c>
      <c r="B3095" t="s">
        <v>1792</v>
      </c>
      <c r="C3095">
        <v>36432</v>
      </c>
      <c r="D3095">
        <v>5110400</v>
      </c>
      <c r="E3095">
        <v>6974800</v>
      </c>
      <c r="F3095">
        <v>3345650</v>
      </c>
      <c r="G3095">
        <v>281160</v>
      </c>
      <c r="H3095">
        <v>11687</v>
      </c>
      <c r="I3095">
        <v>36432</v>
      </c>
      <c r="J3095">
        <v>275935</v>
      </c>
      <c r="K3095">
        <v>0</v>
      </c>
      <c r="L3095">
        <v>0</v>
      </c>
      <c r="M3095">
        <v>0</v>
      </c>
      <c r="O3095">
        <f t="shared" si="249"/>
        <v>5073968</v>
      </c>
      <c r="P3095">
        <f t="shared" si="249"/>
        <v>6938368</v>
      </c>
      <c r="Q3095">
        <f t="shared" si="249"/>
        <v>3309218</v>
      </c>
      <c r="R3095">
        <f t="shared" si="250"/>
        <v>-269473</v>
      </c>
      <c r="S3095">
        <f t="shared" si="251"/>
        <v>239503</v>
      </c>
      <c r="T3095">
        <f t="shared" si="252"/>
        <v>0</v>
      </c>
      <c r="U3095">
        <f t="shared" si="253"/>
        <v>0</v>
      </c>
    </row>
    <row r="3096" spans="1:21" hidden="1" x14ac:dyDescent="0.25">
      <c r="A3096" t="s">
        <v>7302</v>
      </c>
      <c r="B3096" t="s">
        <v>1793</v>
      </c>
      <c r="C3096">
        <v>0</v>
      </c>
      <c r="D3096">
        <v>0</v>
      </c>
      <c r="E3096">
        <v>0</v>
      </c>
      <c r="F3096">
        <v>0</v>
      </c>
      <c r="G3096">
        <v>11463</v>
      </c>
      <c r="H3096">
        <v>436485</v>
      </c>
      <c r="I3096">
        <v>0</v>
      </c>
      <c r="J3096">
        <v>0</v>
      </c>
      <c r="K3096">
        <v>1774700</v>
      </c>
      <c r="L3096">
        <v>1246290</v>
      </c>
      <c r="M3096">
        <v>462725</v>
      </c>
      <c r="O3096">
        <f t="shared" si="249"/>
        <v>0</v>
      </c>
      <c r="P3096">
        <f t="shared" si="249"/>
        <v>0</v>
      </c>
      <c r="Q3096">
        <f t="shared" si="249"/>
        <v>0</v>
      </c>
      <c r="R3096">
        <f t="shared" si="250"/>
        <v>425022</v>
      </c>
      <c r="S3096">
        <f t="shared" si="251"/>
        <v>0</v>
      </c>
      <c r="T3096">
        <f t="shared" si="252"/>
        <v>-528410</v>
      </c>
      <c r="U3096">
        <f t="shared" si="253"/>
        <v>-1311975</v>
      </c>
    </row>
    <row r="3097" spans="1:21" hidden="1" x14ac:dyDescent="0.25">
      <c r="A3097" t="s">
        <v>7303</v>
      </c>
      <c r="B3097" t="s">
        <v>1794</v>
      </c>
      <c r="C3097">
        <v>0</v>
      </c>
      <c r="D3097">
        <v>0</v>
      </c>
      <c r="E3097">
        <v>286820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O3097">
        <f t="shared" si="249"/>
        <v>0</v>
      </c>
      <c r="P3097">
        <f t="shared" si="249"/>
        <v>286820</v>
      </c>
      <c r="Q3097">
        <f t="shared" si="249"/>
        <v>0</v>
      </c>
      <c r="R3097">
        <f t="shared" si="250"/>
        <v>0</v>
      </c>
      <c r="S3097">
        <f t="shared" si="251"/>
        <v>0</v>
      </c>
      <c r="T3097">
        <f t="shared" si="252"/>
        <v>0</v>
      </c>
      <c r="U3097">
        <f t="shared" si="253"/>
        <v>0</v>
      </c>
    </row>
    <row r="3098" spans="1:21" hidden="1" x14ac:dyDescent="0.25">
      <c r="A3098" t="s">
        <v>7304</v>
      </c>
      <c r="B3098" t="s">
        <v>3547</v>
      </c>
      <c r="C3098">
        <v>0</v>
      </c>
      <c r="D3098">
        <v>0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2876300</v>
      </c>
      <c r="L3098">
        <v>2312750</v>
      </c>
      <c r="M3098">
        <v>1795295</v>
      </c>
      <c r="O3098">
        <f t="shared" si="249"/>
        <v>0</v>
      </c>
      <c r="P3098">
        <f t="shared" si="249"/>
        <v>0</v>
      </c>
      <c r="Q3098">
        <f t="shared" si="249"/>
        <v>0</v>
      </c>
      <c r="R3098">
        <f t="shared" si="250"/>
        <v>0</v>
      </c>
      <c r="S3098">
        <f t="shared" si="251"/>
        <v>0</v>
      </c>
      <c r="T3098">
        <f t="shared" si="252"/>
        <v>-563550</v>
      </c>
      <c r="U3098">
        <f t="shared" si="253"/>
        <v>-1081005</v>
      </c>
    </row>
    <row r="3099" spans="1:21" hidden="1" x14ac:dyDescent="0.25">
      <c r="A3099" t="s">
        <v>7422</v>
      </c>
      <c r="B3099" t="s">
        <v>3548</v>
      </c>
      <c r="C3099">
        <v>0</v>
      </c>
      <c r="D3099">
        <v>0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141555</v>
      </c>
      <c r="L3099">
        <v>188150</v>
      </c>
      <c r="M3099">
        <v>119485</v>
      </c>
      <c r="O3099">
        <f t="shared" si="249"/>
        <v>0</v>
      </c>
      <c r="P3099">
        <f t="shared" si="249"/>
        <v>0</v>
      </c>
      <c r="Q3099">
        <f t="shared" si="249"/>
        <v>0</v>
      </c>
      <c r="R3099">
        <f t="shared" si="250"/>
        <v>0</v>
      </c>
      <c r="S3099">
        <f t="shared" si="251"/>
        <v>0</v>
      </c>
      <c r="T3099">
        <f t="shared" si="252"/>
        <v>46595</v>
      </c>
      <c r="U3099">
        <f t="shared" si="253"/>
        <v>-22070</v>
      </c>
    </row>
    <row r="3100" spans="1:21" hidden="1" x14ac:dyDescent="0.25">
      <c r="A3100" t="s">
        <v>7306</v>
      </c>
      <c r="B3100" t="s">
        <v>1795</v>
      </c>
      <c r="C3100">
        <v>689745.66669999994</v>
      </c>
      <c r="D3100">
        <v>35180</v>
      </c>
      <c r="E3100">
        <v>105190</v>
      </c>
      <c r="F3100">
        <v>41552.5</v>
      </c>
      <c r="G3100">
        <v>268520</v>
      </c>
      <c r="H3100">
        <v>0</v>
      </c>
      <c r="I3100">
        <v>85389</v>
      </c>
      <c r="J3100">
        <v>8849</v>
      </c>
      <c r="K3100">
        <v>4135900</v>
      </c>
      <c r="L3100">
        <v>2801100</v>
      </c>
      <c r="M3100">
        <v>1956800</v>
      </c>
      <c r="O3100">
        <f t="shared" si="249"/>
        <v>-654565.66669999994</v>
      </c>
      <c r="P3100">
        <f t="shared" si="249"/>
        <v>-584555.66669999994</v>
      </c>
      <c r="Q3100">
        <f t="shared" si="249"/>
        <v>-648193.16669999994</v>
      </c>
      <c r="R3100">
        <f t="shared" si="250"/>
        <v>-268520</v>
      </c>
      <c r="S3100">
        <f t="shared" si="251"/>
        <v>-76540</v>
      </c>
      <c r="T3100">
        <f t="shared" si="252"/>
        <v>-1334800</v>
      </c>
      <c r="U3100">
        <f t="shared" si="253"/>
        <v>-2179100</v>
      </c>
    </row>
    <row r="3101" spans="1:21" hidden="1" x14ac:dyDescent="0.25">
      <c r="A3101" t="s">
        <v>7307</v>
      </c>
      <c r="B3101" t="s">
        <v>3549</v>
      </c>
      <c r="C3101">
        <v>0</v>
      </c>
      <c r="D3101">
        <v>0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594605</v>
      </c>
      <c r="L3101">
        <v>447340</v>
      </c>
      <c r="M3101">
        <v>295850</v>
      </c>
      <c r="O3101">
        <f t="shared" si="249"/>
        <v>0</v>
      </c>
      <c r="P3101">
        <f t="shared" si="249"/>
        <v>0</v>
      </c>
      <c r="Q3101">
        <f t="shared" si="249"/>
        <v>0</v>
      </c>
      <c r="R3101">
        <f t="shared" si="250"/>
        <v>0</v>
      </c>
      <c r="S3101">
        <f t="shared" si="251"/>
        <v>0</v>
      </c>
      <c r="T3101">
        <f t="shared" si="252"/>
        <v>-147265</v>
      </c>
      <c r="U3101">
        <f t="shared" si="253"/>
        <v>-298755</v>
      </c>
    </row>
    <row r="3102" spans="1:21" hidden="1" x14ac:dyDescent="0.25">
      <c r="A3102" t="s">
        <v>7308</v>
      </c>
      <c r="B3102" t="s">
        <v>1796</v>
      </c>
      <c r="C3102">
        <v>72568</v>
      </c>
      <c r="D3102">
        <v>1003680</v>
      </c>
      <c r="E3102">
        <v>316105</v>
      </c>
      <c r="F3102">
        <v>517750</v>
      </c>
      <c r="G3102">
        <v>434920</v>
      </c>
      <c r="H3102">
        <v>19374</v>
      </c>
      <c r="I3102">
        <v>72568</v>
      </c>
      <c r="J3102">
        <v>29588.5</v>
      </c>
      <c r="K3102">
        <v>10812800</v>
      </c>
      <c r="L3102">
        <v>5829500</v>
      </c>
      <c r="M3102">
        <v>4739300</v>
      </c>
      <c r="O3102">
        <f t="shared" si="249"/>
        <v>931112</v>
      </c>
      <c r="P3102">
        <f t="shared" si="249"/>
        <v>243537</v>
      </c>
      <c r="Q3102">
        <f t="shared" si="249"/>
        <v>445182</v>
      </c>
      <c r="R3102">
        <f t="shared" si="250"/>
        <v>-415546</v>
      </c>
      <c r="S3102">
        <f t="shared" si="251"/>
        <v>-42979.5</v>
      </c>
      <c r="T3102">
        <f t="shared" si="252"/>
        <v>-4983300</v>
      </c>
      <c r="U3102">
        <f t="shared" si="253"/>
        <v>-6073500</v>
      </c>
    </row>
    <row r="3103" spans="1:21" hidden="1" x14ac:dyDescent="0.25">
      <c r="A3103" t="s">
        <v>4740</v>
      </c>
      <c r="B3103" t="s">
        <v>1797</v>
      </c>
      <c r="C3103">
        <v>0</v>
      </c>
      <c r="D3103">
        <v>265378.5</v>
      </c>
      <c r="E3103">
        <v>72425</v>
      </c>
      <c r="F3103">
        <v>93405</v>
      </c>
      <c r="G3103">
        <v>121010</v>
      </c>
      <c r="H3103">
        <v>0</v>
      </c>
      <c r="I3103">
        <v>0</v>
      </c>
      <c r="J3103">
        <v>0</v>
      </c>
      <c r="K3103">
        <v>6286800</v>
      </c>
      <c r="L3103">
        <v>7241400</v>
      </c>
      <c r="M3103">
        <v>5339400</v>
      </c>
      <c r="O3103">
        <f t="shared" si="249"/>
        <v>265378.5</v>
      </c>
      <c r="P3103">
        <f t="shared" si="249"/>
        <v>72425</v>
      </c>
      <c r="Q3103">
        <f t="shared" si="249"/>
        <v>93405</v>
      </c>
      <c r="R3103">
        <f t="shared" si="250"/>
        <v>-121010</v>
      </c>
      <c r="S3103">
        <f t="shared" si="251"/>
        <v>0</v>
      </c>
      <c r="T3103">
        <f t="shared" si="252"/>
        <v>954600</v>
      </c>
      <c r="U3103">
        <f t="shared" si="253"/>
        <v>-947400</v>
      </c>
    </row>
    <row r="3104" spans="1:21" hidden="1" x14ac:dyDescent="0.25">
      <c r="A3104" t="s">
        <v>7310</v>
      </c>
      <c r="B3104" t="s">
        <v>1798</v>
      </c>
      <c r="C3104">
        <v>1532193.3330000001</v>
      </c>
      <c r="D3104">
        <v>1171650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O3104">
        <f t="shared" si="249"/>
        <v>-360543.3330000001</v>
      </c>
      <c r="P3104">
        <f t="shared" si="249"/>
        <v>-1532193.3330000001</v>
      </c>
      <c r="Q3104">
        <f t="shared" si="249"/>
        <v>-1532193.3330000001</v>
      </c>
      <c r="R3104">
        <f t="shared" si="250"/>
        <v>0</v>
      </c>
      <c r="S3104">
        <f t="shared" si="251"/>
        <v>0</v>
      </c>
      <c r="T3104">
        <f t="shared" si="252"/>
        <v>0</v>
      </c>
      <c r="U3104">
        <f t="shared" si="253"/>
        <v>0</v>
      </c>
    </row>
    <row r="3105" spans="1:21" hidden="1" x14ac:dyDescent="0.25">
      <c r="A3105" t="s">
        <v>7311</v>
      </c>
      <c r="B3105" t="s">
        <v>1799</v>
      </c>
      <c r="C3105">
        <v>0</v>
      </c>
      <c r="D3105">
        <v>118546.5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O3105">
        <f t="shared" si="249"/>
        <v>118546.5</v>
      </c>
      <c r="P3105">
        <f t="shared" si="249"/>
        <v>0</v>
      </c>
      <c r="Q3105">
        <f t="shared" si="249"/>
        <v>0</v>
      </c>
      <c r="R3105">
        <f t="shared" si="250"/>
        <v>0</v>
      </c>
      <c r="S3105">
        <f t="shared" si="251"/>
        <v>0</v>
      </c>
      <c r="T3105">
        <f t="shared" si="252"/>
        <v>0</v>
      </c>
      <c r="U3105">
        <f t="shared" si="253"/>
        <v>0</v>
      </c>
    </row>
    <row r="3106" spans="1:21" hidden="1" x14ac:dyDescent="0.25">
      <c r="A3106" t="s">
        <v>7312</v>
      </c>
      <c r="B3106" t="s">
        <v>1800</v>
      </c>
      <c r="C3106">
        <v>1303450</v>
      </c>
      <c r="D3106">
        <v>0</v>
      </c>
      <c r="E3106">
        <v>0</v>
      </c>
      <c r="F3106">
        <v>0</v>
      </c>
      <c r="G3106">
        <v>164370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O3106">
        <f t="shared" si="249"/>
        <v>-1303450</v>
      </c>
      <c r="P3106">
        <f t="shared" si="249"/>
        <v>-1303450</v>
      </c>
      <c r="Q3106">
        <f t="shared" si="249"/>
        <v>-1303450</v>
      </c>
      <c r="R3106">
        <f t="shared" si="250"/>
        <v>-164370</v>
      </c>
      <c r="S3106">
        <f t="shared" si="251"/>
        <v>0</v>
      </c>
      <c r="T3106">
        <f t="shared" si="252"/>
        <v>0</v>
      </c>
      <c r="U3106">
        <f t="shared" si="253"/>
        <v>0</v>
      </c>
    </row>
    <row r="3107" spans="1:21" hidden="1" x14ac:dyDescent="0.25">
      <c r="A3107" t="s">
        <v>7313</v>
      </c>
      <c r="B3107" t="s">
        <v>1801</v>
      </c>
      <c r="C3107">
        <v>0</v>
      </c>
      <c r="D3107">
        <v>188930</v>
      </c>
      <c r="E3107">
        <v>209835</v>
      </c>
      <c r="F3107">
        <v>90015</v>
      </c>
      <c r="G3107" t="e">
        <v>#DIV/0!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O3107">
        <f t="shared" si="249"/>
        <v>188930</v>
      </c>
      <c r="P3107">
        <f t="shared" si="249"/>
        <v>209835</v>
      </c>
      <c r="Q3107">
        <f t="shared" si="249"/>
        <v>90015</v>
      </c>
      <c r="R3107" t="e">
        <f t="shared" si="250"/>
        <v>#DIV/0!</v>
      </c>
      <c r="S3107">
        <f t="shared" si="251"/>
        <v>0</v>
      </c>
      <c r="T3107">
        <f t="shared" si="252"/>
        <v>0</v>
      </c>
      <c r="U3107">
        <f t="shared" si="253"/>
        <v>0</v>
      </c>
    </row>
    <row r="3108" spans="1:21" hidden="1" x14ac:dyDescent="0.25">
      <c r="A3108" t="s">
        <v>7480</v>
      </c>
      <c r="B3108" t="s">
        <v>3550</v>
      </c>
      <c r="C3108">
        <v>0</v>
      </c>
      <c r="D3108">
        <v>0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46012</v>
      </c>
      <c r="M3108">
        <v>151125</v>
      </c>
      <c r="O3108">
        <f t="shared" si="249"/>
        <v>0</v>
      </c>
      <c r="P3108">
        <f t="shared" si="249"/>
        <v>0</v>
      </c>
      <c r="Q3108">
        <f t="shared" si="249"/>
        <v>0</v>
      </c>
      <c r="R3108">
        <f t="shared" si="250"/>
        <v>0</v>
      </c>
      <c r="S3108">
        <f t="shared" si="251"/>
        <v>0</v>
      </c>
      <c r="T3108">
        <f t="shared" si="252"/>
        <v>46012</v>
      </c>
      <c r="U3108">
        <f t="shared" si="253"/>
        <v>151125</v>
      </c>
    </row>
    <row r="3109" spans="1:21" hidden="1" x14ac:dyDescent="0.25">
      <c r="A3109" t="s">
        <v>8376</v>
      </c>
      <c r="B3109" t="s">
        <v>3551</v>
      </c>
      <c r="C3109">
        <v>0</v>
      </c>
      <c r="D3109">
        <v>0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12799</v>
      </c>
      <c r="L3109">
        <v>16188.5</v>
      </c>
      <c r="M3109">
        <v>34003.5</v>
      </c>
      <c r="O3109">
        <f t="shared" si="249"/>
        <v>0</v>
      </c>
      <c r="P3109">
        <f t="shared" si="249"/>
        <v>0</v>
      </c>
      <c r="Q3109">
        <f t="shared" si="249"/>
        <v>0</v>
      </c>
      <c r="R3109">
        <f t="shared" si="250"/>
        <v>0</v>
      </c>
      <c r="S3109">
        <f t="shared" si="251"/>
        <v>0</v>
      </c>
      <c r="T3109">
        <f t="shared" si="252"/>
        <v>3389.5</v>
      </c>
      <c r="U3109">
        <f t="shared" si="253"/>
        <v>21204.5</v>
      </c>
    </row>
    <row r="3110" spans="1:21" hidden="1" x14ac:dyDescent="0.25">
      <c r="A3110" t="s">
        <v>7267</v>
      </c>
      <c r="B3110" t="s">
        <v>3552</v>
      </c>
      <c r="C3110">
        <v>0</v>
      </c>
      <c r="D3110">
        <v>0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198539</v>
      </c>
      <c r="L3110">
        <v>268885</v>
      </c>
      <c r="M3110">
        <v>221895</v>
      </c>
      <c r="O3110">
        <f t="shared" si="249"/>
        <v>0</v>
      </c>
      <c r="P3110">
        <f t="shared" si="249"/>
        <v>0</v>
      </c>
      <c r="Q3110">
        <f t="shared" si="249"/>
        <v>0</v>
      </c>
      <c r="R3110">
        <f t="shared" si="250"/>
        <v>0</v>
      </c>
      <c r="S3110">
        <f t="shared" si="251"/>
        <v>0</v>
      </c>
      <c r="T3110">
        <f t="shared" si="252"/>
        <v>70346</v>
      </c>
      <c r="U3110">
        <f t="shared" si="253"/>
        <v>23356</v>
      </c>
    </row>
    <row r="3111" spans="1:21" hidden="1" x14ac:dyDescent="0.25">
      <c r="A3111" t="s">
        <v>7317</v>
      </c>
      <c r="B3111" t="s">
        <v>3553</v>
      </c>
      <c r="C3111">
        <v>0</v>
      </c>
      <c r="D3111">
        <v>0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7239900</v>
      </c>
      <c r="L3111">
        <v>5461400</v>
      </c>
      <c r="M3111">
        <v>4749000</v>
      </c>
      <c r="O3111">
        <f t="shared" si="249"/>
        <v>0</v>
      </c>
      <c r="P3111">
        <f t="shared" si="249"/>
        <v>0</v>
      </c>
      <c r="Q3111">
        <f t="shared" si="249"/>
        <v>0</v>
      </c>
      <c r="R3111">
        <f t="shared" si="250"/>
        <v>0</v>
      </c>
      <c r="S3111">
        <f t="shared" si="251"/>
        <v>0</v>
      </c>
      <c r="T3111">
        <f t="shared" si="252"/>
        <v>-1778500</v>
      </c>
      <c r="U3111">
        <f t="shared" si="253"/>
        <v>-2490900</v>
      </c>
    </row>
    <row r="3112" spans="1:21" hidden="1" x14ac:dyDescent="0.25">
      <c r="A3112" t="s">
        <v>7318</v>
      </c>
      <c r="B3112" t="s">
        <v>3554</v>
      </c>
      <c r="C3112">
        <v>28093</v>
      </c>
      <c r="D3112">
        <v>0</v>
      </c>
      <c r="E3112">
        <v>0</v>
      </c>
      <c r="F3112">
        <v>0</v>
      </c>
      <c r="G3112">
        <v>0</v>
      </c>
      <c r="H3112">
        <v>0</v>
      </c>
      <c r="I3112">
        <v>28093</v>
      </c>
      <c r="J3112">
        <v>58552</v>
      </c>
      <c r="K3112">
        <v>678275</v>
      </c>
      <c r="L3112">
        <v>663735</v>
      </c>
      <c r="M3112">
        <v>483605</v>
      </c>
      <c r="O3112">
        <f t="shared" si="249"/>
        <v>-28093</v>
      </c>
      <c r="P3112">
        <f t="shared" si="249"/>
        <v>-28093</v>
      </c>
      <c r="Q3112">
        <f t="shared" si="249"/>
        <v>-28093</v>
      </c>
      <c r="R3112">
        <f t="shared" si="250"/>
        <v>0</v>
      </c>
      <c r="S3112">
        <f t="shared" si="251"/>
        <v>30459</v>
      </c>
      <c r="T3112">
        <f t="shared" si="252"/>
        <v>-14540</v>
      </c>
      <c r="U3112">
        <f t="shared" si="253"/>
        <v>-194670</v>
      </c>
    </row>
    <row r="3113" spans="1:21" hidden="1" x14ac:dyDescent="0.25">
      <c r="A3113" t="s">
        <v>7319</v>
      </c>
      <c r="B3113" t="s">
        <v>3555</v>
      </c>
      <c r="C3113">
        <v>0</v>
      </c>
      <c r="D3113">
        <v>0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12751000</v>
      </c>
      <c r="L3113">
        <v>9474850</v>
      </c>
      <c r="M3113">
        <v>6741350</v>
      </c>
      <c r="O3113">
        <f t="shared" si="249"/>
        <v>0</v>
      </c>
      <c r="P3113">
        <f t="shared" si="249"/>
        <v>0</v>
      </c>
      <c r="Q3113">
        <f t="shared" si="249"/>
        <v>0</v>
      </c>
      <c r="R3113">
        <f t="shared" si="250"/>
        <v>0</v>
      </c>
      <c r="S3113">
        <f t="shared" si="251"/>
        <v>0</v>
      </c>
      <c r="T3113">
        <f t="shared" si="252"/>
        <v>-3276150</v>
      </c>
      <c r="U3113">
        <f t="shared" si="253"/>
        <v>-6009650</v>
      </c>
    </row>
    <row r="3114" spans="1:21" hidden="1" x14ac:dyDescent="0.25">
      <c r="A3114" t="s">
        <v>6638</v>
      </c>
      <c r="B3114" t="s">
        <v>1802</v>
      </c>
      <c r="C3114">
        <v>141720</v>
      </c>
      <c r="D3114">
        <v>2307100</v>
      </c>
      <c r="E3114">
        <v>4977850</v>
      </c>
      <c r="F3114">
        <v>1622250</v>
      </c>
      <c r="G3114">
        <v>21800</v>
      </c>
      <c r="H3114">
        <v>0</v>
      </c>
      <c r="I3114">
        <v>141720</v>
      </c>
      <c r="J3114">
        <v>201005</v>
      </c>
      <c r="K3114">
        <v>1246750</v>
      </c>
      <c r="L3114">
        <v>1399350</v>
      </c>
      <c r="M3114">
        <v>962360</v>
      </c>
      <c r="O3114">
        <f t="shared" si="249"/>
        <v>2165380</v>
      </c>
      <c r="P3114">
        <f t="shared" si="249"/>
        <v>4836130</v>
      </c>
      <c r="Q3114">
        <f t="shared" si="249"/>
        <v>1480530</v>
      </c>
      <c r="R3114">
        <f t="shared" si="250"/>
        <v>-21800</v>
      </c>
      <c r="S3114">
        <f t="shared" si="251"/>
        <v>59285</v>
      </c>
      <c r="T3114">
        <f t="shared" si="252"/>
        <v>152600</v>
      </c>
      <c r="U3114">
        <f t="shared" si="253"/>
        <v>-284390</v>
      </c>
    </row>
    <row r="3115" spans="1:21" hidden="1" x14ac:dyDescent="0.25">
      <c r="A3115" t="s">
        <v>7935</v>
      </c>
      <c r="B3115" t="s">
        <v>2520</v>
      </c>
      <c r="C3115">
        <v>0</v>
      </c>
      <c r="D3115">
        <v>38929.5</v>
      </c>
      <c r="E3115">
        <v>161285</v>
      </c>
      <c r="F3115">
        <v>2612410</v>
      </c>
      <c r="G3115">
        <v>14905</v>
      </c>
      <c r="H3115">
        <v>420270</v>
      </c>
      <c r="I3115">
        <v>0</v>
      </c>
      <c r="J3115">
        <v>0</v>
      </c>
      <c r="K3115">
        <v>147605</v>
      </c>
      <c r="L3115">
        <v>169960</v>
      </c>
      <c r="M3115">
        <v>222830</v>
      </c>
      <c r="O3115">
        <f t="shared" si="249"/>
        <v>38929.5</v>
      </c>
      <c r="P3115">
        <f t="shared" si="249"/>
        <v>161285</v>
      </c>
      <c r="Q3115">
        <f t="shared" si="249"/>
        <v>2612410</v>
      </c>
      <c r="R3115">
        <f t="shared" si="250"/>
        <v>405365</v>
      </c>
      <c r="S3115">
        <f t="shared" si="251"/>
        <v>0</v>
      </c>
      <c r="T3115">
        <f t="shared" si="252"/>
        <v>22355</v>
      </c>
      <c r="U3115">
        <f t="shared" si="253"/>
        <v>75225</v>
      </c>
    </row>
    <row r="3116" spans="1:21" hidden="1" x14ac:dyDescent="0.25">
      <c r="A3116" t="s">
        <v>7322</v>
      </c>
      <c r="B3116" t="s">
        <v>1803</v>
      </c>
      <c r="C3116">
        <v>63988.666669999999</v>
      </c>
      <c r="D3116">
        <v>69390</v>
      </c>
      <c r="E3116">
        <v>147321.5</v>
      </c>
      <c r="F3116">
        <v>0</v>
      </c>
      <c r="G3116">
        <v>157110</v>
      </c>
      <c r="H3116" t="e">
        <v>#DIV/0!</v>
      </c>
      <c r="I3116">
        <v>0</v>
      </c>
      <c r="J3116">
        <v>12589</v>
      </c>
      <c r="K3116">
        <v>102194000</v>
      </c>
      <c r="L3116">
        <v>75989500</v>
      </c>
      <c r="M3116">
        <v>55051500</v>
      </c>
      <c r="O3116">
        <f t="shared" si="249"/>
        <v>5401.3333300000013</v>
      </c>
      <c r="P3116">
        <f t="shared" si="249"/>
        <v>83332.833329999994</v>
      </c>
      <c r="Q3116">
        <f t="shared" si="249"/>
        <v>-63988.666669999999</v>
      </c>
      <c r="R3116" t="e">
        <f t="shared" si="250"/>
        <v>#DIV/0!</v>
      </c>
      <c r="S3116">
        <f t="shared" si="251"/>
        <v>12589</v>
      </c>
      <c r="T3116">
        <f t="shared" si="252"/>
        <v>-26204500</v>
      </c>
      <c r="U3116">
        <f t="shared" si="253"/>
        <v>-47142500</v>
      </c>
    </row>
    <row r="3117" spans="1:21" hidden="1" x14ac:dyDescent="0.25">
      <c r="A3117" t="s">
        <v>7323</v>
      </c>
      <c r="B3117" t="s">
        <v>1804</v>
      </c>
      <c r="C3117">
        <v>0</v>
      </c>
      <c r="D3117">
        <v>0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O3117">
        <f t="shared" si="249"/>
        <v>0</v>
      </c>
      <c r="P3117">
        <f t="shared" si="249"/>
        <v>0</v>
      </c>
      <c r="Q3117">
        <f t="shared" si="249"/>
        <v>0</v>
      </c>
      <c r="R3117">
        <f t="shared" si="250"/>
        <v>0</v>
      </c>
      <c r="S3117">
        <f t="shared" si="251"/>
        <v>0</v>
      </c>
      <c r="T3117">
        <f t="shared" si="252"/>
        <v>0</v>
      </c>
      <c r="U3117">
        <f t="shared" si="253"/>
        <v>0</v>
      </c>
    </row>
    <row r="3118" spans="1:21" hidden="1" x14ac:dyDescent="0.25">
      <c r="A3118" t="s">
        <v>7324</v>
      </c>
      <c r="B3118" t="s">
        <v>3556</v>
      </c>
      <c r="C3118">
        <v>0</v>
      </c>
      <c r="D3118">
        <v>0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1411850</v>
      </c>
      <c r="L3118">
        <v>1285050</v>
      </c>
      <c r="M3118">
        <v>1650600</v>
      </c>
      <c r="O3118">
        <f t="shared" si="249"/>
        <v>0</v>
      </c>
      <c r="P3118">
        <f t="shared" si="249"/>
        <v>0</v>
      </c>
      <c r="Q3118">
        <f t="shared" si="249"/>
        <v>0</v>
      </c>
      <c r="R3118">
        <f t="shared" si="250"/>
        <v>0</v>
      </c>
      <c r="S3118">
        <f t="shared" si="251"/>
        <v>0</v>
      </c>
      <c r="T3118">
        <f t="shared" si="252"/>
        <v>-126800</v>
      </c>
      <c r="U3118">
        <f t="shared" si="253"/>
        <v>238750</v>
      </c>
    </row>
    <row r="3119" spans="1:21" hidden="1" x14ac:dyDescent="0.25">
      <c r="A3119" t="s">
        <v>7595</v>
      </c>
      <c r="B3119" t="s">
        <v>3557</v>
      </c>
      <c r="C3119">
        <v>0</v>
      </c>
      <c r="D3119">
        <v>0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7781</v>
      </c>
      <c r="K3119">
        <v>264050</v>
      </c>
      <c r="L3119">
        <v>299575</v>
      </c>
      <c r="M3119">
        <v>457070</v>
      </c>
      <c r="O3119">
        <f t="shared" si="249"/>
        <v>0</v>
      </c>
      <c r="P3119">
        <f t="shared" si="249"/>
        <v>0</v>
      </c>
      <c r="Q3119">
        <f t="shared" si="249"/>
        <v>0</v>
      </c>
      <c r="R3119">
        <f t="shared" si="250"/>
        <v>0</v>
      </c>
      <c r="S3119">
        <f t="shared" si="251"/>
        <v>7781</v>
      </c>
      <c r="T3119">
        <f t="shared" si="252"/>
        <v>35525</v>
      </c>
      <c r="U3119">
        <f t="shared" si="253"/>
        <v>193020</v>
      </c>
    </row>
    <row r="3120" spans="1:21" hidden="1" x14ac:dyDescent="0.25">
      <c r="A3120" t="s">
        <v>7326</v>
      </c>
      <c r="B3120" t="s">
        <v>1805</v>
      </c>
      <c r="C3120">
        <v>678540</v>
      </c>
      <c r="D3120">
        <v>172280</v>
      </c>
      <c r="E3120">
        <v>0</v>
      </c>
      <c r="F3120">
        <v>44849.5</v>
      </c>
      <c r="G3120" t="e">
        <v>#DIV/0!</v>
      </c>
      <c r="H3120">
        <v>0</v>
      </c>
      <c r="I3120">
        <v>0</v>
      </c>
      <c r="J3120">
        <v>0</v>
      </c>
      <c r="K3120">
        <v>187046.5</v>
      </c>
      <c r="L3120">
        <v>113513</v>
      </c>
      <c r="M3120">
        <v>84600</v>
      </c>
      <c r="O3120">
        <f t="shared" si="249"/>
        <v>-506260</v>
      </c>
      <c r="P3120">
        <f t="shared" si="249"/>
        <v>-678540</v>
      </c>
      <c r="Q3120">
        <f t="shared" si="249"/>
        <v>-633690.5</v>
      </c>
      <c r="R3120" t="e">
        <f t="shared" si="250"/>
        <v>#DIV/0!</v>
      </c>
      <c r="S3120">
        <f t="shared" si="251"/>
        <v>0</v>
      </c>
      <c r="T3120">
        <f t="shared" si="252"/>
        <v>-73533.5</v>
      </c>
      <c r="U3120">
        <f t="shared" si="253"/>
        <v>-102446.5</v>
      </c>
    </row>
    <row r="3121" spans="1:21" hidden="1" x14ac:dyDescent="0.25">
      <c r="A3121" t="s">
        <v>5872</v>
      </c>
      <c r="B3121" t="s">
        <v>3558</v>
      </c>
      <c r="C3121">
        <v>0</v>
      </c>
      <c r="D3121">
        <v>0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1090400</v>
      </c>
      <c r="L3121">
        <v>1409450</v>
      </c>
      <c r="M3121">
        <v>975800</v>
      </c>
      <c r="O3121">
        <f t="shared" si="249"/>
        <v>0</v>
      </c>
      <c r="P3121">
        <f t="shared" si="249"/>
        <v>0</v>
      </c>
      <c r="Q3121">
        <f t="shared" si="249"/>
        <v>0</v>
      </c>
      <c r="R3121">
        <f t="shared" si="250"/>
        <v>0</v>
      </c>
      <c r="S3121">
        <f t="shared" si="251"/>
        <v>0</v>
      </c>
      <c r="T3121">
        <f t="shared" si="252"/>
        <v>319050</v>
      </c>
      <c r="U3121">
        <f t="shared" si="253"/>
        <v>-114600</v>
      </c>
    </row>
    <row r="3122" spans="1:21" hidden="1" x14ac:dyDescent="0.25">
      <c r="A3122" t="s">
        <v>7328</v>
      </c>
      <c r="B3122" t="s">
        <v>3559</v>
      </c>
      <c r="C3122">
        <v>0</v>
      </c>
      <c r="D3122">
        <v>0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5963200</v>
      </c>
      <c r="L3122">
        <v>3853550</v>
      </c>
      <c r="M3122">
        <v>2866850</v>
      </c>
      <c r="O3122">
        <f t="shared" si="249"/>
        <v>0</v>
      </c>
      <c r="P3122">
        <f t="shared" si="249"/>
        <v>0</v>
      </c>
      <c r="Q3122">
        <f t="shared" si="249"/>
        <v>0</v>
      </c>
      <c r="R3122">
        <f t="shared" si="250"/>
        <v>0</v>
      </c>
      <c r="S3122">
        <f t="shared" si="251"/>
        <v>0</v>
      </c>
      <c r="T3122">
        <f t="shared" si="252"/>
        <v>-2109650</v>
      </c>
      <c r="U3122">
        <f t="shared" si="253"/>
        <v>-3096350</v>
      </c>
    </row>
    <row r="3123" spans="1:21" hidden="1" x14ac:dyDescent="0.25">
      <c r="A3123" t="s">
        <v>5202</v>
      </c>
      <c r="B3123" t="s">
        <v>3560</v>
      </c>
      <c r="C3123">
        <v>0</v>
      </c>
      <c r="D3123">
        <v>0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5468950</v>
      </c>
      <c r="L3123">
        <v>6057200</v>
      </c>
      <c r="M3123">
        <v>6167200</v>
      </c>
      <c r="O3123">
        <f t="shared" si="249"/>
        <v>0</v>
      </c>
      <c r="P3123">
        <f t="shared" si="249"/>
        <v>0</v>
      </c>
      <c r="Q3123">
        <f t="shared" si="249"/>
        <v>0</v>
      </c>
      <c r="R3123">
        <f t="shared" si="250"/>
        <v>0</v>
      </c>
      <c r="S3123">
        <f t="shared" si="251"/>
        <v>0</v>
      </c>
      <c r="T3123">
        <f t="shared" si="252"/>
        <v>588250</v>
      </c>
      <c r="U3123">
        <f t="shared" si="253"/>
        <v>698250</v>
      </c>
    </row>
    <row r="3124" spans="1:21" hidden="1" x14ac:dyDescent="0.25">
      <c r="A3124" t="s">
        <v>7377</v>
      </c>
      <c r="B3124" t="s">
        <v>3561</v>
      </c>
      <c r="C3124">
        <v>0</v>
      </c>
      <c r="D3124">
        <v>0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132580</v>
      </c>
      <c r="L3124">
        <v>182466</v>
      </c>
      <c r="M3124">
        <v>71280</v>
      </c>
      <c r="O3124">
        <f t="shared" si="249"/>
        <v>0</v>
      </c>
      <c r="P3124">
        <f t="shared" si="249"/>
        <v>0</v>
      </c>
      <c r="Q3124">
        <f t="shared" si="249"/>
        <v>0</v>
      </c>
      <c r="R3124">
        <f t="shared" si="250"/>
        <v>0</v>
      </c>
      <c r="S3124">
        <f t="shared" si="251"/>
        <v>0</v>
      </c>
      <c r="T3124">
        <f t="shared" si="252"/>
        <v>49886</v>
      </c>
      <c r="U3124">
        <f t="shared" si="253"/>
        <v>-61300</v>
      </c>
    </row>
    <row r="3125" spans="1:21" hidden="1" x14ac:dyDescent="0.25">
      <c r="A3125" t="s">
        <v>7331</v>
      </c>
      <c r="B3125" t="s">
        <v>3562</v>
      </c>
      <c r="C3125">
        <v>0</v>
      </c>
      <c r="D3125">
        <v>0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671405</v>
      </c>
      <c r="L3125">
        <v>375210</v>
      </c>
      <c r="M3125">
        <v>350000</v>
      </c>
      <c r="O3125">
        <f t="shared" si="249"/>
        <v>0</v>
      </c>
      <c r="P3125">
        <f t="shared" si="249"/>
        <v>0</v>
      </c>
      <c r="Q3125">
        <f t="shared" si="249"/>
        <v>0</v>
      </c>
      <c r="R3125">
        <f t="shared" si="250"/>
        <v>0</v>
      </c>
      <c r="S3125">
        <f t="shared" si="251"/>
        <v>0</v>
      </c>
      <c r="T3125">
        <f t="shared" si="252"/>
        <v>-296195</v>
      </c>
      <c r="U3125">
        <f t="shared" si="253"/>
        <v>-321405</v>
      </c>
    </row>
    <row r="3126" spans="1:21" hidden="1" x14ac:dyDescent="0.25">
      <c r="A3126" t="s">
        <v>7332</v>
      </c>
      <c r="B3126" t="s">
        <v>1806</v>
      </c>
      <c r="C3126">
        <v>666940</v>
      </c>
      <c r="D3126">
        <v>4308850</v>
      </c>
      <c r="E3126">
        <v>2404550</v>
      </c>
      <c r="F3126">
        <v>3258300</v>
      </c>
      <c r="G3126">
        <v>79209</v>
      </c>
      <c r="H3126">
        <v>105134</v>
      </c>
      <c r="I3126">
        <v>0</v>
      </c>
      <c r="J3126">
        <v>156100</v>
      </c>
      <c r="K3126">
        <v>32404500</v>
      </c>
      <c r="L3126">
        <v>29077500</v>
      </c>
      <c r="M3126">
        <v>20513500</v>
      </c>
      <c r="O3126">
        <f t="shared" si="249"/>
        <v>3641910</v>
      </c>
      <c r="P3126">
        <f t="shared" si="249"/>
        <v>1737610</v>
      </c>
      <c r="Q3126">
        <f t="shared" si="249"/>
        <v>2591360</v>
      </c>
      <c r="R3126">
        <f t="shared" si="250"/>
        <v>25925</v>
      </c>
      <c r="S3126">
        <f t="shared" si="251"/>
        <v>156100</v>
      </c>
      <c r="T3126">
        <f t="shared" si="252"/>
        <v>-3327000</v>
      </c>
      <c r="U3126">
        <f t="shared" si="253"/>
        <v>-11891000</v>
      </c>
    </row>
    <row r="3127" spans="1:21" hidden="1" x14ac:dyDescent="0.25">
      <c r="A3127" t="s">
        <v>7333</v>
      </c>
      <c r="B3127" t="s">
        <v>1807</v>
      </c>
      <c r="C3127">
        <v>0</v>
      </c>
      <c r="D3127">
        <v>0</v>
      </c>
      <c r="E3127">
        <v>0</v>
      </c>
      <c r="F3127">
        <v>0</v>
      </c>
      <c r="G3127">
        <v>475550</v>
      </c>
      <c r="H3127">
        <v>33251</v>
      </c>
      <c r="I3127">
        <v>0</v>
      </c>
      <c r="J3127">
        <v>0</v>
      </c>
      <c r="K3127">
        <v>0</v>
      </c>
      <c r="L3127">
        <v>0</v>
      </c>
      <c r="M3127">
        <v>0</v>
      </c>
      <c r="O3127">
        <f t="shared" si="249"/>
        <v>0</v>
      </c>
      <c r="P3127">
        <f t="shared" si="249"/>
        <v>0</v>
      </c>
      <c r="Q3127">
        <f t="shared" si="249"/>
        <v>0</v>
      </c>
      <c r="R3127">
        <f t="shared" si="250"/>
        <v>-442299</v>
      </c>
      <c r="S3127">
        <f t="shared" si="251"/>
        <v>0</v>
      </c>
      <c r="T3127">
        <f t="shared" si="252"/>
        <v>0</v>
      </c>
      <c r="U3127">
        <f t="shared" si="253"/>
        <v>0</v>
      </c>
    </row>
    <row r="3128" spans="1:21" hidden="1" x14ac:dyDescent="0.25">
      <c r="A3128" t="s">
        <v>7334</v>
      </c>
      <c r="B3128" t="s">
        <v>1808</v>
      </c>
      <c r="C3128">
        <v>0</v>
      </c>
      <c r="D3128">
        <v>0</v>
      </c>
      <c r="E3128">
        <v>552350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O3128">
        <f t="shared" si="249"/>
        <v>0</v>
      </c>
      <c r="P3128">
        <f t="shared" si="249"/>
        <v>552350</v>
      </c>
      <c r="Q3128">
        <f t="shared" si="249"/>
        <v>0</v>
      </c>
      <c r="R3128">
        <f t="shared" si="250"/>
        <v>0</v>
      </c>
      <c r="S3128">
        <f t="shared" si="251"/>
        <v>0</v>
      </c>
      <c r="T3128">
        <f t="shared" si="252"/>
        <v>0</v>
      </c>
      <c r="U3128">
        <f t="shared" si="253"/>
        <v>0</v>
      </c>
    </row>
    <row r="3129" spans="1:21" hidden="1" x14ac:dyDescent="0.25">
      <c r="A3129" t="s">
        <v>7335</v>
      </c>
      <c r="B3129" t="s">
        <v>1809</v>
      </c>
      <c r="C3129">
        <v>28091.666669999999</v>
      </c>
      <c r="D3129">
        <v>0</v>
      </c>
      <c r="E3129">
        <v>0</v>
      </c>
      <c r="F3129">
        <v>57800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O3129">
        <f t="shared" si="249"/>
        <v>-28091.666669999999</v>
      </c>
      <c r="P3129">
        <f t="shared" si="249"/>
        <v>-28091.666669999999</v>
      </c>
      <c r="Q3129">
        <f t="shared" si="249"/>
        <v>29708.333330000001</v>
      </c>
      <c r="R3129">
        <f t="shared" si="250"/>
        <v>0</v>
      </c>
      <c r="S3129">
        <f t="shared" si="251"/>
        <v>0</v>
      </c>
      <c r="T3129">
        <f t="shared" si="252"/>
        <v>0</v>
      </c>
      <c r="U3129">
        <f t="shared" si="253"/>
        <v>0</v>
      </c>
    </row>
    <row r="3130" spans="1:21" hidden="1" x14ac:dyDescent="0.25">
      <c r="A3130" t="s">
        <v>7336</v>
      </c>
      <c r="B3130" t="s">
        <v>1810</v>
      </c>
      <c r="C3130">
        <v>0</v>
      </c>
      <c r="D3130">
        <v>244695</v>
      </c>
      <c r="E3130">
        <v>0</v>
      </c>
      <c r="F3130">
        <v>168037</v>
      </c>
      <c r="G3130">
        <v>18749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O3130">
        <f t="shared" si="249"/>
        <v>244695</v>
      </c>
      <c r="P3130">
        <f t="shared" si="249"/>
        <v>0</v>
      </c>
      <c r="Q3130">
        <f t="shared" si="249"/>
        <v>168037</v>
      </c>
      <c r="R3130">
        <f t="shared" si="250"/>
        <v>-18749</v>
      </c>
      <c r="S3130">
        <f t="shared" si="251"/>
        <v>0</v>
      </c>
      <c r="T3130">
        <f t="shared" si="252"/>
        <v>0</v>
      </c>
      <c r="U3130">
        <f t="shared" si="253"/>
        <v>0</v>
      </c>
    </row>
    <row r="3131" spans="1:21" hidden="1" x14ac:dyDescent="0.25">
      <c r="A3131" t="s">
        <v>7337</v>
      </c>
      <c r="B3131" t="s">
        <v>3563</v>
      </c>
      <c r="C3131">
        <v>0</v>
      </c>
      <c r="D3131">
        <v>0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323960</v>
      </c>
      <c r="L3131">
        <v>312305</v>
      </c>
      <c r="M3131">
        <v>308075</v>
      </c>
      <c r="O3131">
        <f t="shared" si="249"/>
        <v>0</v>
      </c>
      <c r="P3131">
        <f t="shared" si="249"/>
        <v>0</v>
      </c>
      <c r="Q3131">
        <f t="shared" si="249"/>
        <v>0</v>
      </c>
      <c r="R3131">
        <f t="shared" si="250"/>
        <v>0</v>
      </c>
      <c r="S3131">
        <f t="shared" si="251"/>
        <v>0</v>
      </c>
      <c r="T3131">
        <f t="shared" si="252"/>
        <v>-11655</v>
      </c>
      <c r="U3131">
        <f t="shared" si="253"/>
        <v>-15885</v>
      </c>
    </row>
    <row r="3132" spans="1:21" hidden="1" x14ac:dyDescent="0.25">
      <c r="A3132" t="s">
        <v>7119</v>
      </c>
      <c r="B3132" t="s">
        <v>3564</v>
      </c>
      <c r="C3132">
        <v>0</v>
      </c>
      <c r="D3132">
        <v>0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8257.5</v>
      </c>
      <c r="L3132">
        <v>88513.5</v>
      </c>
      <c r="M3132">
        <v>48426</v>
      </c>
      <c r="O3132">
        <f t="shared" si="249"/>
        <v>0</v>
      </c>
      <c r="P3132">
        <f t="shared" si="249"/>
        <v>0</v>
      </c>
      <c r="Q3132">
        <f t="shared" si="249"/>
        <v>0</v>
      </c>
      <c r="R3132">
        <f t="shared" si="250"/>
        <v>0</v>
      </c>
      <c r="S3132">
        <f t="shared" si="251"/>
        <v>0</v>
      </c>
      <c r="T3132">
        <f t="shared" si="252"/>
        <v>80256</v>
      </c>
      <c r="U3132">
        <f t="shared" si="253"/>
        <v>40168.5</v>
      </c>
    </row>
    <row r="3133" spans="1:21" hidden="1" x14ac:dyDescent="0.25">
      <c r="A3133" t="s">
        <v>4769</v>
      </c>
      <c r="B3133" t="s">
        <v>3565</v>
      </c>
      <c r="C3133">
        <v>0</v>
      </c>
      <c r="D3133">
        <v>0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1583350</v>
      </c>
      <c r="L3133">
        <v>2446400</v>
      </c>
      <c r="M3133">
        <v>2593950</v>
      </c>
      <c r="O3133">
        <f t="shared" si="249"/>
        <v>0</v>
      </c>
      <c r="P3133">
        <f t="shared" si="249"/>
        <v>0</v>
      </c>
      <c r="Q3133">
        <f t="shared" si="249"/>
        <v>0</v>
      </c>
      <c r="R3133">
        <f t="shared" si="250"/>
        <v>0</v>
      </c>
      <c r="S3133">
        <f t="shared" si="251"/>
        <v>0</v>
      </c>
      <c r="T3133">
        <f t="shared" si="252"/>
        <v>863050</v>
      </c>
      <c r="U3133">
        <f t="shared" si="253"/>
        <v>1010600</v>
      </c>
    </row>
    <row r="3134" spans="1:21" hidden="1" x14ac:dyDescent="0.25">
      <c r="A3134" t="s">
        <v>7340</v>
      </c>
      <c r="B3134" t="s">
        <v>3566</v>
      </c>
      <c r="C3134">
        <v>0</v>
      </c>
      <c r="D3134">
        <v>0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3917250</v>
      </c>
      <c r="L3134">
        <v>2976050</v>
      </c>
      <c r="M3134">
        <v>2414650</v>
      </c>
      <c r="O3134">
        <f t="shared" si="249"/>
        <v>0</v>
      </c>
      <c r="P3134">
        <f t="shared" si="249"/>
        <v>0</v>
      </c>
      <c r="Q3134">
        <f t="shared" si="249"/>
        <v>0</v>
      </c>
      <c r="R3134">
        <f t="shared" si="250"/>
        <v>0</v>
      </c>
      <c r="S3134">
        <f t="shared" si="251"/>
        <v>0</v>
      </c>
      <c r="T3134">
        <f t="shared" si="252"/>
        <v>-941200</v>
      </c>
      <c r="U3134">
        <f t="shared" si="253"/>
        <v>-1502600</v>
      </c>
    </row>
    <row r="3135" spans="1:21" hidden="1" x14ac:dyDescent="0.25">
      <c r="A3135" t="s">
        <v>7341</v>
      </c>
      <c r="B3135" t="s">
        <v>3567</v>
      </c>
      <c r="C3135">
        <v>0</v>
      </c>
      <c r="D3135">
        <v>0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237781.5</v>
      </c>
      <c r="L3135">
        <v>49062.5</v>
      </c>
      <c r="M3135">
        <v>142890</v>
      </c>
      <c r="O3135">
        <f t="shared" si="249"/>
        <v>0</v>
      </c>
      <c r="P3135">
        <f t="shared" si="249"/>
        <v>0</v>
      </c>
      <c r="Q3135">
        <f t="shared" si="249"/>
        <v>0</v>
      </c>
      <c r="R3135">
        <f t="shared" si="250"/>
        <v>0</v>
      </c>
      <c r="S3135">
        <f t="shared" si="251"/>
        <v>0</v>
      </c>
      <c r="T3135">
        <f t="shared" si="252"/>
        <v>-188719</v>
      </c>
      <c r="U3135">
        <f t="shared" si="253"/>
        <v>-94891.5</v>
      </c>
    </row>
    <row r="3136" spans="1:21" hidden="1" x14ac:dyDescent="0.25">
      <c r="A3136" t="s">
        <v>7342</v>
      </c>
      <c r="B3136" t="s">
        <v>3568</v>
      </c>
      <c r="C3136">
        <v>0</v>
      </c>
      <c r="D3136">
        <v>0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691890</v>
      </c>
      <c r="L3136">
        <v>239080</v>
      </c>
      <c r="M3136">
        <v>91285</v>
      </c>
      <c r="O3136">
        <f t="shared" si="249"/>
        <v>0</v>
      </c>
      <c r="P3136">
        <f t="shared" si="249"/>
        <v>0</v>
      </c>
      <c r="Q3136">
        <f t="shared" si="249"/>
        <v>0</v>
      </c>
      <c r="R3136">
        <f t="shared" si="250"/>
        <v>0</v>
      </c>
      <c r="S3136">
        <f t="shared" si="251"/>
        <v>0</v>
      </c>
      <c r="T3136">
        <f t="shared" si="252"/>
        <v>-452810</v>
      </c>
      <c r="U3136">
        <f t="shared" si="253"/>
        <v>-600605</v>
      </c>
    </row>
    <row r="3137" spans="1:21" hidden="1" x14ac:dyDescent="0.25">
      <c r="A3137" t="s">
        <v>6478</v>
      </c>
      <c r="B3137" t="s">
        <v>3569</v>
      </c>
      <c r="C3137">
        <v>0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231725</v>
      </c>
      <c r="L3137">
        <v>411335</v>
      </c>
      <c r="M3137">
        <v>268630</v>
      </c>
      <c r="O3137">
        <f t="shared" si="249"/>
        <v>0</v>
      </c>
      <c r="P3137">
        <f t="shared" si="249"/>
        <v>0</v>
      </c>
      <c r="Q3137">
        <f t="shared" si="249"/>
        <v>0</v>
      </c>
      <c r="R3137">
        <f t="shared" si="250"/>
        <v>0</v>
      </c>
      <c r="S3137">
        <f t="shared" si="251"/>
        <v>0</v>
      </c>
      <c r="T3137">
        <f t="shared" si="252"/>
        <v>179610</v>
      </c>
      <c r="U3137">
        <f t="shared" si="253"/>
        <v>36905</v>
      </c>
    </row>
    <row r="3138" spans="1:21" hidden="1" x14ac:dyDescent="0.25">
      <c r="A3138" t="s">
        <v>7344</v>
      </c>
      <c r="B3138" t="s">
        <v>3570</v>
      </c>
      <c r="C3138">
        <v>0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12702000</v>
      </c>
      <c r="L3138">
        <v>9103600</v>
      </c>
      <c r="M3138">
        <v>7031400</v>
      </c>
      <c r="O3138">
        <f t="shared" si="249"/>
        <v>0</v>
      </c>
      <c r="P3138">
        <f t="shared" si="249"/>
        <v>0</v>
      </c>
      <c r="Q3138">
        <f t="shared" si="249"/>
        <v>0</v>
      </c>
      <c r="R3138">
        <f t="shared" si="250"/>
        <v>0</v>
      </c>
      <c r="S3138">
        <f t="shared" si="251"/>
        <v>0</v>
      </c>
      <c r="T3138">
        <f t="shared" si="252"/>
        <v>-3598400</v>
      </c>
      <c r="U3138">
        <f t="shared" si="253"/>
        <v>-5670600</v>
      </c>
    </row>
    <row r="3139" spans="1:21" hidden="1" x14ac:dyDescent="0.25">
      <c r="A3139" t="s">
        <v>7383</v>
      </c>
      <c r="B3139" t="s">
        <v>3571</v>
      </c>
      <c r="C3139">
        <v>0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48690.5</v>
      </c>
      <c r="M3139">
        <v>22577</v>
      </c>
      <c r="O3139">
        <f t="shared" ref="O3139:Q3202" si="254">D3139-$C3139</f>
        <v>0</v>
      </c>
      <c r="P3139">
        <f t="shared" si="254"/>
        <v>0</v>
      </c>
      <c r="Q3139">
        <f t="shared" si="254"/>
        <v>0</v>
      </c>
      <c r="R3139">
        <f t="shared" ref="R3139:R3202" si="255">H3139-G3139</f>
        <v>0</v>
      </c>
      <c r="S3139">
        <f t="shared" ref="S3139:S3202" si="256">J3139-I3139</f>
        <v>0</v>
      </c>
      <c r="T3139">
        <f t="shared" ref="T3139:T3202" si="257">L3139-K3139</f>
        <v>48690.5</v>
      </c>
      <c r="U3139">
        <f t="shared" ref="U3139:U3202" si="258">M3139-K3139</f>
        <v>22577</v>
      </c>
    </row>
    <row r="3140" spans="1:21" hidden="1" x14ac:dyDescent="0.25">
      <c r="A3140" t="s">
        <v>7346</v>
      </c>
      <c r="B3140" t="s">
        <v>3572</v>
      </c>
      <c r="C3140">
        <v>0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777105</v>
      </c>
      <c r="L3140">
        <v>433069</v>
      </c>
      <c r="M3140">
        <v>247245</v>
      </c>
      <c r="O3140">
        <f t="shared" si="254"/>
        <v>0</v>
      </c>
      <c r="P3140">
        <f t="shared" si="254"/>
        <v>0</v>
      </c>
      <c r="Q3140">
        <f t="shared" si="254"/>
        <v>0</v>
      </c>
      <c r="R3140">
        <f t="shared" si="255"/>
        <v>0</v>
      </c>
      <c r="S3140">
        <f t="shared" si="256"/>
        <v>0</v>
      </c>
      <c r="T3140">
        <f t="shared" si="257"/>
        <v>-344036</v>
      </c>
      <c r="U3140">
        <f t="shared" si="258"/>
        <v>-529860</v>
      </c>
    </row>
    <row r="3141" spans="1:21" hidden="1" x14ac:dyDescent="0.25">
      <c r="A3141" t="s">
        <v>7347</v>
      </c>
      <c r="B3141" t="s">
        <v>2521</v>
      </c>
      <c r="C3141">
        <v>17439</v>
      </c>
      <c r="D3141">
        <v>65345</v>
      </c>
      <c r="E3141">
        <v>253180</v>
      </c>
      <c r="F3141">
        <v>97740</v>
      </c>
      <c r="G3141">
        <v>0</v>
      </c>
      <c r="H3141">
        <v>0</v>
      </c>
      <c r="I3141">
        <v>17439</v>
      </c>
      <c r="J3141">
        <v>32989</v>
      </c>
      <c r="K3141">
        <v>224905000</v>
      </c>
      <c r="L3141">
        <v>170070000</v>
      </c>
      <c r="M3141">
        <v>135924000</v>
      </c>
      <c r="O3141">
        <f t="shared" si="254"/>
        <v>47906</v>
      </c>
      <c r="P3141">
        <f t="shared" si="254"/>
        <v>235741</v>
      </c>
      <c r="Q3141">
        <f t="shared" si="254"/>
        <v>80301</v>
      </c>
      <c r="R3141">
        <f t="shared" si="255"/>
        <v>0</v>
      </c>
      <c r="S3141">
        <f t="shared" si="256"/>
        <v>15550</v>
      </c>
      <c r="T3141">
        <f t="shared" si="257"/>
        <v>-54835000</v>
      </c>
      <c r="U3141">
        <f t="shared" si="258"/>
        <v>-88981000</v>
      </c>
    </row>
    <row r="3142" spans="1:21" hidden="1" x14ac:dyDescent="0.25">
      <c r="A3142" t="s">
        <v>7348</v>
      </c>
      <c r="B3142" t="s">
        <v>3573</v>
      </c>
      <c r="C3142">
        <v>0</v>
      </c>
      <c r="D3142">
        <v>0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v>65397500</v>
      </c>
      <c r="L3142">
        <v>23096000</v>
      </c>
      <c r="M3142">
        <v>24127000</v>
      </c>
      <c r="O3142">
        <f t="shared" si="254"/>
        <v>0</v>
      </c>
      <c r="P3142">
        <f t="shared" si="254"/>
        <v>0</v>
      </c>
      <c r="Q3142">
        <f t="shared" si="254"/>
        <v>0</v>
      </c>
      <c r="R3142">
        <f t="shared" si="255"/>
        <v>0</v>
      </c>
      <c r="S3142">
        <f t="shared" si="256"/>
        <v>0</v>
      </c>
      <c r="T3142">
        <f t="shared" si="257"/>
        <v>-42301500</v>
      </c>
      <c r="U3142">
        <f t="shared" si="258"/>
        <v>-41270500</v>
      </c>
    </row>
    <row r="3143" spans="1:21" hidden="1" x14ac:dyDescent="0.25">
      <c r="A3143" t="s">
        <v>7349</v>
      </c>
      <c r="B3143" t="s">
        <v>3574</v>
      </c>
      <c r="C3143">
        <v>0</v>
      </c>
      <c r="D3143">
        <v>0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1335100</v>
      </c>
      <c r="L3143">
        <v>876175</v>
      </c>
      <c r="M3143">
        <v>686335</v>
      </c>
      <c r="O3143">
        <f t="shared" si="254"/>
        <v>0</v>
      </c>
      <c r="P3143">
        <f t="shared" si="254"/>
        <v>0</v>
      </c>
      <c r="Q3143">
        <f t="shared" si="254"/>
        <v>0</v>
      </c>
      <c r="R3143">
        <f t="shared" si="255"/>
        <v>0</v>
      </c>
      <c r="S3143">
        <f t="shared" si="256"/>
        <v>0</v>
      </c>
      <c r="T3143">
        <f t="shared" si="257"/>
        <v>-458925</v>
      </c>
      <c r="U3143">
        <f t="shared" si="258"/>
        <v>-648765</v>
      </c>
    </row>
    <row r="3144" spans="1:21" hidden="1" x14ac:dyDescent="0.25">
      <c r="A3144" t="s">
        <v>7350</v>
      </c>
      <c r="B3144" t="s">
        <v>1811</v>
      </c>
      <c r="C3144">
        <v>1622</v>
      </c>
      <c r="D3144">
        <v>0</v>
      </c>
      <c r="E3144">
        <v>0</v>
      </c>
      <c r="F3144">
        <v>17783</v>
      </c>
      <c r="G3144">
        <v>18514</v>
      </c>
      <c r="H3144">
        <v>0</v>
      </c>
      <c r="I3144">
        <v>1622</v>
      </c>
      <c r="J3144">
        <v>0</v>
      </c>
      <c r="K3144">
        <v>2713050</v>
      </c>
      <c r="L3144">
        <v>1877250</v>
      </c>
      <c r="M3144">
        <v>1440050</v>
      </c>
      <c r="O3144">
        <f t="shared" si="254"/>
        <v>-1622</v>
      </c>
      <c r="P3144">
        <f t="shared" si="254"/>
        <v>-1622</v>
      </c>
      <c r="Q3144">
        <f t="shared" si="254"/>
        <v>16161</v>
      </c>
      <c r="R3144">
        <f t="shared" si="255"/>
        <v>-18514</v>
      </c>
      <c r="S3144">
        <f t="shared" si="256"/>
        <v>-1622</v>
      </c>
      <c r="T3144">
        <f t="shared" si="257"/>
        <v>-835800</v>
      </c>
      <c r="U3144">
        <f t="shared" si="258"/>
        <v>-1273000</v>
      </c>
    </row>
    <row r="3145" spans="1:21" hidden="1" x14ac:dyDescent="0.25">
      <c r="A3145" t="s">
        <v>7351</v>
      </c>
      <c r="B3145" t="s">
        <v>1812</v>
      </c>
      <c r="C3145">
        <v>0</v>
      </c>
      <c r="D3145">
        <v>17482</v>
      </c>
      <c r="E3145">
        <v>0</v>
      </c>
      <c r="F3145">
        <v>15224</v>
      </c>
      <c r="G3145">
        <v>57711</v>
      </c>
      <c r="H3145">
        <v>0</v>
      </c>
      <c r="I3145">
        <v>0</v>
      </c>
      <c r="J3145">
        <v>0</v>
      </c>
      <c r="K3145">
        <v>10358350</v>
      </c>
      <c r="L3145">
        <v>8951250</v>
      </c>
      <c r="M3145">
        <v>8120550</v>
      </c>
      <c r="O3145">
        <f t="shared" si="254"/>
        <v>17482</v>
      </c>
      <c r="P3145">
        <f t="shared" si="254"/>
        <v>0</v>
      </c>
      <c r="Q3145">
        <f t="shared" si="254"/>
        <v>15224</v>
      </c>
      <c r="R3145">
        <f t="shared" si="255"/>
        <v>-57711</v>
      </c>
      <c r="S3145">
        <f t="shared" si="256"/>
        <v>0</v>
      </c>
      <c r="T3145">
        <f t="shared" si="257"/>
        <v>-1407100</v>
      </c>
      <c r="U3145">
        <f t="shared" si="258"/>
        <v>-2237800</v>
      </c>
    </row>
    <row r="3146" spans="1:21" hidden="1" x14ac:dyDescent="0.25">
      <c r="A3146" t="s">
        <v>7352</v>
      </c>
      <c r="B3146" t="s">
        <v>3575</v>
      </c>
      <c r="C3146">
        <v>0</v>
      </c>
      <c r="D3146">
        <v>0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4356150</v>
      </c>
      <c r="L3146">
        <v>3443350</v>
      </c>
      <c r="M3146">
        <v>3199150</v>
      </c>
      <c r="O3146">
        <f t="shared" si="254"/>
        <v>0</v>
      </c>
      <c r="P3146">
        <f t="shared" si="254"/>
        <v>0</v>
      </c>
      <c r="Q3146">
        <f t="shared" si="254"/>
        <v>0</v>
      </c>
      <c r="R3146">
        <f t="shared" si="255"/>
        <v>0</v>
      </c>
      <c r="S3146">
        <f t="shared" si="256"/>
        <v>0</v>
      </c>
      <c r="T3146">
        <f t="shared" si="257"/>
        <v>-912800</v>
      </c>
      <c r="U3146">
        <f t="shared" si="258"/>
        <v>-1157000</v>
      </c>
    </row>
    <row r="3147" spans="1:21" hidden="1" x14ac:dyDescent="0.25">
      <c r="A3147" t="s">
        <v>7353</v>
      </c>
      <c r="B3147" t="s">
        <v>1813</v>
      </c>
      <c r="C3147">
        <v>3608100</v>
      </c>
      <c r="D3147">
        <v>34558000</v>
      </c>
      <c r="E3147">
        <v>592825000</v>
      </c>
      <c r="F3147">
        <v>19498500</v>
      </c>
      <c r="G3147">
        <v>3128700</v>
      </c>
      <c r="H3147">
        <v>417155</v>
      </c>
      <c r="I3147">
        <v>3608100</v>
      </c>
      <c r="J3147">
        <v>9907000</v>
      </c>
      <c r="K3147">
        <v>56027000</v>
      </c>
      <c r="L3147">
        <v>48216500</v>
      </c>
      <c r="M3147">
        <v>39369500</v>
      </c>
      <c r="O3147">
        <f t="shared" si="254"/>
        <v>30949900</v>
      </c>
      <c r="P3147">
        <f t="shared" si="254"/>
        <v>589216900</v>
      </c>
      <c r="Q3147">
        <f t="shared" si="254"/>
        <v>15890400</v>
      </c>
      <c r="R3147">
        <f t="shared" si="255"/>
        <v>-2711545</v>
      </c>
      <c r="S3147">
        <f t="shared" si="256"/>
        <v>6298900</v>
      </c>
      <c r="T3147">
        <f t="shared" si="257"/>
        <v>-7810500</v>
      </c>
      <c r="U3147">
        <f t="shared" si="258"/>
        <v>-16657500</v>
      </c>
    </row>
    <row r="3148" spans="1:21" hidden="1" x14ac:dyDescent="0.25">
      <c r="A3148" t="s">
        <v>7354</v>
      </c>
      <c r="B3148" t="s">
        <v>3576</v>
      </c>
      <c r="C3148">
        <v>0</v>
      </c>
      <c r="D3148">
        <v>0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783785</v>
      </c>
      <c r="L3148">
        <v>525975</v>
      </c>
      <c r="M3148">
        <v>430345</v>
      </c>
      <c r="O3148">
        <f t="shared" si="254"/>
        <v>0</v>
      </c>
      <c r="P3148">
        <f t="shared" si="254"/>
        <v>0</v>
      </c>
      <c r="Q3148">
        <f t="shared" si="254"/>
        <v>0</v>
      </c>
      <c r="R3148">
        <f t="shared" si="255"/>
        <v>0</v>
      </c>
      <c r="S3148">
        <f t="shared" si="256"/>
        <v>0</v>
      </c>
      <c r="T3148">
        <f t="shared" si="257"/>
        <v>-257810</v>
      </c>
      <c r="U3148">
        <f t="shared" si="258"/>
        <v>-353440</v>
      </c>
    </row>
    <row r="3149" spans="1:21" hidden="1" x14ac:dyDescent="0.25">
      <c r="A3149" t="s">
        <v>7355</v>
      </c>
      <c r="B3149" t="s">
        <v>1814</v>
      </c>
      <c r="C3149">
        <v>197944</v>
      </c>
      <c r="D3149">
        <v>0</v>
      </c>
      <c r="E3149">
        <v>1372250</v>
      </c>
      <c r="F3149">
        <v>112330</v>
      </c>
      <c r="G3149">
        <v>240490</v>
      </c>
      <c r="H3149">
        <v>13783.5</v>
      </c>
      <c r="I3149">
        <v>27534</v>
      </c>
      <c r="J3149">
        <v>104037</v>
      </c>
      <c r="K3149">
        <v>17652000</v>
      </c>
      <c r="L3149">
        <v>11187350</v>
      </c>
      <c r="M3149">
        <v>8370850</v>
      </c>
      <c r="O3149">
        <f t="shared" si="254"/>
        <v>-197944</v>
      </c>
      <c r="P3149">
        <f t="shared" si="254"/>
        <v>1174306</v>
      </c>
      <c r="Q3149">
        <f t="shared" si="254"/>
        <v>-85614</v>
      </c>
      <c r="R3149">
        <f t="shared" si="255"/>
        <v>-226706.5</v>
      </c>
      <c r="S3149">
        <f t="shared" si="256"/>
        <v>76503</v>
      </c>
      <c r="T3149">
        <f t="shared" si="257"/>
        <v>-6464650</v>
      </c>
      <c r="U3149">
        <f t="shared" si="258"/>
        <v>-9281150</v>
      </c>
    </row>
    <row r="3150" spans="1:21" hidden="1" x14ac:dyDescent="0.25">
      <c r="A3150" t="s">
        <v>7356</v>
      </c>
      <c r="B3150" t="s">
        <v>3577</v>
      </c>
      <c r="C3150">
        <v>0</v>
      </c>
      <c r="D3150">
        <v>0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3389950</v>
      </c>
      <c r="L3150">
        <v>2352850</v>
      </c>
      <c r="M3150">
        <v>1557350</v>
      </c>
      <c r="O3150">
        <f t="shared" si="254"/>
        <v>0</v>
      </c>
      <c r="P3150">
        <f t="shared" si="254"/>
        <v>0</v>
      </c>
      <c r="Q3150">
        <f t="shared" si="254"/>
        <v>0</v>
      </c>
      <c r="R3150">
        <f t="shared" si="255"/>
        <v>0</v>
      </c>
      <c r="S3150">
        <f t="shared" si="256"/>
        <v>0</v>
      </c>
      <c r="T3150">
        <f t="shared" si="257"/>
        <v>-1037100</v>
      </c>
      <c r="U3150">
        <f t="shared" si="258"/>
        <v>-1832600</v>
      </c>
    </row>
    <row r="3151" spans="1:21" hidden="1" x14ac:dyDescent="0.25">
      <c r="A3151" t="s">
        <v>7357</v>
      </c>
      <c r="B3151" t="s">
        <v>3578</v>
      </c>
      <c r="C3151">
        <v>0</v>
      </c>
      <c r="D3151">
        <v>0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11663150</v>
      </c>
      <c r="L3151">
        <v>6685350</v>
      </c>
      <c r="M3151">
        <v>5171300</v>
      </c>
      <c r="O3151">
        <f t="shared" si="254"/>
        <v>0</v>
      </c>
      <c r="P3151">
        <f t="shared" si="254"/>
        <v>0</v>
      </c>
      <c r="Q3151">
        <f t="shared" si="254"/>
        <v>0</v>
      </c>
      <c r="R3151">
        <f t="shared" si="255"/>
        <v>0</v>
      </c>
      <c r="S3151">
        <f t="shared" si="256"/>
        <v>0</v>
      </c>
      <c r="T3151">
        <f t="shared" si="257"/>
        <v>-4977800</v>
      </c>
      <c r="U3151">
        <f t="shared" si="258"/>
        <v>-6491850</v>
      </c>
    </row>
    <row r="3152" spans="1:21" hidden="1" x14ac:dyDescent="0.25">
      <c r="A3152" t="s">
        <v>7358</v>
      </c>
      <c r="B3152" t="s">
        <v>3579</v>
      </c>
      <c r="C3152">
        <v>0</v>
      </c>
      <c r="D3152">
        <v>0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906800</v>
      </c>
      <c r="L3152">
        <v>717700</v>
      </c>
      <c r="M3152">
        <v>1203830</v>
      </c>
      <c r="O3152">
        <f t="shared" si="254"/>
        <v>0</v>
      </c>
      <c r="P3152">
        <f t="shared" si="254"/>
        <v>0</v>
      </c>
      <c r="Q3152">
        <f t="shared" si="254"/>
        <v>0</v>
      </c>
      <c r="R3152">
        <f t="shared" si="255"/>
        <v>0</v>
      </c>
      <c r="S3152">
        <f t="shared" si="256"/>
        <v>0</v>
      </c>
      <c r="T3152">
        <f t="shared" si="257"/>
        <v>-189100</v>
      </c>
      <c r="U3152">
        <f t="shared" si="258"/>
        <v>297030</v>
      </c>
    </row>
    <row r="3153" spans="1:21" hidden="1" x14ac:dyDescent="0.25">
      <c r="A3153" t="s">
        <v>7359</v>
      </c>
      <c r="B3153" t="s">
        <v>3580</v>
      </c>
      <c r="C3153">
        <v>0</v>
      </c>
      <c r="D3153">
        <v>0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33239000</v>
      </c>
      <c r="L3153">
        <v>25963000</v>
      </c>
      <c r="M3153">
        <v>18946500</v>
      </c>
      <c r="O3153">
        <f t="shared" si="254"/>
        <v>0</v>
      </c>
      <c r="P3153">
        <f t="shared" si="254"/>
        <v>0</v>
      </c>
      <c r="Q3153">
        <f t="shared" si="254"/>
        <v>0</v>
      </c>
      <c r="R3153">
        <f t="shared" si="255"/>
        <v>0</v>
      </c>
      <c r="S3153">
        <f t="shared" si="256"/>
        <v>0</v>
      </c>
      <c r="T3153">
        <f t="shared" si="257"/>
        <v>-7276000</v>
      </c>
      <c r="U3153">
        <f t="shared" si="258"/>
        <v>-14292500</v>
      </c>
    </row>
    <row r="3154" spans="1:21" hidden="1" x14ac:dyDescent="0.25">
      <c r="A3154" t="s">
        <v>7632</v>
      </c>
      <c r="B3154" t="s">
        <v>3581</v>
      </c>
      <c r="C3154">
        <v>15787</v>
      </c>
      <c r="D3154">
        <v>0</v>
      </c>
      <c r="E3154">
        <v>0</v>
      </c>
      <c r="F3154">
        <v>0</v>
      </c>
      <c r="G3154">
        <v>0</v>
      </c>
      <c r="H3154">
        <v>0</v>
      </c>
      <c r="I3154">
        <v>15787</v>
      </c>
      <c r="J3154">
        <v>136540</v>
      </c>
      <c r="K3154">
        <v>0</v>
      </c>
      <c r="L3154">
        <v>33859</v>
      </c>
      <c r="M3154">
        <v>0</v>
      </c>
      <c r="O3154">
        <f t="shared" si="254"/>
        <v>-15787</v>
      </c>
      <c r="P3154">
        <f t="shared" si="254"/>
        <v>-15787</v>
      </c>
      <c r="Q3154">
        <f t="shared" si="254"/>
        <v>-15787</v>
      </c>
      <c r="R3154">
        <f t="shared" si="255"/>
        <v>0</v>
      </c>
      <c r="S3154">
        <f t="shared" si="256"/>
        <v>120753</v>
      </c>
      <c r="T3154">
        <f t="shared" si="257"/>
        <v>33859</v>
      </c>
      <c r="U3154">
        <f t="shared" si="258"/>
        <v>0</v>
      </c>
    </row>
    <row r="3155" spans="1:21" hidden="1" x14ac:dyDescent="0.25">
      <c r="A3155" t="s">
        <v>7361</v>
      </c>
      <c r="B3155" t="s">
        <v>1815</v>
      </c>
      <c r="C3155">
        <v>387493.3333</v>
      </c>
      <c r="D3155">
        <v>1154355</v>
      </c>
      <c r="E3155">
        <v>349360</v>
      </c>
      <c r="F3155">
        <v>486355</v>
      </c>
      <c r="G3155">
        <v>73534</v>
      </c>
      <c r="H3155">
        <v>4259</v>
      </c>
      <c r="I3155">
        <v>91752</v>
      </c>
      <c r="J3155">
        <v>3448550</v>
      </c>
      <c r="K3155">
        <v>13495000</v>
      </c>
      <c r="L3155">
        <v>9599100</v>
      </c>
      <c r="M3155">
        <v>7873800</v>
      </c>
      <c r="O3155">
        <f t="shared" si="254"/>
        <v>766861.66669999994</v>
      </c>
      <c r="P3155">
        <f t="shared" si="254"/>
        <v>-38133.333299999998</v>
      </c>
      <c r="Q3155">
        <f t="shared" si="254"/>
        <v>98861.666700000002</v>
      </c>
      <c r="R3155">
        <f t="shared" si="255"/>
        <v>-69275</v>
      </c>
      <c r="S3155">
        <f t="shared" si="256"/>
        <v>3356798</v>
      </c>
      <c r="T3155">
        <f t="shared" si="257"/>
        <v>-3895900</v>
      </c>
      <c r="U3155">
        <f t="shared" si="258"/>
        <v>-5621200</v>
      </c>
    </row>
    <row r="3156" spans="1:21" hidden="1" x14ac:dyDescent="0.25">
      <c r="A3156" t="s">
        <v>7362</v>
      </c>
      <c r="B3156" t="s">
        <v>1816</v>
      </c>
      <c r="C3156">
        <v>8896540</v>
      </c>
      <c r="D3156">
        <v>859900</v>
      </c>
      <c r="E3156">
        <v>0</v>
      </c>
      <c r="F3156">
        <v>242820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O3156">
        <f t="shared" si="254"/>
        <v>-8036640</v>
      </c>
      <c r="P3156">
        <f t="shared" si="254"/>
        <v>-8896540</v>
      </c>
      <c r="Q3156">
        <f t="shared" si="254"/>
        <v>-8653720</v>
      </c>
      <c r="R3156">
        <f t="shared" si="255"/>
        <v>0</v>
      </c>
      <c r="S3156">
        <f t="shared" si="256"/>
        <v>0</v>
      </c>
      <c r="T3156">
        <f t="shared" si="257"/>
        <v>0</v>
      </c>
      <c r="U3156">
        <f t="shared" si="258"/>
        <v>0</v>
      </c>
    </row>
    <row r="3157" spans="1:21" hidden="1" x14ac:dyDescent="0.25">
      <c r="A3157" t="s">
        <v>7363</v>
      </c>
      <c r="B3157" t="s">
        <v>3582</v>
      </c>
      <c r="C3157">
        <v>0</v>
      </c>
      <c r="D3157">
        <v>0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8648000</v>
      </c>
      <c r="L3157">
        <v>6945200</v>
      </c>
      <c r="M3157">
        <v>4734700</v>
      </c>
      <c r="O3157">
        <f t="shared" si="254"/>
        <v>0</v>
      </c>
      <c r="P3157">
        <f t="shared" si="254"/>
        <v>0</v>
      </c>
      <c r="Q3157">
        <f t="shared" si="254"/>
        <v>0</v>
      </c>
      <c r="R3157">
        <f t="shared" si="255"/>
        <v>0</v>
      </c>
      <c r="S3157">
        <f t="shared" si="256"/>
        <v>0</v>
      </c>
      <c r="T3157">
        <f t="shared" si="257"/>
        <v>-1702800</v>
      </c>
      <c r="U3157">
        <f t="shared" si="258"/>
        <v>-3913300</v>
      </c>
    </row>
    <row r="3158" spans="1:21" hidden="1" x14ac:dyDescent="0.25">
      <c r="A3158" t="s">
        <v>7364</v>
      </c>
      <c r="B3158" t="s">
        <v>1817</v>
      </c>
      <c r="C3158">
        <v>125040</v>
      </c>
      <c r="D3158">
        <v>0</v>
      </c>
      <c r="E3158">
        <v>0</v>
      </c>
      <c r="F3158">
        <v>0</v>
      </c>
      <c r="G3158">
        <v>58282</v>
      </c>
      <c r="H3158">
        <v>0</v>
      </c>
      <c r="I3158">
        <v>125040</v>
      </c>
      <c r="J3158">
        <v>488910</v>
      </c>
      <c r="K3158">
        <v>0</v>
      </c>
      <c r="L3158">
        <v>0</v>
      </c>
      <c r="M3158">
        <v>0</v>
      </c>
      <c r="O3158">
        <f t="shared" si="254"/>
        <v>-125040</v>
      </c>
      <c r="P3158">
        <f t="shared" si="254"/>
        <v>-125040</v>
      </c>
      <c r="Q3158">
        <f t="shared" si="254"/>
        <v>-125040</v>
      </c>
      <c r="R3158">
        <f t="shared" si="255"/>
        <v>-58282</v>
      </c>
      <c r="S3158">
        <f t="shared" si="256"/>
        <v>363870</v>
      </c>
      <c r="T3158">
        <f t="shared" si="257"/>
        <v>0</v>
      </c>
      <c r="U3158">
        <f t="shared" si="258"/>
        <v>0</v>
      </c>
    </row>
    <row r="3159" spans="1:21" hidden="1" x14ac:dyDescent="0.25">
      <c r="A3159" t="s">
        <v>7365</v>
      </c>
      <c r="B3159" t="s">
        <v>1818</v>
      </c>
      <c r="C3159">
        <v>0</v>
      </c>
      <c r="D3159">
        <v>0</v>
      </c>
      <c r="E3159">
        <v>0</v>
      </c>
      <c r="F3159">
        <v>97247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O3159">
        <f t="shared" si="254"/>
        <v>0</v>
      </c>
      <c r="P3159">
        <f t="shared" si="254"/>
        <v>0</v>
      </c>
      <c r="Q3159">
        <f t="shared" si="254"/>
        <v>97247</v>
      </c>
      <c r="R3159">
        <f t="shared" si="255"/>
        <v>0</v>
      </c>
      <c r="S3159">
        <f t="shared" si="256"/>
        <v>0</v>
      </c>
      <c r="T3159">
        <f t="shared" si="257"/>
        <v>0</v>
      </c>
      <c r="U3159">
        <f t="shared" si="258"/>
        <v>0</v>
      </c>
    </row>
    <row r="3160" spans="1:21" hidden="1" x14ac:dyDescent="0.25">
      <c r="A3160" t="s">
        <v>7366</v>
      </c>
      <c r="B3160" t="s">
        <v>3583</v>
      </c>
      <c r="C3160">
        <v>0</v>
      </c>
      <c r="D3160">
        <v>0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86308.5</v>
      </c>
      <c r="L3160">
        <v>32200</v>
      </c>
      <c r="M3160">
        <v>84308</v>
      </c>
      <c r="O3160">
        <f t="shared" si="254"/>
        <v>0</v>
      </c>
      <c r="P3160">
        <f t="shared" si="254"/>
        <v>0</v>
      </c>
      <c r="Q3160">
        <f t="shared" si="254"/>
        <v>0</v>
      </c>
      <c r="R3160">
        <f t="shared" si="255"/>
        <v>0</v>
      </c>
      <c r="S3160">
        <f t="shared" si="256"/>
        <v>0</v>
      </c>
      <c r="T3160">
        <f t="shared" si="257"/>
        <v>-54108.5</v>
      </c>
      <c r="U3160">
        <f t="shared" si="258"/>
        <v>-2000.5</v>
      </c>
    </row>
    <row r="3161" spans="1:21" hidden="1" x14ac:dyDescent="0.25">
      <c r="A3161" t="s">
        <v>6541</v>
      </c>
      <c r="B3161" t="s">
        <v>3584</v>
      </c>
      <c r="C3161">
        <v>0</v>
      </c>
      <c r="D3161">
        <v>0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681595</v>
      </c>
      <c r="L3161">
        <v>843945</v>
      </c>
      <c r="M3161">
        <v>554705</v>
      </c>
      <c r="O3161">
        <f t="shared" si="254"/>
        <v>0</v>
      </c>
      <c r="P3161">
        <f t="shared" si="254"/>
        <v>0</v>
      </c>
      <c r="Q3161">
        <f t="shared" si="254"/>
        <v>0</v>
      </c>
      <c r="R3161">
        <f t="shared" si="255"/>
        <v>0</v>
      </c>
      <c r="S3161">
        <f t="shared" si="256"/>
        <v>0</v>
      </c>
      <c r="T3161">
        <f t="shared" si="257"/>
        <v>162350</v>
      </c>
      <c r="U3161">
        <f t="shared" si="258"/>
        <v>-126890</v>
      </c>
    </row>
    <row r="3162" spans="1:21" hidden="1" x14ac:dyDescent="0.25">
      <c r="A3162" t="s">
        <v>7368</v>
      </c>
      <c r="B3162" t="s">
        <v>1819</v>
      </c>
      <c r="C3162">
        <v>10003</v>
      </c>
      <c r="D3162">
        <v>411930</v>
      </c>
      <c r="E3162">
        <v>131965</v>
      </c>
      <c r="F3162">
        <v>47181</v>
      </c>
      <c r="G3162">
        <v>435640</v>
      </c>
      <c r="H3162">
        <v>36299.5</v>
      </c>
      <c r="I3162">
        <v>10003</v>
      </c>
      <c r="J3162">
        <v>20795.5</v>
      </c>
      <c r="K3162">
        <v>47165000</v>
      </c>
      <c r="L3162">
        <v>32219500</v>
      </c>
      <c r="M3162">
        <v>25032000</v>
      </c>
      <c r="O3162">
        <f t="shared" si="254"/>
        <v>401927</v>
      </c>
      <c r="P3162">
        <f t="shared" si="254"/>
        <v>121962</v>
      </c>
      <c r="Q3162">
        <f t="shared" si="254"/>
        <v>37178</v>
      </c>
      <c r="R3162">
        <f t="shared" si="255"/>
        <v>-399340.5</v>
      </c>
      <c r="S3162">
        <f t="shared" si="256"/>
        <v>10792.5</v>
      </c>
      <c r="T3162">
        <f t="shared" si="257"/>
        <v>-14945500</v>
      </c>
      <c r="U3162">
        <f t="shared" si="258"/>
        <v>-22133000</v>
      </c>
    </row>
    <row r="3163" spans="1:21" hidden="1" x14ac:dyDescent="0.25">
      <c r="A3163" t="s">
        <v>7369</v>
      </c>
      <c r="B3163" t="s">
        <v>1820</v>
      </c>
      <c r="C3163">
        <v>0</v>
      </c>
      <c r="D3163">
        <v>0</v>
      </c>
      <c r="E3163">
        <v>0</v>
      </c>
      <c r="F3163">
        <v>59200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O3163">
        <f t="shared" si="254"/>
        <v>0</v>
      </c>
      <c r="P3163">
        <f t="shared" si="254"/>
        <v>0</v>
      </c>
      <c r="Q3163">
        <f t="shared" si="254"/>
        <v>59200</v>
      </c>
      <c r="R3163">
        <f t="shared" si="255"/>
        <v>0</v>
      </c>
      <c r="S3163">
        <f t="shared" si="256"/>
        <v>0</v>
      </c>
      <c r="T3163">
        <f t="shared" si="257"/>
        <v>0</v>
      </c>
      <c r="U3163">
        <f t="shared" si="258"/>
        <v>0</v>
      </c>
    </row>
    <row r="3164" spans="1:21" hidden="1" x14ac:dyDescent="0.25">
      <c r="A3164" t="s">
        <v>7370</v>
      </c>
      <c r="B3164" t="s">
        <v>1821</v>
      </c>
      <c r="C3164">
        <v>854830</v>
      </c>
      <c r="D3164">
        <v>159960</v>
      </c>
      <c r="E3164">
        <v>0</v>
      </c>
      <c r="F3164">
        <v>560155</v>
      </c>
      <c r="G3164" t="e">
        <v>#DIV/0!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O3164">
        <f t="shared" si="254"/>
        <v>-694870</v>
      </c>
      <c r="P3164">
        <f t="shared" si="254"/>
        <v>-854830</v>
      </c>
      <c r="Q3164">
        <f t="shared" si="254"/>
        <v>-294675</v>
      </c>
      <c r="R3164" t="e">
        <f t="shared" si="255"/>
        <v>#DIV/0!</v>
      </c>
      <c r="S3164">
        <f t="shared" si="256"/>
        <v>0</v>
      </c>
      <c r="T3164">
        <f t="shared" si="257"/>
        <v>0</v>
      </c>
      <c r="U3164">
        <f t="shared" si="258"/>
        <v>0</v>
      </c>
    </row>
    <row r="3165" spans="1:21" hidden="1" x14ac:dyDescent="0.25">
      <c r="A3165" t="s">
        <v>7371</v>
      </c>
      <c r="B3165" t="s">
        <v>3585</v>
      </c>
      <c r="C3165">
        <v>0</v>
      </c>
      <c r="D3165">
        <v>0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2083250</v>
      </c>
      <c r="L3165">
        <v>1679500</v>
      </c>
      <c r="M3165">
        <v>1393810</v>
      </c>
      <c r="O3165">
        <f t="shared" si="254"/>
        <v>0</v>
      </c>
      <c r="P3165">
        <f t="shared" si="254"/>
        <v>0</v>
      </c>
      <c r="Q3165">
        <f t="shared" si="254"/>
        <v>0</v>
      </c>
      <c r="R3165">
        <f t="shared" si="255"/>
        <v>0</v>
      </c>
      <c r="S3165">
        <f t="shared" si="256"/>
        <v>0</v>
      </c>
      <c r="T3165">
        <f t="shared" si="257"/>
        <v>-403750</v>
      </c>
      <c r="U3165">
        <f t="shared" si="258"/>
        <v>-689440</v>
      </c>
    </row>
    <row r="3166" spans="1:21" hidden="1" x14ac:dyDescent="0.25">
      <c r="A3166" t="s">
        <v>4858</v>
      </c>
      <c r="B3166" t="s">
        <v>1822</v>
      </c>
      <c r="C3166">
        <v>1104407</v>
      </c>
      <c r="D3166">
        <v>0</v>
      </c>
      <c r="E3166">
        <v>0</v>
      </c>
      <c r="F3166">
        <v>45134.5</v>
      </c>
      <c r="G3166">
        <v>30934</v>
      </c>
      <c r="H3166">
        <v>0</v>
      </c>
      <c r="I3166">
        <v>65502</v>
      </c>
      <c r="J3166">
        <v>0</v>
      </c>
      <c r="K3166">
        <v>1250965</v>
      </c>
      <c r="L3166">
        <v>2059500</v>
      </c>
      <c r="M3166">
        <v>1353660</v>
      </c>
      <c r="O3166">
        <f t="shared" si="254"/>
        <v>-1104407</v>
      </c>
      <c r="P3166">
        <f t="shared" si="254"/>
        <v>-1104407</v>
      </c>
      <c r="Q3166">
        <f t="shared" si="254"/>
        <v>-1059272.5</v>
      </c>
      <c r="R3166">
        <f t="shared" si="255"/>
        <v>-30934</v>
      </c>
      <c r="S3166">
        <f t="shared" si="256"/>
        <v>-65502</v>
      </c>
      <c r="T3166">
        <f t="shared" si="257"/>
        <v>808535</v>
      </c>
      <c r="U3166">
        <f t="shared" si="258"/>
        <v>102695</v>
      </c>
    </row>
    <row r="3167" spans="1:21" hidden="1" x14ac:dyDescent="0.25">
      <c r="A3167" t="s">
        <v>7373</v>
      </c>
      <c r="B3167" t="s">
        <v>1823</v>
      </c>
      <c r="C3167">
        <v>0</v>
      </c>
      <c r="D3167">
        <v>0</v>
      </c>
      <c r="E3167">
        <v>0</v>
      </c>
      <c r="F3167">
        <v>0</v>
      </c>
      <c r="G3167">
        <v>25333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O3167">
        <f t="shared" si="254"/>
        <v>0</v>
      </c>
      <c r="P3167">
        <f t="shared" si="254"/>
        <v>0</v>
      </c>
      <c r="Q3167">
        <f t="shared" si="254"/>
        <v>0</v>
      </c>
      <c r="R3167">
        <f t="shared" si="255"/>
        <v>-25333</v>
      </c>
      <c r="S3167">
        <f t="shared" si="256"/>
        <v>0</v>
      </c>
      <c r="T3167">
        <f t="shared" si="257"/>
        <v>0</v>
      </c>
      <c r="U3167">
        <f t="shared" si="258"/>
        <v>0</v>
      </c>
    </row>
    <row r="3168" spans="1:21" hidden="1" x14ac:dyDescent="0.25">
      <c r="A3168" t="s">
        <v>7830</v>
      </c>
      <c r="B3168" t="s">
        <v>3586</v>
      </c>
      <c r="C3168">
        <v>0</v>
      </c>
      <c r="D3168">
        <v>0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57112</v>
      </c>
      <c r="L3168">
        <v>81827</v>
      </c>
      <c r="M3168">
        <v>83510.5</v>
      </c>
      <c r="O3168">
        <f t="shared" si="254"/>
        <v>0</v>
      </c>
      <c r="P3168">
        <f t="shared" si="254"/>
        <v>0</v>
      </c>
      <c r="Q3168">
        <f t="shared" si="254"/>
        <v>0</v>
      </c>
      <c r="R3168">
        <f t="shared" si="255"/>
        <v>0</v>
      </c>
      <c r="S3168">
        <f t="shared" si="256"/>
        <v>0</v>
      </c>
      <c r="T3168">
        <f t="shared" si="257"/>
        <v>24715</v>
      </c>
      <c r="U3168">
        <f t="shared" si="258"/>
        <v>26398.5</v>
      </c>
    </row>
    <row r="3169" spans="1:21" hidden="1" x14ac:dyDescent="0.25">
      <c r="A3169" t="s">
        <v>7375</v>
      </c>
      <c r="B3169" t="s">
        <v>3587</v>
      </c>
      <c r="C3169">
        <v>0</v>
      </c>
      <c r="D3169">
        <v>0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1089325</v>
      </c>
      <c r="L3169">
        <v>599975</v>
      </c>
      <c r="M3169">
        <v>365340</v>
      </c>
      <c r="O3169">
        <f t="shared" si="254"/>
        <v>0</v>
      </c>
      <c r="P3169">
        <f t="shared" si="254"/>
        <v>0</v>
      </c>
      <c r="Q3169">
        <f t="shared" si="254"/>
        <v>0</v>
      </c>
      <c r="R3169">
        <f t="shared" si="255"/>
        <v>0</v>
      </c>
      <c r="S3169">
        <f t="shared" si="256"/>
        <v>0</v>
      </c>
      <c r="T3169">
        <f t="shared" si="257"/>
        <v>-489350</v>
      </c>
      <c r="U3169">
        <f t="shared" si="258"/>
        <v>-723985</v>
      </c>
    </row>
    <row r="3170" spans="1:21" hidden="1" x14ac:dyDescent="0.25">
      <c r="A3170" t="s">
        <v>7503</v>
      </c>
      <c r="B3170" t="s">
        <v>1824</v>
      </c>
      <c r="C3170">
        <v>28248</v>
      </c>
      <c r="D3170">
        <v>163516.5</v>
      </c>
      <c r="E3170">
        <v>40996</v>
      </c>
      <c r="F3170">
        <v>31579.5</v>
      </c>
      <c r="G3170">
        <v>0</v>
      </c>
      <c r="H3170">
        <v>0</v>
      </c>
      <c r="I3170">
        <v>28248</v>
      </c>
      <c r="J3170">
        <v>45095</v>
      </c>
      <c r="K3170">
        <v>0</v>
      </c>
      <c r="L3170">
        <v>43656</v>
      </c>
      <c r="M3170">
        <v>1397</v>
      </c>
      <c r="O3170">
        <f t="shared" si="254"/>
        <v>135268.5</v>
      </c>
      <c r="P3170">
        <f t="shared" si="254"/>
        <v>12748</v>
      </c>
      <c r="Q3170">
        <f t="shared" si="254"/>
        <v>3331.5</v>
      </c>
      <c r="R3170">
        <f t="shared" si="255"/>
        <v>0</v>
      </c>
      <c r="S3170">
        <f t="shared" si="256"/>
        <v>16847</v>
      </c>
      <c r="T3170">
        <f t="shared" si="257"/>
        <v>43656</v>
      </c>
      <c r="U3170">
        <f t="shared" si="258"/>
        <v>1397</v>
      </c>
    </row>
    <row r="3171" spans="1:21" hidden="1" x14ac:dyDescent="0.25">
      <c r="A3171" t="s">
        <v>6439</v>
      </c>
      <c r="B3171" t="s">
        <v>1825</v>
      </c>
      <c r="C3171">
        <v>105535</v>
      </c>
      <c r="D3171">
        <v>562455</v>
      </c>
      <c r="E3171">
        <v>169135</v>
      </c>
      <c r="F3171">
        <v>259815</v>
      </c>
      <c r="G3171">
        <v>118080</v>
      </c>
      <c r="H3171">
        <v>9481.5</v>
      </c>
      <c r="I3171">
        <v>0</v>
      </c>
      <c r="J3171">
        <v>0</v>
      </c>
      <c r="K3171">
        <v>1864500</v>
      </c>
      <c r="L3171">
        <v>2059200</v>
      </c>
      <c r="M3171">
        <v>2475000</v>
      </c>
      <c r="O3171">
        <f t="shared" si="254"/>
        <v>456920</v>
      </c>
      <c r="P3171">
        <f t="shared" si="254"/>
        <v>63600</v>
      </c>
      <c r="Q3171">
        <f t="shared" si="254"/>
        <v>154280</v>
      </c>
      <c r="R3171">
        <f t="shared" si="255"/>
        <v>-108598.5</v>
      </c>
      <c r="S3171">
        <f t="shared" si="256"/>
        <v>0</v>
      </c>
      <c r="T3171">
        <f t="shared" si="257"/>
        <v>194700</v>
      </c>
      <c r="U3171">
        <f t="shared" si="258"/>
        <v>610500</v>
      </c>
    </row>
    <row r="3172" spans="1:21" hidden="1" x14ac:dyDescent="0.25">
      <c r="A3172" t="s">
        <v>7378</v>
      </c>
      <c r="B3172" t="s">
        <v>1826</v>
      </c>
      <c r="C3172">
        <v>253005.6667</v>
      </c>
      <c r="D3172">
        <v>0</v>
      </c>
      <c r="E3172">
        <v>0</v>
      </c>
      <c r="F3172">
        <v>0</v>
      </c>
      <c r="G3172">
        <v>187180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O3172">
        <f t="shared" si="254"/>
        <v>-253005.6667</v>
      </c>
      <c r="P3172">
        <f t="shared" si="254"/>
        <v>-253005.6667</v>
      </c>
      <c r="Q3172">
        <f t="shared" si="254"/>
        <v>-253005.6667</v>
      </c>
      <c r="R3172">
        <f t="shared" si="255"/>
        <v>-187180</v>
      </c>
      <c r="S3172">
        <f t="shared" si="256"/>
        <v>0</v>
      </c>
      <c r="T3172">
        <f t="shared" si="257"/>
        <v>0</v>
      </c>
      <c r="U3172">
        <f t="shared" si="258"/>
        <v>0</v>
      </c>
    </row>
    <row r="3173" spans="1:21" hidden="1" x14ac:dyDescent="0.25">
      <c r="A3173" t="s">
        <v>7379</v>
      </c>
      <c r="B3173" t="s">
        <v>1827</v>
      </c>
      <c r="C3173">
        <v>199053.3333</v>
      </c>
      <c r="D3173">
        <v>0</v>
      </c>
      <c r="E3173">
        <v>7135250</v>
      </c>
      <c r="F3173">
        <v>45603.5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O3173">
        <f t="shared" si="254"/>
        <v>-199053.3333</v>
      </c>
      <c r="P3173">
        <f t="shared" si="254"/>
        <v>6936196.6666999999</v>
      </c>
      <c r="Q3173">
        <f t="shared" si="254"/>
        <v>-153449.8333</v>
      </c>
      <c r="R3173">
        <f t="shared" si="255"/>
        <v>0</v>
      </c>
      <c r="S3173">
        <f t="shared" si="256"/>
        <v>0</v>
      </c>
      <c r="T3173">
        <f t="shared" si="257"/>
        <v>0</v>
      </c>
      <c r="U3173">
        <f t="shared" si="258"/>
        <v>0</v>
      </c>
    </row>
    <row r="3174" spans="1:21" hidden="1" x14ac:dyDescent="0.25">
      <c r="A3174" t="s">
        <v>7380</v>
      </c>
      <c r="B3174" t="s">
        <v>1828</v>
      </c>
      <c r="C3174">
        <v>0</v>
      </c>
      <c r="D3174">
        <v>50355</v>
      </c>
      <c r="E3174">
        <v>0</v>
      </c>
      <c r="F3174">
        <v>2008700</v>
      </c>
      <c r="G3174">
        <v>53906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O3174">
        <f t="shared" si="254"/>
        <v>50355</v>
      </c>
      <c r="P3174">
        <f t="shared" si="254"/>
        <v>0</v>
      </c>
      <c r="Q3174">
        <f t="shared" si="254"/>
        <v>2008700</v>
      </c>
      <c r="R3174">
        <f t="shared" si="255"/>
        <v>-53906</v>
      </c>
      <c r="S3174">
        <f t="shared" si="256"/>
        <v>0</v>
      </c>
      <c r="T3174">
        <f t="shared" si="257"/>
        <v>0</v>
      </c>
      <c r="U3174">
        <f t="shared" si="258"/>
        <v>0</v>
      </c>
    </row>
    <row r="3175" spans="1:21" hidden="1" x14ac:dyDescent="0.25">
      <c r="A3175" t="s">
        <v>7381</v>
      </c>
      <c r="B3175" t="s">
        <v>3588</v>
      </c>
      <c r="C3175">
        <v>0</v>
      </c>
      <c r="D3175">
        <v>0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760725</v>
      </c>
      <c r="L3175">
        <v>467160</v>
      </c>
      <c r="M3175">
        <v>425805</v>
      </c>
      <c r="O3175">
        <f t="shared" si="254"/>
        <v>0</v>
      </c>
      <c r="P3175">
        <f t="shared" si="254"/>
        <v>0</v>
      </c>
      <c r="Q3175">
        <f t="shared" si="254"/>
        <v>0</v>
      </c>
      <c r="R3175">
        <f t="shared" si="255"/>
        <v>0</v>
      </c>
      <c r="S3175">
        <f t="shared" si="256"/>
        <v>0</v>
      </c>
      <c r="T3175">
        <f t="shared" si="257"/>
        <v>-293565</v>
      </c>
      <c r="U3175">
        <f t="shared" si="258"/>
        <v>-334920</v>
      </c>
    </row>
    <row r="3176" spans="1:21" hidden="1" x14ac:dyDescent="0.25">
      <c r="A3176" t="s">
        <v>4295</v>
      </c>
      <c r="B3176" t="s">
        <v>3589</v>
      </c>
      <c r="C3176">
        <v>0</v>
      </c>
      <c r="D3176">
        <v>0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1685335</v>
      </c>
      <c r="L3176">
        <v>6914650</v>
      </c>
      <c r="M3176">
        <v>7541300</v>
      </c>
      <c r="O3176">
        <f t="shared" si="254"/>
        <v>0</v>
      </c>
      <c r="P3176">
        <f t="shared" si="254"/>
        <v>0</v>
      </c>
      <c r="Q3176">
        <f t="shared" si="254"/>
        <v>0</v>
      </c>
      <c r="R3176">
        <f t="shared" si="255"/>
        <v>0</v>
      </c>
      <c r="S3176">
        <f t="shared" si="256"/>
        <v>0</v>
      </c>
      <c r="T3176">
        <f t="shared" si="257"/>
        <v>5229315</v>
      </c>
      <c r="U3176">
        <f t="shared" si="258"/>
        <v>5855965</v>
      </c>
    </row>
    <row r="3177" spans="1:21" hidden="1" x14ac:dyDescent="0.25">
      <c r="A3177" t="s">
        <v>8037</v>
      </c>
      <c r="B3177" t="s">
        <v>3590</v>
      </c>
      <c r="C3177">
        <v>0</v>
      </c>
      <c r="D3177">
        <v>0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69865</v>
      </c>
      <c r="L3177">
        <v>87895</v>
      </c>
      <c r="M3177">
        <v>162750</v>
      </c>
      <c r="O3177">
        <f t="shared" si="254"/>
        <v>0</v>
      </c>
      <c r="P3177">
        <f t="shared" si="254"/>
        <v>0</v>
      </c>
      <c r="Q3177">
        <f t="shared" si="254"/>
        <v>0</v>
      </c>
      <c r="R3177">
        <f t="shared" si="255"/>
        <v>0</v>
      </c>
      <c r="S3177">
        <f t="shared" si="256"/>
        <v>0</v>
      </c>
      <c r="T3177">
        <f t="shared" si="257"/>
        <v>18030</v>
      </c>
      <c r="U3177">
        <f t="shared" si="258"/>
        <v>92885</v>
      </c>
    </row>
    <row r="3178" spans="1:21" hidden="1" x14ac:dyDescent="0.25">
      <c r="A3178" t="s">
        <v>7384</v>
      </c>
      <c r="B3178" t="s">
        <v>3591</v>
      </c>
      <c r="C3178">
        <v>0</v>
      </c>
      <c r="D3178">
        <v>0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9159150</v>
      </c>
      <c r="L3178">
        <v>6099400</v>
      </c>
      <c r="M3178">
        <v>3895050</v>
      </c>
      <c r="O3178">
        <f t="shared" si="254"/>
        <v>0</v>
      </c>
      <c r="P3178">
        <f t="shared" si="254"/>
        <v>0</v>
      </c>
      <c r="Q3178">
        <f t="shared" si="254"/>
        <v>0</v>
      </c>
      <c r="R3178">
        <f t="shared" si="255"/>
        <v>0</v>
      </c>
      <c r="S3178">
        <f t="shared" si="256"/>
        <v>0</v>
      </c>
      <c r="T3178">
        <f t="shared" si="257"/>
        <v>-3059750</v>
      </c>
      <c r="U3178">
        <f t="shared" si="258"/>
        <v>-5264100</v>
      </c>
    </row>
    <row r="3179" spans="1:21" hidden="1" x14ac:dyDescent="0.25">
      <c r="A3179" t="s">
        <v>7385</v>
      </c>
      <c r="B3179" t="s">
        <v>3592</v>
      </c>
      <c r="C3179">
        <v>0</v>
      </c>
      <c r="D3179">
        <v>0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923745</v>
      </c>
      <c r="L3179">
        <v>768935</v>
      </c>
      <c r="M3179">
        <v>1525325</v>
      </c>
      <c r="O3179">
        <f t="shared" si="254"/>
        <v>0</v>
      </c>
      <c r="P3179">
        <f t="shared" si="254"/>
        <v>0</v>
      </c>
      <c r="Q3179">
        <f t="shared" si="254"/>
        <v>0</v>
      </c>
      <c r="R3179">
        <f t="shared" si="255"/>
        <v>0</v>
      </c>
      <c r="S3179">
        <f t="shared" si="256"/>
        <v>0</v>
      </c>
      <c r="T3179">
        <f t="shared" si="257"/>
        <v>-154810</v>
      </c>
      <c r="U3179">
        <f t="shared" si="258"/>
        <v>601580</v>
      </c>
    </row>
    <row r="3180" spans="1:21" hidden="1" x14ac:dyDescent="0.25">
      <c r="A3180" t="s">
        <v>7386</v>
      </c>
      <c r="B3180" t="s">
        <v>3593</v>
      </c>
      <c r="C3180">
        <v>0</v>
      </c>
      <c r="D3180">
        <v>0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77874</v>
      </c>
      <c r="L3180">
        <v>53125</v>
      </c>
      <c r="M3180">
        <v>36321.5</v>
      </c>
      <c r="O3180">
        <f t="shared" si="254"/>
        <v>0</v>
      </c>
      <c r="P3180">
        <f t="shared" si="254"/>
        <v>0</v>
      </c>
      <c r="Q3180">
        <f t="shared" si="254"/>
        <v>0</v>
      </c>
      <c r="R3180">
        <f t="shared" si="255"/>
        <v>0</v>
      </c>
      <c r="S3180">
        <f t="shared" si="256"/>
        <v>0</v>
      </c>
      <c r="T3180">
        <f t="shared" si="257"/>
        <v>-24749</v>
      </c>
      <c r="U3180">
        <f t="shared" si="258"/>
        <v>-41552.5</v>
      </c>
    </row>
    <row r="3181" spans="1:21" hidden="1" x14ac:dyDescent="0.25">
      <c r="A3181" t="s">
        <v>7387</v>
      </c>
      <c r="B3181" t="s">
        <v>3594</v>
      </c>
      <c r="C3181">
        <v>0</v>
      </c>
      <c r="D3181">
        <v>0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1428050</v>
      </c>
      <c r="L3181">
        <v>1107620</v>
      </c>
      <c r="M3181">
        <v>777292</v>
      </c>
      <c r="O3181">
        <f t="shared" si="254"/>
        <v>0</v>
      </c>
      <c r="P3181">
        <f t="shared" si="254"/>
        <v>0</v>
      </c>
      <c r="Q3181">
        <f t="shared" si="254"/>
        <v>0</v>
      </c>
      <c r="R3181">
        <f t="shared" si="255"/>
        <v>0</v>
      </c>
      <c r="S3181">
        <f t="shared" si="256"/>
        <v>0</v>
      </c>
      <c r="T3181">
        <f t="shared" si="257"/>
        <v>-320430</v>
      </c>
      <c r="U3181">
        <f t="shared" si="258"/>
        <v>-650758</v>
      </c>
    </row>
    <row r="3182" spans="1:21" hidden="1" x14ac:dyDescent="0.25">
      <c r="A3182" t="s">
        <v>7388</v>
      </c>
      <c r="B3182" t="s">
        <v>3595</v>
      </c>
      <c r="C3182">
        <v>4906</v>
      </c>
      <c r="D3182">
        <v>0</v>
      </c>
      <c r="E3182">
        <v>0</v>
      </c>
      <c r="F3182">
        <v>0</v>
      </c>
      <c r="G3182">
        <v>0</v>
      </c>
      <c r="H3182">
        <v>0</v>
      </c>
      <c r="I3182">
        <v>4906</v>
      </c>
      <c r="J3182">
        <v>0</v>
      </c>
      <c r="K3182">
        <v>3886250</v>
      </c>
      <c r="L3182">
        <v>2238050</v>
      </c>
      <c r="M3182">
        <v>1224435</v>
      </c>
      <c r="O3182">
        <f t="shared" si="254"/>
        <v>-4906</v>
      </c>
      <c r="P3182">
        <f t="shared" si="254"/>
        <v>-4906</v>
      </c>
      <c r="Q3182">
        <f t="shared" si="254"/>
        <v>-4906</v>
      </c>
      <c r="R3182">
        <f t="shared" si="255"/>
        <v>0</v>
      </c>
      <c r="S3182">
        <f t="shared" si="256"/>
        <v>-4906</v>
      </c>
      <c r="T3182">
        <f t="shared" si="257"/>
        <v>-1648200</v>
      </c>
      <c r="U3182">
        <f t="shared" si="258"/>
        <v>-2661815</v>
      </c>
    </row>
    <row r="3183" spans="1:21" hidden="1" x14ac:dyDescent="0.25">
      <c r="A3183" t="s">
        <v>7389</v>
      </c>
      <c r="B3183" t="s">
        <v>2522</v>
      </c>
      <c r="C3183">
        <v>77634</v>
      </c>
      <c r="D3183">
        <v>1541850</v>
      </c>
      <c r="E3183">
        <v>84610</v>
      </c>
      <c r="F3183">
        <v>681930</v>
      </c>
      <c r="G3183">
        <v>28853</v>
      </c>
      <c r="H3183">
        <v>0</v>
      </c>
      <c r="I3183">
        <v>77634</v>
      </c>
      <c r="J3183">
        <v>135951</v>
      </c>
      <c r="K3183">
        <v>7171300</v>
      </c>
      <c r="L3183">
        <v>6717900</v>
      </c>
      <c r="M3183">
        <v>5066200</v>
      </c>
      <c r="O3183">
        <f t="shared" si="254"/>
        <v>1464216</v>
      </c>
      <c r="P3183">
        <f t="shared" si="254"/>
        <v>6976</v>
      </c>
      <c r="Q3183">
        <f t="shared" si="254"/>
        <v>604296</v>
      </c>
      <c r="R3183">
        <f t="shared" si="255"/>
        <v>-28853</v>
      </c>
      <c r="S3183">
        <f t="shared" si="256"/>
        <v>58317</v>
      </c>
      <c r="T3183">
        <f t="shared" si="257"/>
        <v>-453400</v>
      </c>
      <c r="U3183">
        <f t="shared" si="258"/>
        <v>-2105100</v>
      </c>
    </row>
    <row r="3184" spans="1:21" hidden="1" x14ac:dyDescent="0.25">
      <c r="A3184" t="s">
        <v>7390</v>
      </c>
      <c r="B3184" t="s">
        <v>3596</v>
      </c>
      <c r="C3184">
        <v>0</v>
      </c>
      <c r="D3184">
        <v>0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3586650</v>
      </c>
      <c r="L3184">
        <v>2806600</v>
      </c>
      <c r="M3184">
        <v>2744650</v>
      </c>
      <c r="O3184">
        <f t="shared" si="254"/>
        <v>0</v>
      </c>
      <c r="P3184">
        <f t="shared" si="254"/>
        <v>0</v>
      </c>
      <c r="Q3184">
        <f t="shared" si="254"/>
        <v>0</v>
      </c>
      <c r="R3184">
        <f t="shared" si="255"/>
        <v>0</v>
      </c>
      <c r="S3184">
        <f t="shared" si="256"/>
        <v>0</v>
      </c>
      <c r="T3184">
        <f t="shared" si="257"/>
        <v>-780050</v>
      </c>
      <c r="U3184">
        <f t="shared" si="258"/>
        <v>-842000</v>
      </c>
    </row>
    <row r="3185" spans="1:21" hidden="1" x14ac:dyDescent="0.25">
      <c r="A3185" t="s">
        <v>7391</v>
      </c>
      <c r="B3185" t="s">
        <v>3597</v>
      </c>
      <c r="C3185">
        <v>0</v>
      </c>
      <c r="D3185">
        <v>0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10723500</v>
      </c>
      <c r="L3185">
        <v>9449650</v>
      </c>
      <c r="M3185">
        <v>7238350</v>
      </c>
      <c r="O3185">
        <f t="shared" si="254"/>
        <v>0</v>
      </c>
      <c r="P3185">
        <f t="shared" si="254"/>
        <v>0</v>
      </c>
      <c r="Q3185">
        <f t="shared" si="254"/>
        <v>0</v>
      </c>
      <c r="R3185">
        <f t="shared" si="255"/>
        <v>0</v>
      </c>
      <c r="S3185">
        <f t="shared" si="256"/>
        <v>0</v>
      </c>
      <c r="T3185">
        <f t="shared" si="257"/>
        <v>-1273850</v>
      </c>
      <c r="U3185">
        <f t="shared" si="258"/>
        <v>-3485150</v>
      </c>
    </row>
    <row r="3186" spans="1:21" hidden="1" x14ac:dyDescent="0.25">
      <c r="A3186" t="s">
        <v>7392</v>
      </c>
      <c r="B3186" t="s">
        <v>3598</v>
      </c>
      <c r="C3186">
        <v>0</v>
      </c>
      <c r="D3186">
        <v>0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1024955</v>
      </c>
      <c r="L3186">
        <v>822685</v>
      </c>
      <c r="M3186">
        <v>606160</v>
      </c>
      <c r="O3186">
        <f t="shared" si="254"/>
        <v>0</v>
      </c>
      <c r="P3186">
        <f t="shared" si="254"/>
        <v>0</v>
      </c>
      <c r="Q3186">
        <f t="shared" si="254"/>
        <v>0</v>
      </c>
      <c r="R3186">
        <f t="shared" si="255"/>
        <v>0</v>
      </c>
      <c r="S3186">
        <f t="shared" si="256"/>
        <v>0</v>
      </c>
      <c r="T3186">
        <f t="shared" si="257"/>
        <v>-202270</v>
      </c>
      <c r="U3186">
        <f t="shared" si="258"/>
        <v>-418795</v>
      </c>
    </row>
    <row r="3187" spans="1:21" hidden="1" x14ac:dyDescent="0.25">
      <c r="A3187" t="s">
        <v>7393</v>
      </c>
      <c r="B3187" t="s">
        <v>1829</v>
      </c>
      <c r="C3187">
        <v>41905</v>
      </c>
      <c r="D3187">
        <v>77678</v>
      </c>
      <c r="E3187">
        <v>258405</v>
      </c>
      <c r="F3187">
        <v>89330</v>
      </c>
      <c r="G3187">
        <v>18388</v>
      </c>
      <c r="H3187">
        <v>0</v>
      </c>
      <c r="I3187">
        <v>41905</v>
      </c>
      <c r="J3187">
        <v>9312.5</v>
      </c>
      <c r="K3187">
        <v>17889</v>
      </c>
      <c r="L3187">
        <v>13180.5</v>
      </c>
      <c r="M3187">
        <v>23547.5</v>
      </c>
      <c r="O3187">
        <f t="shared" si="254"/>
        <v>35773</v>
      </c>
      <c r="P3187">
        <f t="shared" si="254"/>
        <v>216500</v>
      </c>
      <c r="Q3187">
        <f t="shared" si="254"/>
        <v>47425</v>
      </c>
      <c r="R3187">
        <f t="shared" si="255"/>
        <v>-18388</v>
      </c>
      <c r="S3187">
        <f t="shared" si="256"/>
        <v>-32592.5</v>
      </c>
      <c r="T3187">
        <f t="shared" si="257"/>
        <v>-4708.5</v>
      </c>
      <c r="U3187">
        <f t="shared" si="258"/>
        <v>5658.5</v>
      </c>
    </row>
    <row r="3188" spans="1:21" hidden="1" x14ac:dyDescent="0.25">
      <c r="A3188" t="s">
        <v>7394</v>
      </c>
      <c r="B3188" t="s">
        <v>1830</v>
      </c>
      <c r="C3188">
        <v>0</v>
      </c>
      <c r="D3188">
        <v>217390</v>
      </c>
      <c r="E3188">
        <v>0</v>
      </c>
      <c r="F3188">
        <v>0</v>
      </c>
      <c r="G3188">
        <v>12344</v>
      </c>
      <c r="H3188">
        <v>0</v>
      </c>
      <c r="I3188">
        <v>0</v>
      </c>
      <c r="J3188">
        <v>0</v>
      </c>
      <c r="K3188">
        <v>3701750</v>
      </c>
      <c r="L3188">
        <v>2238600</v>
      </c>
      <c r="M3188">
        <v>1783050</v>
      </c>
      <c r="O3188">
        <f t="shared" si="254"/>
        <v>217390</v>
      </c>
      <c r="P3188">
        <f t="shared" si="254"/>
        <v>0</v>
      </c>
      <c r="Q3188">
        <f t="shared" si="254"/>
        <v>0</v>
      </c>
      <c r="R3188">
        <f t="shared" si="255"/>
        <v>-12344</v>
      </c>
      <c r="S3188">
        <f t="shared" si="256"/>
        <v>0</v>
      </c>
      <c r="T3188">
        <f t="shared" si="257"/>
        <v>-1463150</v>
      </c>
      <c r="U3188">
        <f t="shared" si="258"/>
        <v>-1918700</v>
      </c>
    </row>
    <row r="3189" spans="1:21" x14ac:dyDescent="0.25">
      <c r="A3189" t="s">
        <v>7395</v>
      </c>
      <c r="B3189" t="s">
        <v>1831</v>
      </c>
      <c r="C3189">
        <v>1069350</v>
      </c>
      <c r="D3189">
        <v>326665</v>
      </c>
      <c r="E3189">
        <v>556150</v>
      </c>
      <c r="F3189">
        <v>154210</v>
      </c>
      <c r="G3189">
        <v>0</v>
      </c>
      <c r="H3189">
        <v>0</v>
      </c>
      <c r="I3189">
        <v>0</v>
      </c>
      <c r="J3189">
        <v>79355</v>
      </c>
      <c r="K3189">
        <v>14484000</v>
      </c>
      <c r="L3189">
        <v>9937650</v>
      </c>
      <c r="M3189">
        <v>7638300</v>
      </c>
      <c r="O3189">
        <f t="shared" si="254"/>
        <v>-742685</v>
      </c>
      <c r="P3189">
        <f t="shared" si="254"/>
        <v>-513200</v>
      </c>
      <c r="Q3189">
        <f t="shared" si="254"/>
        <v>-915140</v>
      </c>
      <c r="R3189">
        <f t="shared" si="255"/>
        <v>0</v>
      </c>
      <c r="S3189">
        <f t="shared" si="256"/>
        <v>79355</v>
      </c>
      <c r="T3189">
        <f t="shared" si="257"/>
        <v>-4546350</v>
      </c>
      <c r="U3189">
        <f t="shared" si="258"/>
        <v>-6845700</v>
      </c>
    </row>
    <row r="3190" spans="1:21" hidden="1" x14ac:dyDescent="0.25">
      <c r="A3190" t="s">
        <v>7360</v>
      </c>
      <c r="B3190" t="s">
        <v>3599</v>
      </c>
      <c r="C3190">
        <v>0</v>
      </c>
      <c r="D3190">
        <v>0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1315630</v>
      </c>
      <c r="L3190">
        <v>1370200</v>
      </c>
      <c r="M3190">
        <v>1165285</v>
      </c>
      <c r="O3190">
        <f t="shared" si="254"/>
        <v>0</v>
      </c>
      <c r="P3190">
        <f t="shared" si="254"/>
        <v>0</v>
      </c>
      <c r="Q3190">
        <f t="shared" si="254"/>
        <v>0</v>
      </c>
      <c r="R3190">
        <f t="shared" si="255"/>
        <v>0</v>
      </c>
      <c r="S3190">
        <f t="shared" si="256"/>
        <v>0</v>
      </c>
      <c r="T3190">
        <f t="shared" si="257"/>
        <v>54570</v>
      </c>
      <c r="U3190">
        <f t="shared" si="258"/>
        <v>-150345</v>
      </c>
    </row>
    <row r="3191" spans="1:21" hidden="1" x14ac:dyDescent="0.25">
      <c r="A3191" t="s">
        <v>7397</v>
      </c>
      <c r="B3191" t="s">
        <v>1832</v>
      </c>
      <c r="C3191">
        <v>422296</v>
      </c>
      <c r="D3191">
        <v>6062550</v>
      </c>
      <c r="E3191">
        <v>6770100</v>
      </c>
      <c r="F3191">
        <v>5148900</v>
      </c>
      <c r="G3191">
        <v>197690</v>
      </c>
      <c r="H3191">
        <v>30580</v>
      </c>
      <c r="I3191">
        <v>374420</v>
      </c>
      <c r="J3191">
        <v>1477500</v>
      </c>
      <c r="K3191">
        <v>209975000</v>
      </c>
      <c r="L3191">
        <v>155535000</v>
      </c>
      <c r="M3191">
        <v>122903000</v>
      </c>
      <c r="O3191">
        <f t="shared" si="254"/>
        <v>5640254</v>
      </c>
      <c r="P3191">
        <f t="shared" si="254"/>
        <v>6347804</v>
      </c>
      <c r="Q3191">
        <f t="shared" si="254"/>
        <v>4726604</v>
      </c>
      <c r="R3191">
        <f t="shared" si="255"/>
        <v>-167110</v>
      </c>
      <c r="S3191">
        <f t="shared" si="256"/>
        <v>1103080</v>
      </c>
      <c r="T3191">
        <f t="shared" si="257"/>
        <v>-54440000</v>
      </c>
      <c r="U3191">
        <f t="shared" si="258"/>
        <v>-87072000</v>
      </c>
    </row>
    <row r="3192" spans="1:21" hidden="1" x14ac:dyDescent="0.25">
      <c r="A3192" t="s">
        <v>7398</v>
      </c>
      <c r="B3192" t="s">
        <v>1833</v>
      </c>
      <c r="C3192">
        <v>35803</v>
      </c>
      <c r="D3192">
        <v>2006050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O3192">
        <f t="shared" si="254"/>
        <v>1970247</v>
      </c>
      <c r="P3192">
        <f t="shared" si="254"/>
        <v>-35803</v>
      </c>
      <c r="Q3192">
        <f t="shared" si="254"/>
        <v>-35803</v>
      </c>
      <c r="R3192">
        <f t="shared" si="255"/>
        <v>0</v>
      </c>
      <c r="S3192">
        <f t="shared" si="256"/>
        <v>0</v>
      </c>
      <c r="T3192">
        <f t="shared" si="257"/>
        <v>0</v>
      </c>
      <c r="U3192">
        <f t="shared" si="258"/>
        <v>0</v>
      </c>
    </row>
    <row r="3193" spans="1:21" hidden="1" x14ac:dyDescent="0.25">
      <c r="A3193" t="s">
        <v>7895</v>
      </c>
      <c r="B3193" t="s">
        <v>1834</v>
      </c>
      <c r="C3193">
        <v>46797</v>
      </c>
      <c r="D3193">
        <v>86220</v>
      </c>
      <c r="E3193">
        <v>92133.5</v>
      </c>
      <c r="F3193">
        <v>437210</v>
      </c>
      <c r="G3193">
        <v>0</v>
      </c>
      <c r="H3193">
        <v>0</v>
      </c>
      <c r="I3193">
        <v>46797</v>
      </c>
      <c r="J3193">
        <v>18211</v>
      </c>
      <c r="K3193">
        <v>241370</v>
      </c>
      <c r="L3193">
        <v>265020</v>
      </c>
      <c r="M3193">
        <v>235376.5</v>
      </c>
      <c r="O3193">
        <f t="shared" si="254"/>
        <v>39423</v>
      </c>
      <c r="P3193">
        <f t="shared" si="254"/>
        <v>45336.5</v>
      </c>
      <c r="Q3193">
        <f t="shared" si="254"/>
        <v>390413</v>
      </c>
      <c r="R3193">
        <f t="shared" si="255"/>
        <v>0</v>
      </c>
      <c r="S3193">
        <f t="shared" si="256"/>
        <v>-28586</v>
      </c>
      <c r="T3193">
        <f t="shared" si="257"/>
        <v>23650</v>
      </c>
      <c r="U3193">
        <f t="shared" si="258"/>
        <v>-5993.5</v>
      </c>
    </row>
    <row r="3194" spans="1:21" hidden="1" x14ac:dyDescent="0.25">
      <c r="A3194" t="s">
        <v>7400</v>
      </c>
      <c r="B3194" t="s">
        <v>1835</v>
      </c>
      <c r="C3194">
        <v>0</v>
      </c>
      <c r="D3194">
        <v>462220</v>
      </c>
      <c r="E3194">
        <v>0</v>
      </c>
      <c r="F3194">
        <v>579220</v>
      </c>
      <c r="G3194">
        <v>68904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O3194">
        <f t="shared" si="254"/>
        <v>462220</v>
      </c>
      <c r="P3194">
        <f t="shared" si="254"/>
        <v>0</v>
      </c>
      <c r="Q3194">
        <f t="shared" si="254"/>
        <v>579220</v>
      </c>
      <c r="R3194">
        <f t="shared" si="255"/>
        <v>-68904</v>
      </c>
      <c r="S3194">
        <f t="shared" si="256"/>
        <v>0</v>
      </c>
      <c r="T3194">
        <f t="shared" si="257"/>
        <v>0</v>
      </c>
      <c r="U3194">
        <f t="shared" si="258"/>
        <v>0</v>
      </c>
    </row>
    <row r="3195" spans="1:21" hidden="1" x14ac:dyDescent="0.25">
      <c r="A3195" t="s">
        <v>7401</v>
      </c>
      <c r="B3195" t="s">
        <v>3600</v>
      </c>
      <c r="C3195">
        <v>0</v>
      </c>
      <c r="D3195">
        <v>0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1450600</v>
      </c>
      <c r="L3195">
        <v>999315</v>
      </c>
      <c r="M3195">
        <v>860160</v>
      </c>
      <c r="O3195">
        <f t="shared" si="254"/>
        <v>0</v>
      </c>
      <c r="P3195">
        <f t="shared" si="254"/>
        <v>0</v>
      </c>
      <c r="Q3195">
        <f t="shared" si="254"/>
        <v>0</v>
      </c>
      <c r="R3195">
        <f t="shared" si="255"/>
        <v>0</v>
      </c>
      <c r="S3195">
        <f t="shared" si="256"/>
        <v>0</v>
      </c>
      <c r="T3195">
        <f t="shared" si="257"/>
        <v>-451285</v>
      </c>
      <c r="U3195">
        <f t="shared" si="258"/>
        <v>-590440</v>
      </c>
    </row>
    <row r="3196" spans="1:21" hidden="1" x14ac:dyDescent="0.25">
      <c r="A3196" t="s">
        <v>7402</v>
      </c>
      <c r="B3196" t="s">
        <v>1836</v>
      </c>
      <c r="C3196">
        <v>269187.3333</v>
      </c>
      <c r="D3196">
        <v>0</v>
      </c>
      <c r="E3196">
        <v>0</v>
      </c>
      <c r="F3196">
        <v>0</v>
      </c>
      <c r="G3196">
        <v>106320</v>
      </c>
      <c r="H3196">
        <v>0</v>
      </c>
      <c r="I3196">
        <v>41254</v>
      </c>
      <c r="J3196">
        <v>24392</v>
      </c>
      <c r="K3196">
        <v>91267000</v>
      </c>
      <c r="L3196">
        <v>59426500</v>
      </c>
      <c r="M3196">
        <v>48409500</v>
      </c>
      <c r="O3196">
        <f t="shared" si="254"/>
        <v>-269187.3333</v>
      </c>
      <c r="P3196">
        <f t="shared" si="254"/>
        <v>-269187.3333</v>
      </c>
      <c r="Q3196">
        <f t="shared" si="254"/>
        <v>-269187.3333</v>
      </c>
      <c r="R3196">
        <f t="shared" si="255"/>
        <v>-106320</v>
      </c>
      <c r="S3196">
        <f t="shared" si="256"/>
        <v>-16862</v>
      </c>
      <c r="T3196">
        <f t="shared" si="257"/>
        <v>-31840500</v>
      </c>
      <c r="U3196">
        <f t="shared" si="258"/>
        <v>-42857500</v>
      </c>
    </row>
    <row r="3197" spans="1:21" hidden="1" x14ac:dyDescent="0.25">
      <c r="A3197" t="s">
        <v>7403</v>
      </c>
      <c r="B3197" t="s">
        <v>1837</v>
      </c>
      <c r="C3197">
        <v>10879</v>
      </c>
      <c r="D3197">
        <v>109315</v>
      </c>
      <c r="E3197">
        <v>0</v>
      </c>
      <c r="F3197">
        <v>46324</v>
      </c>
      <c r="G3197">
        <v>29519</v>
      </c>
      <c r="H3197">
        <v>0</v>
      </c>
      <c r="I3197">
        <v>10879</v>
      </c>
      <c r="J3197">
        <v>26409.5</v>
      </c>
      <c r="K3197">
        <v>109147500</v>
      </c>
      <c r="L3197">
        <v>66570000</v>
      </c>
      <c r="M3197">
        <v>54679500</v>
      </c>
      <c r="O3197">
        <f t="shared" si="254"/>
        <v>98436</v>
      </c>
      <c r="P3197">
        <f t="shared" si="254"/>
        <v>-10879</v>
      </c>
      <c r="Q3197">
        <f t="shared" si="254"/>
        <v>35445</v>
      </c>
      <c r="R3197">
        <f t="shared" si="255"/>
        <v>-29519</v>
      </c>
      <c r="S3197">
        <f t="shared" si="256"/>
        <v>15530.5</v>
      </c>
      <c r="T3197">
        <f t="shared" si="257"/>
        <v>-42577500</v>
      </c>
      <c r="U3197">
        <f t="shared" si="258"/>
        <v>-54468000</v>
      </c>
    </row>
    <row r="3198" spans="1:21" hidden="1" x14ac:dyDescent="0.25">
      <c r="A3198" t="s">
        <v>7404</v>
      </c>
      <c r="B3198" t="s">
        <v>1838</v>
      </c>
      <c r="C3198">
        <v>288470</v>
      </c>
      <c r="D3198">
        <v>11651200</v>
      </c>
      <c r="E3198">
        <v>27735000</v>
      </c>
      <c r="F3198">
        <v>4088750</v>
      </c>
      <c r="G3198">
        <v>441650</v>
      </c>
      <c r="H3198">
        <v>0</v>
      </c>
      <c r="I3198">
        <v>288470</v>
      </c>
      <c r="J3198">
        <v>1215450</v>
      </c>
      <c r="K3198">
        <v>7117650</v>
      </c>
      <c r="L3198">
        <v>3614550</v>
      </c>
      <c r="M3198">
        <v>1941950</v>
      </c>
      <c r="O3198">
        <f t="shared" si="254"/>
        <v>11362730</v>
      </c>
      <c r="P3198">
        <f t="shared" si="254"/>
        <v>27446530</v>
      </c>
      <c r="Q3198">
        <f t="shared" si="254"/>
        <v>3800280</v>
      </c>
      <c r="R3198">
        <f t="shared" si="255"/>
        <v>-441650</v>
      </c>
      <c r="S3198">
        <f t="shared" si="256"/>
        <v>926980</v>
      </c>
      <c r="T3198">
        <f t="shared" si="257"/>
        <v>-3503100</v>
      </c>
      <c r="U3198">
        <f t="shared" si="258"/>
        <v>-5175700</v>
      </c>
    </row>
    <row r="3199" spans="1:21" hidden="1" x14ac:dyDescent="0.25">
      <c r="A3199" t="s">
        <v>7405</v>
      </c>
      <c r="B3199" t="s">
        <v>2523</v>
      </c>
      <c r="C3199">
        <v>46076</v>
      </c>
      <c r="D3199">
        <v>256025</v>
      </c>
      <c r="E3199">
        <v>266045</v>
      </c>
      <c r="F3199">
        <v>44487</v>
      </c>
      <c r="G3199">
        <v>987420</v>
      </c>
      <c r="H3199">
        <v>51804.5</v>
      </c>
      <c r="I3199">
        <v>46076</v>
      </c>
      <c r="J3199">
        <v>25071.5</v>
      </c>
      <c r="K3199">
        <v>431130000</v>
      </c>
      <c r="L3199">
        <v>297145000</v>
      </c>
      <c r="M3199">
        <v>229000000</v>
      </c>
      <c r="O3199">
        <f t="shared" si="254"/>
        <v>209949</v>
      </c>
      <c r="P3199">
        <f t="shared" si="254"/>
        <v>219969</v>
      </c>
      <c r="Q3199">
        <f t="shared" si="254"/>
        <v>-1589</v>
      </c>
      <c r="R3199">
        <f t="shared" si="255"/>
        <v>-935615.5</v>
      </c>
      <c r="S3199">
        <f t="shared" si="256"/>
        <v>-21004.5</v>
      </c>
      <c r="T3199">
        <f t="shared" si="257"/>
        <v>-133985000</v>
      </c>
      <c r="U3199">
        <f t="shared" si="258"/>
        <v>-202130000</v>
      </c>
    </row>
    <row r="3200" spans="1:21" hidden="1" x14ac:dyDescent="0.25">
      <c r="A3200" t="s">
        <v>7406</v>
      </c>
      <c r="B3200" t="s">
        <v>3601</v>
      </c>
      <c r="C3200">
        <v>0</v>
      </c>
      <c r="D3200">
        <v>0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20333000</v>
      </c>
      <c r="L3200">
        <v>15627000</v>
      </c>
      <c r="M3200">
        <v>13674500</v>
      </c>
      <c r="O3200">
        <f t="shared" si="254"/>
        <v>0</v>
      </c>
      <c r="P3200">
        <f t="shared" si="254"/>
        <v>0</v>
      </c>
      <c r="Q3200">
        <f t="shared" si="254"/>
        <v>0</v>
      </c>
      <c r="R3200">
        <f t="shared" si="255"/>
        <v>0</v>
      </c>
      <c r="S3200">
        <f t="shared" si="256"/>
        <v>0</v>
      </c>
      <c r="T3200">
        <f t="shared" si="257"/>
        <v>-4706000</v>
      </c>
      <c r="U3200">
        <f t="shared" si="258"/>
        <v>-6658500</v>
      </c>
    </row>
    <row r="3201" spans="1:21" hidden="1" x14ac:dyDescent="0.25">
      <c r="A3201" t="s">
        <v>6390</v>
      </c>
      <c r="B3201" t="s">
        <v>1839</v>
      </c>
      <c r="C3201">
        <v>375483.3333</v>
      </c>
      <c r="D3201">
        <v>9638300</v>
      </c>
      <c r="E3201">
        <v>3301300</v>
      </c>
      <c r="F3201">
        <v>4235200</v>
      </c>
      <c r="G3201">
        <v>1253100</v>
      </c>
      <c r="H3201">
        <v>66693.5</v>
      </c>
      <c r="I3201">
        <v>260450</v>
      </c>
      <c r="J3201">
        <v>702535</v>
      </c>
      <c r="K3201">
        <v>2643750</v>
      </c>
      <c r="L3201">
        <v>2843950</v>
      </c>
      <c r="M3201">
        <v>2294850</v>
      </c>
      <c r="O3201">
        <f t="shared" si="254"/>
        <v>9262816.6666999999</v>
      </c>
      <c r="P3201">
        <f t="shared" si="254"/>
        <v>2925816.6666999999</v>
      </c>
      <c r="Q3201">
        <f t="shared" si="254"/>
        <v>3859716.6666999999</v>
      </c>
      <c r="R3201">
        <f t="shared" si="255"/>
        <v>-1186406.5</v>
      </c>
      <c r="S3201">
        <f t="shared" si="256"/>
        <v>442085</v>
      </c>
      <c r="T3201">
        <f t="shared" si="257"/>
        <v>200200</v>
      </c>
      <c r="U3201">
        <f t="shared" si="258"/>
        <v>-348900</v>
      </c>
    </row>
    <row r="3202" spans="1:21" hidden="1" x14ac:dyDescent="0.25">
      <c r="A3202" t="s">
        <v>7408</v>
      </c>
      <c r="B3202" t="s">
        <v>1840</v>
      </c>
      <c r="C3202">
        <v>229005</v>
      </c>
      <c r="D3202">
        <v>152256.5</v>
      </c>
      <c r="E3202">
        <v>0</v>
      </c>
      <c r="F3202">
        <v>126880</v>
      </c>
      <c r="G3202">
        <v>94254</v>
      </c>
      <c r="H3202">
        <v>5112</v>
      </c>
      <c r="I3202">
        <v>0</v>
      </c>
      <c r="J3202">
        <v>0</v>
      </c>
      <c r="K3202">
        <v>215030</v>
      </c>
      <c r="L3202">
        <v>102061.5</v>
      </c>
      <c r="M3202">
        <v>112486</v>
      </c>
      <c r="O3202">
        <f t="shared" si="254"/>
        <v>-76748.5</v>
      </c>
      <c r="P3202">
        <f t="shared" si="254"/>
        <v>-229005</v>
      </c>
      <c r="Q3202">
        <f t="shared" si="254"/>
        <v>-102125</v>
      </c>
      <c r="R3202">
        <f t="shared" si="255"/>
        <v>-89142</v>
      </c>
      <c r="S3202">
        <f t="shared" si="256"/>
        <v>0</v>
      </c>
      <c r="T3202">
        <f t="shared" si="257"/>
        <v>-112968.5</v>
      </c>
      <c r="U3202">
        <f t="shared" si="258"/>
        <v>-102544</v>
      </c>
    </row>
    <row r="3203" spans="1:21" hidden="1" x14ac:dyDescent="0.25">
      <c r="A3203" t="s">
        <v>7409</v>
      </c>
      <c r="B3203" t="s">
        <v>1841</v>
      </c>
      <c r="C3203">
        <v>159520</v>
      </c>
      <c r="D3203">
        <v>0</v>
      </c>
      <c r="E3203">
        <v>289730</v>
      </c>
      <c r="F3203">
        <v>467385</v>
      </c>
      <c r="G3203">
        <v>89249</v>
      </c>
      <c r="H3203">
        <v>7813</v>
      </c>
      <c r="I3203">
        <v>159520</v>
      </c>
      <c r="J3203">
        <v>497495</v>
      </c>
      <c r="K3203">
        <v>11125200</v>
      </c>
      <c r="L3203">
        <v>7160200</v>
      </c>
      <c r="M3203">
        <v>5574100</v>
      </c>
      <c r="O3203">
        <f t="shared" ref="O3203:Q3266" si="259">D3203-$C3203</f>
        <v>-159520</v>
      </c>
      <c r="P3203">
        <f t="shared" si="259"/>
        <v>130210</v>
      </c>
      <c r="Q3203">
        <f t="shared" si="259"/>
        <v>307865</v>
      </c>
      <c r="R3203">
        <f t="shared" ref="R3203:R3266" si="260">H3203-G3203</f>
        <v>-81436</v>
      </c>
      <c r="S3203">
        <f t="shared" ref="S3203:S3266" si="261">J3203-I3203</f>
        <v>337975</v>
      </c>
      <c r="T3203">
        <f t="shared" ref="T3203:T3266" si="262">L3203-K3203</f>
        <v>-3965000</v>
      </c>
      <c r="U3203">
        <f t="shared" ref="U3203:U3266" si="263">M3203-K3203</f>
        <v>-5551100</v>
      </c>
    </row>
    <row r="3204" spans="1:21" hidden="1" x14ac:dyDescent="0.25">
      <c r="A3204" t="s">
        <v>7410</v>
      </c>
      <c r="B3204" t="s">
        <v>1842</v>
      </c>
      <c r="C3204">
        <v>0</v>
      </c>
      <c r="D3204">
        <v>6754300</v>
      </c>
      <c r="E3204">
        <v>1717710</v>
      </c>
      <c r="F3204">
        <v>1840965</v>
      </c>
      <c r="G3204">
        <v>52784000</v>
      </c>
      <c r="H3204">
        <v>725090</v>
      </c>
      <c r="I3204">
        <v>0</v>
      </c>
      <c r="J3204">
        <v>0</v>
      </c>
      <c r="K3204">
        <v>0</v>
      </c>
      <c r="L3204">
        <v>0</v>
      </c>
      <c r="M3204">
        <v>0</v>
      </c>
      <c r="O3204">
        <f t="shared" si="259"/>
        <v>6754300</v>
      </c>
      <c r="P3204">
        <f t="shared" si="259"/>
        <v>1717710</v>
      </c>
      <c r="Q3204">
        <f t="shared" si="259"/>
        <v>1840965</v>
      </c>
      <c r="R3204">
        <f t="shared" si="260"/>
        <v>-52058910</v>
      </c>
      <c r="S3204">
        <f t="shared" si="261"/>
        <v>0</v>
      </c>
      <c r="T3204">
        <f t="shared" si="262"/>
        <v>0</v>
      </c>
      <c r="U3204">
        <f t="shared" si="263"/>
        <v>0</v>
      </c>
    </row>
    <row r="3205" spans="1:21" hidden="1" x14ac:dyDescent="0.25">
      <c r="A3205" t="s">
        <v>7411</v>
      </c>
      <c r="B3205" t="s">
        <v>3602</v>
      </c>
      <c r="C3205">
        <v>0</v>
      </c>
      <c r="D3205">
        <v>0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374825</v>
      </c>
      <c r="L3205">
        <v>178235</v>
      </c>
      <c r="M3205">
        <v>184975.5</v>
      </c>
      <c r="O3205">
        <f t="shared" si="259"/>
        <v>0</v>
      </c>
      <c r="P3205">
        <f t="shared" si="259"/>
        <v>0</v>
      </c>
      <c r="Q3205">
        <f t="shared" si="259"/>
        <v>0</v>
      </c>
      <c r="R3205">
        <f t="shared" si="260"/>
        <v>0</v>
      </c>
      <c r="S3205">
        <f t="shared" si="261"/>
        <v>0</v>
      </c>
      <c r="T3205">
        <f t="shared" si="262"/>
        <v>-196590</v>
      </c>
      <c r="U3205">
        <f t="shared" si="263"/>
        <v>-189849.5</v>
      </c>
    </row>
    <row r="3206" spans="1:21" hidden="1" x14ac:dyDescent="0.25">
      <c r="A3206" t="s">
        <v>7412</v>
      </c>
      <c r="B3206" t="s">
        <v>1843</v>
      </c>
      <c r="C3206">
        <v>15157403.33</v>
      </c>
      <c r="D3206">
        <v>487240</v>
      </c>
      <c r="E3206">
        <v>328525</v>
      </c>
      <c r="F3206">
        <v>407893</v>
      </c>
      <c r="G3206">
        <v>357790</v>
      </c>
      <c r="H3206">
        <v>42862</v>
      </c>
      <c r="I3206">
        <v>0</v>
      </c>
      <c r="J3206">
        <v>423410</v>
      </c>
      <c r="K3206">
        <v>772000</v>
      </c>
      <c r="L3206">
        <v>0</v>
      </c>
      <c r="M3206">
        <v>781125</v>
      </c>
      <c r="O3206">
        <f t="shared" si="259"/>
        <v>-14670163.33</v>
      </c>
      <c r="P3206">
        <f t="shared" si="259"/>
        <v>-14828878.33</v>
      </c>
      <c r="Q3206">
        <f t="shared" si="259"/>
        <v>-14749510.33</v>
      </c>
      <c r="R3206">
        <f t="shared" si="260"/>
        <v>-314928</v>
      </c>
      <c r="S3206">
        <f t="shared" si="261"/>
        <v>423410</v>
      </c>
      <c r="T3206">
        <f t="shared" si="262"/>
        <v>-772000</v>
      </c>
      <c r="U3206">
        <f t="shared" si="263"/>
        <v>9125</v>
      </c>
    </row>
    <row r="3207" spans="1:21" hidden="1" x14ac:dyDescent="0.25">
      <c r="A3207" t="s">
        <v>7413</v>
      </c>
      <c r="B3207" t="s">
        <v>1844</v>
      </c>
      <c r="C3207">
        <v>0</v>
      </c>
      <c r="D3207">
        <v>0</v>
      </c>
      <c r="E3207">
        <v>0</v>
      </c>
      <c r="F3207">
        <v>0</v>
      </c>
      <c r="G3207">
        <v>33874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O3207">
        <f t="shared" si="259"/>
        <v>0</v>
      </c>
      <c r="P3207">
        <f t="shared" si="259"/>
        <v>0</v>
      </c>
      <c r="Q3207">
        <f t="shared" si="259"/>
        <v>0</v>
      </c>
      <c r="R3207">
        <f t="shared" si="260"/>
        <v>-33874</v>
      </c>
      <c r="S3207">
        <f t="shared" si="261"/>
        <v>0</v>
      </c>
      <c r="T3207">
        <f t="shared" si="262"/>
        <v>0</v>
      </c>
      <c r="U3207">
        <f t="shared" si="263"/>
        <v>0</v>
      </c>
    </row>
    <row r="3208" spans="1:21" hidden="1" x14ac:dyDescent="0.25">
      <c r="A3208" t="s">
        <v>7414</v>
      </c>
      <c r="B3208" t="s">
        <v>3603</v>
      </c>
      <c r="C3208">
        <v>0</v>
      </c>
      <c r="D3208">
        <v>0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v>5838900</v>
      </c>
      <c r="L3208">
        <v>5322050</v>
      </c>
      <c r="M3208">
        <v>7076450</v>
      </c>
      <c r="O3208">
        <f t="shared" si="259"/>
        <v>0</v>
      </c>
      <c r="P3208">
        <f t="shared" si="259"/>
        <v>0</v>
      </c>
      <c r="Q3208">
        <f t="shared" si="259"/>
        <v>0</v>
      </c>
      <c r="R3208">
        <f t="shared" si="260"/>
        <v>0</v>
      </c>
      <c r="S3208">
        <f t="shared" si="261"/>
        <v>0</v>
      </c>
      <c r="T3208">
        <f t="shared" si="262"/>
        <v>-516850</v>
      </c>
      <c r="U3208">
        <f t="shared" si="263"/>
        <v>1237550</v>
      </c>
    </row>
    <row r="3209" spans="1:21" hidden="1" x14ac:dyDescent="0.25">
      <c r="A3209" t="s">
        <v>7315</v>
      </c>
      <c r="B3209" t="s">
        <v>1845</v>
      </c>
      <c r="C3209">
        <v>891795</v>
      </c>
      <c r="D3209">
        <v>2175650</v>
      </c>
      <c r="E3209">
        <v>0</v>
      </c>
      <c r="F3209">
        <v>1326995</v>
      </c>
      <c r="G3209">
        <v>173510</v>
      </c>
      <c r="H3209">
        <v>11834</v>
      </c>
      <c r="I3209">
        <v>27915</v>
      </c>
      <c r="J3209">
        <v>969495</v>
      </c>
      <c r="K3209">
        <v>1613000</v>
      </c>
      <c r="L3209">
        <v>1679350</v>
      </c>
      <c r="M3209">
        <v>1319350</v>
      </c>
      <c r="O3209">
        <f t="shared" si="259"/>
        <v>1283855</v>
      </c>
      <c r="P3209">
        <f t="shared" si="259"/>
        <v>-891795</v>
      </c>
      <c r="Q3209">
        <f t="shared" si="259"/>
        <v>435200</v>
      </c>
      <c r="R3209">
        <f t="shared" si="260"/>
        <v>-161676</v>
      </c>
      <c r="S3209">
        <f t="shared" si="261"/>
        <v>941580</v>
      </c>
      <c r="T3209">
        <f t="shared" si="262"/>
        <v>66350</v>
      </c>
      <c r="U3209">
        <f t="shared" si="263"/>
        <v>-293650</v>
      </c>
    </row>
    <row r="3210" spans="1:21" hidden="1" x14ac:dyDescent="0.25">
      <c r="A3210" t="s">
        <v>7416</v>
      </c>
      <c r="B3210" t="s">
        <v>1846</v>
      </c>
      <c r="C3210">
        <v>54364</v>
      </c>
      <c r="D3210">
        <v>1910700</v>
      </c>
      <c r="E3210">
        <v>0</v>
      </c>
      <c r="F3210">
        <v>25451</v>
      </c>
      <c r="G3210">
        <v>0</v>
      </c>
      <c r="H3210">
        <v>0</v>
      </c>
      <c r="I3210">
        <v>54364</v>
      </c>
      <c r="J3210">
        <v>56901</v>
      </c>
      <c r="K3210">
        <v>24841</v>
      </c>
      <c r="L3210">
        <v>0</v>
      </c>
      <c r="M3210">
        <v>0</v>
      </c>
      <c r="O3210">
        <f t="shared" si="259"/>
        <v>1856336</v>
      </c>
      <c r="P3210">
        <f t="shared" si="259"/>
        <v>-54364</v>
      </c>
      <c r="Q3210">
        <f t="shared" si="259"/>
        <v>-28913</v>
      </c>
      <c r="R3210">
        <f t="shared" si="260"/>
        <v>0</v>
      </c>
      <c r="S3210">
        <f t="shared" si="261"/>
        <v>2537</v>
      </c>
      <c r="T3210">
        <f t="shared" si="262"/>
        <v>-24841</v>
      </c>
      <c r="U3210">
        <f t="shared" si="263"/>
        <v>-24841</v>
      </c>
    </row>
    <row r="3211" spans="1:21" hidden="1" x14ac:dyDescent="0.25">
      <c r="A3211" t="s">
        <v>7417</v>
      </c>
      <c r="B3211" t="s">
        <v>3604</v>
      </c>
      <c r="C3211">
        <v>0</v>
      </c>
      <c r="D3211">
        <v>0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615695</v>
      </c>
      <c r="L3211">
        <v>364700</v>
      </c>
      <c r="M3211">
        <v>300845</v>
      </c>
      <c r="O3211">
        <f t="shared" si="259"/>
        <v>0</v>
      </c>
      <c r="P3211">
        <f t="shared" si="259"/>
        <v>0</v>
      </c>
      <c r="Q3211">
        <f t="shared" si="259"/>
        <v>0</v>
      </c>
      <c r="R3211">
        <f t="shared" si="260"/>
        <v>0</v>
      </c>
      <c r="S3211">
        <f t="shared" si="261"/>
        <v>0</v>
      </c>
      <c r="T3211">
        <f t="shared" si="262"/>
        <v>-250995</v>
      </c>
      <c r="U3211">
        <f t="shared" si="263"/>
        <v>-314850</v>
      </c>
    </row>
    <row r="3212" spans="1:21" hidden="1" x14ac:dyDescent="0.25">
      <c r="A3212" t="s">
        <v>8317</v>
      </c>
      <c r="B3212" t="s">
        <v>1847</v>
      </c>
      <c r="C3212">
        <v>18080</v>
      </c>
      <c r="D3212">
        <v>349490</v>
      </c>
      <c r="E3212">
        <v>70250</v>
      </c>
      <c r="F3212">
        <v>50750</v>
      </c>
      <c r="G3212">
        <v>13716</v>
      </c>
      <c r="H3212">
        <v>0</v>
      </c>
      <c r="I3212">
        <v>18080</v>
      </c>
      <c r="J3212">
        <v>71886.5</v>
      </c>
      <c r="K3212">
        <v>0</v>
      </c>
      <c r="L3212">
        <v>5913</v>
      </c>
      <c r="M3212">
        <v>10822</v>
      </c>
      <c r="O3212">
        <f t="shared" si="259"/>
        <v>331410</v>
      </c>
      <c r="P3212">
        <f t="shared" si="259"/>
        <v>52170</v>
      </c>
      <c r="Q3212">
        <f t="shared" si="259"/>
        <v>32670</v>
      </c>
      <c r="R3212">
        <f t="shared" si="260"/>
        <v>-13716</v>
      </c>
      <c r="S3212">
        <f t="shared" si="261"/>
        <v>53806.5</v>
      </c>
      <c r="T3212">
        <f t="shared" si="262"/>
        <v>5913</v>
      </c>
      <c r="U3212">
        <f t="shared" si="263"/>
        <v>10822</v>
      </c>
    </row>
    <row r="3213" spans="1:21" hidden="1" x14ac:dyDescent="0.25">
      <c r="A3213" t="s">
        <v>7419</v>
      </c>
      <c r="B3213" t="s">
        <v>3605</v>
      </c>
      <c r="C3213">
        <v>0</v>
      </c>
      <c r="D3213">
        <v>0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337295</v>
      </c>
      <c r="L3213">
        <v>199765</v>
      </c>
      <c r="M3213">
        <v>151085</v>
      </c>
      <c r="O3213">
        <f t="shared" si="259"/>
        <v>0</v>
      </c>
      <c r="P3213">
        <f t="shared" si="259"/>
        <v>0</v>
      </c>
      <c r="Q3213">
        <f t="shared" si="259"/>
        <v>0</v>
      </c>
      <c r="R3213">
        <f t="shared" si="260"/>
        <v>0</v>
      </c>
      <c r="S3213">
        <f t="shared" si="261"/>
        <v>0</v>
      </c>
      <c r="T3213">
        <f t="shared" si="262"/>
        <v>-137530</v>
      </c>
      <c r="U3213">
        <f t="shared" si="263"/>
        <v>-186210</v>
      </c>
    </row>
    <row r="3214" spans="1:21" hidden="1" x14ac:dyDescent="0.25">
      <c r="A3214" t="s">
        <v>7420</v>
      </c>
      <c r="B3214" t="s">
        <v>1848</v>
      </c>
      <c r="C3214">
        <v>0</v>
      </c>
      <c r="D3214">
        <v>1236500</v>
      </c>
      <c r="E3214">
        <v>0</v>
      </c>
      <c r="F3214">
        <v>154445</v>
      </c>
      <c r="G3214">
        <v>4180800</v>
      </c>
      <c r="H3214">
        <v>215025</v>
      </c>
      <c r="I3214">
        <v>0</v>
      </c>
      <c r="J3214">
        <v>0</v>
      </c>
      <c r="K3214">
        <v>50034500</v>
      </c>
      <c r="L3214">
        <v>29498500</v>
      </c>
      <c r="M3214">
        <v>27382500</v>
      </c>
      <c r="O3214">
        <f t="shared" si="259"/>
        <v>1236500</v>
      </c>
      <c r="P3214">
        <f t="shared" si="259"/>
        <v>0</v>
      </c>
      <c r="Q3214">
        <f t="shared" si="259"/>
        <v>154445</v>
      </c>
      <c r="R3214">
        <f t="shared" si="260"/>
        <v>-3965775</v>
      </c>
      <c r="S3214">
        <f t="shared" si="261"/>
        <v>0</v>
      </c>
      <c r="T3214">
        <f t="shared" si="262"/>
        <v>-20536000</v>
      </c>
      <c r="U3214">
        <f t="shared" si="263"/>
        <v>-22652000</v>
      </c>
    </row>
    <row r="3215" spans="1:21" hidden="1" x14ac:dyDescent="0.25">
      <c r="A3215" t="s">
        <v>7734</v>
      </c>
      <c r="B3215" t="s">
        <v>1849</v>
      </c>
      <c r="C3215">
        <v>66672.333329999994</v>
      </c>
      <c r="D3215">
        <v>1694950</v>
      </c>
      <c r="E3215">
        <v>2214300</v>
      </c>
      <c r="F3215">
        <v>771885</v>
      </c>
      <c r="G3215">
        <v>84017</v>
      </c>
      <c r="H3215">
        <v>0</v>
      </c>
      <c r="I3215">
        <v>18648</v>
      </c>
      <c r="J3215">
        <v>63942.5</v>
      </c>
      <c r="K3215">
        <v>1149600</v>
      </c>
      <c r="L3215">
        <v>1178900</v>
      </c>
      <c r="M3215">
        <v>1009185</v>
      </c>
      <c r="O3215">
        <f t="shared" si="259"/>
        <v>1628277.6666699999</v>
      </c>
      <c r="P3215">
        <f t="shared" si="259"/>
        <v>2147627.6666700002</v>
      </c>
      <c r="Q3215">
        <f t="shared" si="259"/>
        <v>705212.66666999995</v>
      </c>
      <c r="R3215">
        <f t="shared" si="260"/>
        <v>-84017</v>
      </c>
      <c r="S3215">
        <f t="shared" si="261"/>
        <v>45294.5</v>
      </c>
      <c r="T3215">
        <f t="shared" si="262"/>
        <v>29300</v>
      </c>
      <c r="U3215">
        <f t="shared" si="263"/>
        <v>-140415</v>
      </c>
    </row>
    <row r="3216" spans="1:21" hidden="1" x14ac:dyDescent="0.25">
      <c r="A3216" t="s">
        <v>6108</v>
      </c>
      <c r="B3216" t="s">
        <v>3606</v>
      </c>
      <c r="C3216">
        <v>0</v>
      </c>
      <c r="D3216">
        <v>0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276120</v>
      </c>
      <c r="L3216">
        <v>527330</v>
      </c>
      <c r="M3216">
        <v>349460</v>
      </c>
      <c r="O3216">
        <f t="shared" si="259"/>
        <v>0</v>
      </c>
      <c r="P3216">
        <f t="shared" si="259"/>
        <v>0</v>
      </c>
      <c r="Q3216">
        <f t="shared" si="259"/>
        <v>0</v>
      </c>
      <c r="R3216">
        <f t="shared" si="260"/>
        <v>0</v>
      </c>
      <c r="S3216">
        <f t="shared" si="261"/>
        <v>0</v>
      </c>
      <c r="T3216">
        <f t="shared" si="262"/>
        <v>251210</v>
      </c>
      <c r="U3216">
        <f t="shared" si="263"/>
        <v>73340</v>
      </c>
    </row>
    <row r="3217" spans="1:21" hidden="1" x14ac:dyDescent="0.25">
      <c r="A3217" t="s">
        <v>7423</v>
      </c>
      <c r="B3217" t="s">
        <v>3607</v>
      </c>
      <c r="C3217">
        <v>0</v>
      </c>
      <c r="D3217">
        <v>0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2346250</v>
      </c>
      <c r="L3217">
        <v>1888000</v>
      </c>
      <c r="M3217">
        <v>1590365</v>
      </c>
      <c r="O3217">
        <f t="shared" si="259"/>
        <v>0</v>
      </c>
      <c r="P3217">
        <f t="shared" si="259"/>
        <v>0</v>
      </c>
      <c r="Q3217">
        <f t="shared" si="259"/>
        <v>0</v>
      </c>
      <c r="R3217">
        <f t="shared" si="260"/>
        <v>0</v>
      </c>
      <c r="S3217">
        <f t="shared" si="261"/>
        <v>0</v>
      </c>
      <c r="T3217">
        <f t="shared" si="262"/>
        <v>-458250</v>
      </c>
      <c r="U3217">
        <f t="shared" si="263"/>
        <v>-755885</v>
      </c>
    </row>
    <row r="3218" spans="1:21" hidden="1" x14ac:dyDescent="0.25">
      <c r="A3218" t="s">
        <v>7424</v>
      </c>
      <c r="B3218" t="s">
        <v>4133</v>
      </c>
      <c r="C3218">
        <v>111548.6667</v>
      </c>
      <c r="D3218">
        <v>5903950</v>
      </c>
      <c r="E3218">
        <v>253170</v>
      </c>
      <c r="F3218">
        <v>1181250</v>
      </c>
      <c r="G3218">
        <v>954390</v>
      </c>
      <c r="H3218">
        <v>53546</v>
      </c>
      <c r="I3218">
        <v>78013</v>
      </c>
      <c r="J3218">
        <v>76550.5</v>
      </c>
      <c r="K3218">
        <v>3092000</v>
      </c>
      <c r="L3218">
        <v>1825100</v>
      </c>
      <c r="M3218">
        <v>1553985</v>
      </c>
      <c r="O3218">
        <f t="shared" si="259"/>
        <v>5792401.3333000001</v>
      </c>
      <c r="P3218">
        <f t="shared" si="259"/>
        <v>141621.3333</v>
      </c>
      <c r="Q3218">
        <f t="shared" si="259"/>
        <v>1069701.3333000001</v>
      </c>
      <c r="R3218">
        <f t="shared" si="260"/>
        <v>-900844</v>
      </c>
      <c r="S3218">
        <f t="shared" si="261"/>
        <v>-1462.5</v>
      </c>
      <c r="T3218">
        <f t="shared" si="262"/>
        <v>-1266900</v>
      </c>
      <c r="U3218">
        <f t="shared" si="263"/>
        <v>-1538015</v>
      </c>
    </row>
    <row r="3219" spans="1:21" hidden="1" x14ac:dyDescent="0.25">
      <c r="A3219" t="s">
        <v>7425</v>
      </c>
      <c r="B3219" t="s">
        <v>1850</v>
      </c>
      <c r="C3219">
        <v>75272</v>
      </c>
      <c r="D3219">
        <v>61890</v>
      </c>
      <c r="E3219">
        <v>0</v>
      </c>
      <c r="F3219">
        <v>0</v>
      </c>
      <c r="G3219">
        <v>163160</v>
      </c>
      <c r="H3219" t="e">
        <v>#DIV/0!</v>
      </c>
      <c r="I3219">
        <v>0</v>
      </c>
      <c r="J3219">
        <v>0</v>
      </c>
      <c r="K3219">
        <v>0</v>
      </c>
      <c r="L3219">
        <v>0</v>
      </c>
      <c r="M3219">
        <v>0</v>
      </c>
      <c r="O3219">
        <f t="shared" si="259"/>
        <v>-13382</v>
      </c>
      <c r="P3219">
        <f t="shared" si="259"/>
        <v>-75272</v>
      </c>
      <c r="Q3219">
        <f t="shared" si="259"/>
        <v>-75272</v>
      </c>
      <c r="R3219" t="e">
        <f t="shared" si="260"/>
        <v>#DIV/0!</v>
      </c>
      <c r="S3219">
        <f t="shared" si="261"/>
        <v>0</v>
      </c>
      <c r="T3219">
        <f t="shared" si="262"/>
        <v>0</v>
      </c>
      <c r="U3219">
        <f t="shared" si="263"/>
        <v>0</v>
      </c>
    </row>
    <row r="3220" spans="1:21" hidden="1" x14ac:dyDescent="0.25">
      <c r="A3220" t="s">
        <v>7426</v>
      </c>
      <c r="B3220" t="s">
        <v>1851</v>
      </c>
      <c r="C3220">
        <v>0</v>
      </c>
      <c r="D3220">
        <v>0</v>
      </c>
      <c r="E3220">
        <v>1912150</v>
      </c>
      <c r="F3220">
        <v>0</v>
      </c>
      <c r="G3220">
        <v>501280</v>
      </c>
      <c r="H3220">
        <v>11471</v>
      </c>
      <c r="I3220">
        <v>0</v>
      </c>
      <c r="J3220">
        <v>0</v>
      </c>
      <c r="K3220">
        <v>4395650</v>
      </c>
      <c r="L3220">
        <v>3425800</v>
      </c>
      <c r="M3220">
        <v>2748800</v>
      </c>
      <c r="O3220">
        <f t="shared" si="259"/>
        <v>0</v>
      </c>
      <c r="P3220">
        <f t="shared" si="259"/>
        <v>1912150</v>
      </c>
      <c r="Q3220">
        <f t="shared" si="259"/>
        <v>0</v>
      </c>
      <c r="R3220">
        <f t="shared" si="260"/>
        <v>-489809</v>
      </c>
      <c r="S3220">
        <f t="shared" si="261"/>
        <v>0</v>
      </c>
      <c r="T3220">
        <f t="shared" si="262"/>
        <v>-969850</v>
      </c>
      <c r="U3220">
        <f t="shared" si="263"/>
        <v>-1646850</v>
      </c>
    </row>
    <row r="3221" spans="1:21" hidden="1" x14ac:dyDescent="0.25">
      <c r="A3221" t="s">
        <v>7427</v>
      </c>
      <c r="B3221" t="s">
        <v>1852</v>
      </c>
      <c r="C3221">
        <v>0</v>
      </c>
      <c r="D3221">
        <v>565840</v>
      </c>
      <c r="E3221">
        <v>0</v>
      </c>
      <c r="F3221">
        <v>884785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O3221">
        <f t="shared" si="259"/>
        <v>565840</v>
      </c>
      <c r="P3221">
        <f t="shared" si="259"/>
        <v>0</v>
      </c>
      <c r="Q3221">
        <f t="shared" si="259"/>
        <v>884785</v>
      </c>
      <c r="R3221">
        <f t="shared" si="260"/>
        <v>0</v>
      </c>
      <c r="S3221">
        <f t="shared" si="261"/>
        <v>0</v>
      </c>
      <c r="T3221">
        <f t="shared" si="262"/>
        <v>0</v>
      </c>
      <c r="U3221">
        <f t="shared" si="263"/>
        <v>0</v>
      </c>
    </row>
    <row r="3222" spans="1:21" hidden="1" x14ac:dyDescent="0.25">
      <c r="A3222" t="s">
        <v>7428</v>
      </c>
      <c r="B3222" t="s">
        <v>1853</v>
      </c>
      <c r="C3222">
        <v>78879.666670000006</v>
      </c>
      <c r="D3222">
        <v>4099500</v>
      </c>
      <c r="E3222">
        <v>0</v>
      </c>
      <c r="F3222">
        <v>30915.5</v>
      </c>
      <c r="G3222">
        <v>313890</v>
      </c>
      <c r="H3222">
        <v>0</v>
      </c>
      <c r="I3222">
        <v>0</v>
      </c>
      <c r="J3222">
        <v>0</v>
      </c>
      <c r="K3222">
        <v>3888350</v>
      </c>
      <c r="L3222">
        <v>3369250</v>
      </c>
      <c r="M3222">
        <v>1558175</v>
      </c>
      <c r="O3222">
        <f t="shared" si="259"/>
        <v>4020620.3333299998</v>
      </c>
      <c r="P3222">
        <f t="shared" si="259"/>
        <v>-78879.666670000006</v>
      </c>
      <c r="Q3222">
        <f t="shared" si="259"/>
        <v>-47964.166670000006</v>
      </c>
      <c r="R3222">
        <f t="shared" si="260"/>
        <v>-313890</v>
      </c>
      <c r="S3222">
        <f t="shared" si="261"/>
        <v>0</v>
      </c>
      <c r="T3222">
        <f t="shared" si="262"/>
        <v>-519100</v>
      </c>
      <c r="U3222">
        <f t="shared" si="263"/>
        <v>-2330175</v>
      </c>
    </row>
    <row r="3223" spans="1:21" hidden="1" x14ac:dyDescent="0.25">
      <c r="A3223" t="s">
        <v>7429</v>
      </c>
      <c r="B3223" t="s">
        <v>3608</v>
      </c>
      <c r="C3223">
        <v>0</v>
      </c>
      <c r="D3223">
        <v>0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13369000</v>
      </c>
      <c r="L3223">
        <v>10429250</v>
      </c>
      <c r="M3223">
        <v>8269150</v>
      </c>
      <c r="O3223">
        <f t="shared" si="259"/>
        <v>0</v>
      </c>
      <c r="P3223">
        <f t="shared" si="259"/>
        <v>0</v>
      </c>
      <c r="Q3223">
        <f t="shared" si="259"/>
        <v>0</v>
      </c>
      <c r="R3223">
        <f t="shared" si="260"/>
        <v>0</v>
      </c>
      <c r="S3223">
        <f t="shared" si="261"/>
        <v>0</v>
      </c>
      <c r="T3223">
        <f t="shared" si="262"/>
        <v>-2939750</v>
      </c>
      <c r="U3223">
        <f t="shared" si="263"/>
        <v>-5099850</v>
      </c>
    </row>
    <row r="3224" spans="1:21" hidden="1" x14ac:dyDescent="0.25">
      <c r="A3224" t="s">
        <v>7430</v>
      </c>
      <c r="B3224" t="s">
        <v>3609</v>
      </c>
      <c r="C3224">
        <v>0</v>
      </c>
      <c r="D3224">
        <v>0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1374665</v>
      </c>
      <c r="L3224">
        <v>753915</v>
      </c>
      <c r="M3224">
        <v>682905</v>
      </c>
      <c r="O3224">
        <f t="shared" si="259"/>
        <v>0</v>
      </c>
      <c r="P3224">
        <f t="shared" si="259"/>
        <v>0</v>
      </c>
      <c r="Q3224">
        <f t="shared" si="259"/>
        <v>0</v>
      </c>
      <c r="R3224">
        <f t="shared" si="260"/>
        <v>0</v>
      </c>
      <c r="S3224">
        <f t="shared" si="261"/>
        <v>0</v>
      </c>
      <c r="T3224">
        <f t="shared" si="262"/>
        <v>-620750</v>
      </c>
      <c r="U3224">
        <f t="shared" si="263"/>
        <v>-691760</v>
      </c>
    </row>
    <row r="3225" spans="1:21" hidden="1" x14ac:dyDescent="0.25">
      <c r="A3225" t="s">
        <v>7431</v>
      </c>
      <c r="B3225" t="s">
        <v>1854</v>
      </c>
      <c r="C3225">
        <v>181561</v>
      </c>
      <c r="D3225">
        <v>160835</v>
      </c>
      <c r="E3225">
        <v>0</v>
      </c>
      <c r="F3225">
        <v>0</v>
      </c>
      <c r="G3225">
        <v>300730</v>
      </c>
      <c r="H3225">
        <v>17843.5</v>
      </c>
      <c r="I3225">
        <v>0</v>
      </c>
      <c r="J3225">
        <v>0</v>
      </c>
      <c r="K3225">
        <v>49140000</v>
      </c>
      <c r="L3225">
        <v>34034500</v>
      </c>
      <c r="M3225">
        <v>26823000</v>
      </c>
      <c r="O3225">
        <f t="shared" si="259"/>
        <v>-20726</v>
      </c>
      <c r="P3225">
        <f t="shared" si="259"/>
        <v>-181561</v>
      </c>
      <c r="Q3225">
        <f t="shared" si="259"/>
        <v>-181561</v>
      </c>
      <c r="R3225">
        <f t="shared" si="260"/>
        <v>-282886.5</v>
      </c>
      <c r="S3225">
        <f t="shared" si="261"/>
        <v>0</v>
      </c>
      <c r="T3225">
        <f t="shared" si="262"/>
        <v>-15105500</v>
      </c>
      <c r="U3225">
        <f t="shared" si="263"/>
        <v>-22317000</v>
      </c>
    </row>
    <row r="3226" spans="1:21" hidden="1" x14ac:dyDescent="0.25">
      <c r="A3226" t="s">
        <v>7432</v>
      </c>
      <c r="B3226" t="s">
        <v>1855</v>
      </c>
      <c r="C3226">
        <v>0</v>
      </c>
      <c r="D3226">
        <v>0</v>
      </c>
      <c r="E3226">
        <v>0</v>
      </c>
      <c r="F3226">
        <v>21992.5</v>
      </c>
      <c r="G3226">
        <v>177820</v>
      </c>
      <c r="H3226">
        <v>17181</v>
      </c>
      <c r="I3226">
        <v>0</v>
      </c>
      <c r="J3226">
        <v>0</v>
      </c>
      <c r="K3226">
        <v>0</v>
      </c>
      <c r="L3226">
        <v>0</v>
      </c>
      <c r="M3226">
        <v>0</v>
      </c>
      <c r="O3226">
        <f t="shared" si="259"/>
        <v>0</v>
      </c>
      <c r="P3226">
        <f t="shared" si="259"/>
        <v>0</v>
      </c>
      <c r="Q3226">
        <f t="shared" si="259"/>
        <v>21992.5</v>
      </c>
      <c r="R3226">
        <f t="shared" si="260"/>
        <v>-160639</v>
      </c>
      <c r="S3226">
        <f t="shared" si="261"/>
        <v>0</v>
      </c>
      <c r="T3226">
        <f t="shared" si="262"/>
        <v>0</v>
      </c>
      <c r="U3226">
        <f t="shared" si="263"/>
        <v>0</v>
      </c>
    </row>
    <row r="3227" spans="1:21" hidden="1" x14ac:dyDescent="0.25">
      <c r="A3227" t="s">
        <v>7433</v>
      </c>
      <c r="B3227" t="s">
        <v>1856</v>
      </c>
      <c r="C3227">
        <v>0</v>
      </c>
      <c r="D3227">
        <v>432120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O3227">
        <f t="shared" si="259"/>
        <v>432120</v>
      </c>
      <c r="P3227">
        <f t="shared" si="259"/>
        <v>0</v>
      </c>
      <c r="Q3227">
        <f t="shared" si="259"/>
        <v>0</v>
      </c>
      <c r="R3227">
        <f t="shared" si="260"/>
        <v>0</v>
      </c>
      <c r="S3227">
        <f t="shared" si="261"/>
        <v>0</v>
      </c>
      <c r="T3227">
        <f t="shared" si="262"/>
        <v>0</v>
      </c>
      <c r="U3227">
        <f t="shared" si="263"/>
        <v>0</v>
      </c>
    </row>
    <row r="3228" spans="1:21" hidden="1" x14ac:dyDescent="0.25">
      <c r="A3228" t="s">
        <v>7434</v>
      </c>
      <c r="B3228" t="s">
        <v>3610</v>
      </c>
      <c r="C3228">
        <v>0</v>
      </c>
      <c r="D3228">
        <v>0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19032500</v>
      </c>
      <c r="L3228">
        <v>12825000</v>
      </c>
      <c r="M3228">
        <v>9479200</v>
      </c>
      <c r="O3228">
        <f t="shared" si="259"/>
        <v>0</v>
      </c>
      <c r="P3228">
        <f t="shared" si="259"/>
        <v>0</v>
      </c>
      <c r="Q3228">
        <f t="shared" si="259"/>
        <v>0</v>
      </c>
      <c r="R3228">
        <f t="shared" si="260"/>
        <v>0</v>
      </c>
      <c r="S3228">
        <f t="shared" si="261"/>
        <v>0</v>
      </c>
      <c r="T3228">
        <f t="shared" si="262"/>
        <v>-6207500</v>
      </c>
      <c r="U3228">
        <f t="shared" si="263"/>
        <v>-9553300</v>
      </c>
    </row>
    <row r="3229" spans="1:21" hidden="1" x14ac:dyDescent="0.25">
      <c r="A3229" t="s">
        <v>7435</v>
      </c>
      <c r="B3229" t="s">
        <v>3611</v>
      </c>
      <c r="C3229">
        <v>0</v>
      </c>
      <c r="D3229">
        <v>0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980205</v>
      </c>
      <c r="L3229">
        <v>761840</v>
      </c>
      <c r="M3229">
        <v>558165</v>
      </c>
      <c r="O3229">
        <f t="shared" si="259"/>
        <v>0</v>
      </c>
      <c r="P3229">
        <f t="shared" si="259"/>
        <v>0</v>
      </c>
      <c r="Q3229">
        <f t="shared" si="259"/>
        <v>0</v>
      </c>
      <c r="R3229">
        <f t="shared" si="260"/>
        <v>0</v>
      </c>
      <c r="S3229">
        <f t="shared" si="261"/>
        <v>0</v>
      </c>
      <c r="T3229">
        <f t="shared" si="262"/>
        <v>-218365</v>
      </c>
      <c r="U3229">
        <f t="shared" si="263"/>
        <v>-422040</v>
      </c>
    </row>
    <row r="3230" spans="1:21" hidden="1" x14ac:dyDescent="0.25">
      <c r="A3230" t="s">
        <v>7436</v>
      </c>
      <c r="B3230" t="s">
        <v>1857</v>
      </c>
      <c r="C3230">
        <v>462236.3333</v>
      </c>
      <c r="D3230">
        <v>12416500</v>
      </c>
      <c r="E3230">
        <v>52053000</v>
      </c>
      <c r="F3230">
        <v>33409700</v>
      </c>
      <c r="G3230">
        <v>1722100</v>
      </c>
      <c r="H3230">
        <v>247785</v>
      </c>
      <c r="I3230">
        <v>156920</v>
      </c>
      <c r="J3230">
        <v>444535</v>
      </c>
      <c r="K3230">
        <v>2079150</v>
      </c>
      <c r="L3230">
        <v>864535</v>
      </c>
      <c r="M3230">
        <v>222165</v>
      </c>
      <c r="O3230">
        <f t="shared" si="259"/>
        <v>11954263.6667</v>
      </c>
      <c r="P3230">
        <f t="shared" si="259"/>
        <v>51590763.666699998</v>
      </c>
      <c r="Q3230">
        <f t="shared" si="259"/>
        <v>32947463.666700002</v>
      </c>
      <c r="R3230">
        <f t="shared" si="260"/>
        <v>-1474315</v>
      </c>
      <c r="S3230">
        <f t="shared" si="261"/>
        <v>287615</v>
      </c>
      <c r="T3230">
        <f t="shared" si="262"/>
        <v>-1214615</v>
      </c>
      <c r="U3230">
        <f t="shared" si="263"/>
        <v>-1856985</v>
      </c>
    </row>
    <row r="3231" spans="1:21" hidden="1" x14ac:dyDescent="0.25">
      <c r="A3231" t="s">
        <v>7437</v>
      </c>
      <c r="B3231" t="s">
        <v>1858</v>
      </c>
      <c r="C3231">
        <v>1075673</v>
      </c>
      <c r="D3231">
        <v>1950550</v>
      </c>
      <c r="E3231">
        <v>937600</v>
      </c>
      <c r="F3231">
        <v>963000</v>
      </c>
      <c r="G3231">
        <v>1984900</v>
      </c>
      <c r="H3231">
        <v>197608</v>
      </c>
      <c r="I3231">
        <v>46688</v>
      </c>
      <c r="J3231">
        <v>44116.5</v>
      </c>
      <c r="K3231">
        <v>30886500</v>
      </c>
      <c r="L3231">
        <v>22674500</v>
      </c>
      <c r="M3231">
        <v>19653500</v>
      </c>
      <c r="O3231">
        <f t="shared" si="259"/>
        <v>874877</v>
      </c>
      <c r="P3231">
        <f t="shared" si="259"/>
        <v>-138073</v>
      </c>
      <c r="Q3231">
        <f t="shared" si="259"/>
        <v>-112673</v>
      </c>
      <c r="R3231">
        <f t="shared" si="260"/>
        <v>-1787292</v>
      </c>
      <c r="S3231">
        <f t="shared" si="261"/>
        <v>-2571.5</v>
      </c>
      <c r="T3231">
        <f t="shared" si="262"/>
        <v>-8212000</v>
      </c>
      <c r="U3231">
        <f t="shared" si="263"/>
        <v>-11233000</v>
      </c>
    </row>
    <row r="3232" spans="1:21" hidden="1" x14ac:dyDescent="0.25">
      <c r="A3232" t="s">
        <v>7438</v>
      </c>
      <c r="B3232" t="s">
        <v>1859</v>
      </c>
      <c r="C3232">
        <v>0</v>
      </c>
      <c r="D3232">
        <v>0</v>
      </c>
      <c r="E3232">
        <v>0</v>
      </c>
      <c r="F3232">
        <v>52005</v>
      </c>
      <c r="G3232">
        <v>0</v>
      </c>
      <c r="H3232">
        <v>0</v>
      </c>
      <c r="I3232">
        <v>0</v>
      </c>
      <c r="J3232">
        <v>0</v>
      </c>
      <c r="K3232">
        <v>22706000</v>
      </c>
      <c r="L3232">
        <v>15728000</v>
      </c>
      <c r="M3232">
        <v>13903250</v>
      </c>
      <c r="O3232">
        <f t="shared" si="259"/>
        <v>0</v>
      </c>
      <c r="P3232">
        <f t="shared" si="259"/>
        <v>0</v>
      </c>
      <c r="Q3232">
        <f t="shared" si="259"/>
        <v>52005</v>
      </c>
      <c r="R3232">
        <f t="shared" si="260"/>
        <v>0</v>
      </c>
      <c r="S3232">
        <f t="shared" si="261"/>
        <v>0</v>
      </c>
      <c r="T3232">
        <f t="shared" si="262"/>
        <v>-6978000</v>
      </c>
      <c r="U3232">
        <f t="shared" si="263"/>
        <v>-8802750</v>
      </c>
    </row>
    <row r="3233" spans="1:21" hidden="1" x14ac:dyDescent="0.25">
      <c r="A3233" t="s">
        <v>7439</v>
      </c>
      <c r="B3233" t="s">
        <v>1860</v>
      </c>
      <c r="C3233">
        <v>0</v>
      </c>
      <c r="D3233">
        <v>147395</v>
      </c>
      <c r="E3233">
        <v>0</v>
      </c>
      <c r="F3233">
        <v>0</v>
      </c>
      <c r="G3233">
        <v>37809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O3233">
        <f t="shared" si="259"/>
        <v>147395</v>
      </c>
      <c r="P3233">
        <f t="shared" si="259"/>
        <v>0</v>
      </c>
      <c r="Q3233">
        <f t="shared" si="259"/>
        <v>0</v>
      </c>
      <c r="R3233">
        <f t="shared" si="260"/>
        <v>-37809</v>
      </c>
      <c r="S3233">
        <f t="shared" si="261"/>
        <v>0</v>
      </c>
      <c r="T3233">
        <f t="shared" si="262"/>
        <v>0</v>
      </c>
      <c r="U3233">
        <f t="shared" si="263"/>
        <v>0</v>
      </c>
    </row>
    <row r="3234" spans="1:21" hidden="1" x14ac:dyDescent="0.25">
      <c r="A3234" t="s">
        <v>7440</v>
      </c>
      <c r="B3234" t="s">
        <v>2524</v>
      </c>
      <c r="C3234">
        <v>0</v>
      </c>
      <c r="D3234">
        <v>9634850</v>
      </c>
      <c r="E3234">
        <v>12047500</v>
      </c>
      <c r="F3234">
        <v>5247050</v>
      </c>
      <c r="G3234">
        <v>211260</v>
      </c>
      <c r="H3234">
        <v>0</v>
      </c>
      <c r="I3234">
        <v>0</v>
      </c>
      <c r="J3234">
        <v>0</v>
      </c>
      <c r="K3234">
        <v>114845000</v>
      </c>
      <c r="L3234">
        <v>110210000</v>
      </c>
      <c r="M3234">
        <v>90243500</v>
      </c>
      <c r="O3234">
        <f t="shared" si="259"/>
        <v>9634850</v>
      </c>
      <c r="P3234">
        <f t="shared" si="259"/>
        <v>12047500</v>
      </c>
      <c r="Q3234">
        <f t="shared" si="259"/>
        <v>5247050</v>
      </c>
      <c r="R3234">
        <f t="shared" si="260"/>
        <v>-211260</v>
      </c>
      <c r="S3234">
        <f t="shared" si="261"/>
        <v>0</v>
      </c>
      <c r="T3234">
        <f t="shared" si="262"/>
        <v>-4635000</v>
      </c>
      <c r="U3234">
        <f t="shared" si="263"/>
        <v>-24601500</v>
      </c>
    </row>
    <row r="3235" spans="1:21" hidden="1" x14ac:dyDescent="0.25">
      <c r="A3235" t="s">
        <v>7441</v>
      </c>
      <c r="B3235" t="s">
        <v>1861</v>
      </c>
      <c r="C3235">
        <v>1571270</v>
      </c>
      <c r="D3235">
        <v>0</v>
      </c>
      <c r="E3235">
        <v>1194550</v>
      </c>
      <c r="F3235">
        <v>36421.5</v>
      </c>
      <c r="G3235">
        <v>0</v>
      </c>
      <c r="H3235">
        <v>0</v>
      </c>
      <c r="I3235">
        <v>0</v>
      </c>
      <c r="J3235">
        <v>0</v>
      </c>
      <c r="K3235">
        <v>3545550</v>
      </c>
      <c r="L3235">
        <v>1773250</v>
      </c>
      <c r="M3235">
        <v>1327670</v>
      </c>
      <c r="O3235">
        <f t="shared" si="259"/>
        <v>-1571270</v>
      </c>
      <c r="P3235">
        <f t="shared" si="259"/>
        <v>-376720</v>
      </c>
      <c r="Q3235">
        <f t="shared" si="259"/>
        <v>-1534848.5</v>
      </c>
      <c r="R3235">
        <f t="shared" si="260"/>
        <v>0</v>
      </c>
      <c r="S3235">
        <f t="shared" si="261"/>
        <v>0</v>
      </c>
      <c r="T3235">
        <f t="shared" si="262"/>
        <v>-1772300</v>
      </c>
      <c r="U3235">
        <f t="shared" si="263"/>
        <v>-2217880</v>
      </c>
    </row>
    <row r="3236" spans="1:21" hidden="1" x14ac:dyDescent="0.25">
      <c r="A3236" t="s">
        <v>7442</v>
      </c>
      <c r="B3236" t="s">
        <v>1862</v>
      </c>
      <c r="C3236">
        <v>0</v>
      </c>
      <c r="D3236">
        <v>868485</v>
      </c>
      <c r="E3236">
        <v>485830</v>
      </c>
      <c r="F3236">
        <v>557650</v>
      </c>
      <c r="G3236">
        <v>194090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O3236">
        <f t="shared" si="259"/>
        <v>868485</v>
      </c>
      <c r="P3236">
        <f t="shared" si="259"/>
        <v>485830</v>
      </c>
      <c r="Q3236">
        <f t="shared" si="259"/>
        <v>557650</v>
      </c>
      <c r="R3236">
        <f t="shared" si="260"/>
        <v>-194090</v>
      </c>
      <c r="S3236">
        <f t="shared" si="261"/>
        <v>0</v>
      </c>
      <c r="T3236">
        <f t="shared" si="262"/>
        <v>0</v>
      </c>
      <c r="U3236">
        <f t="shared" si="263"/>
        <v>0</v>
      </c>
    </row>
    <row r="3237" spans="1:21" hidden="1" x14ac:dyDescent="0.25">
      <c r="A3237" t="s">
        <v>7443</v>
      </c>
      <c r="B3237" t="s">
        <v>1863</v>
      </c>
      <c r="C3237">
        <v>0</v>
      </c>
      <c r="D3237">
        <v>477590</v>
      </c>
      <c r="E3237">
        <v>0</v>
      </c>
      <c r="F3237">
        <v>83070</v>
      </c>
      <c r="G3237">
        <v>25165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O3237">
        <f t="shared" si="259"/>
        <v>477590</v>
      </c>
      <c r="P3237">
        <f t="shared" si="259"/>
        <v>0</v>
      </c>
      <c r="Q3237">
        <f t="shared" si="259"/>
        <v>83070</v>
      </c>
      <c r="R3237">
        <f t="shared" si="260"/>
        <v>-25165</v>
      </c>
      <c r="S3237">
        <f t="shared" si="261"/>
        <v>0</v>
      </c>
      <c r="T3237">
        <f t="shared" si="262"/>
        <v>0</v>
      </c>
      <c r="U3237">
        <f t="shared" si="263"/>
        <v>0</v>
      </c>
    </row>
    <row r="3238" spans="1:21" hidden="1" x14ac:dyDescent="0.25">
      <c r="A3238" t="s">
        <v>7444</v>
      </c>
      <c r="B3238" t="s">
        <v>3612</v>
      </c>
      <c r="C3238">
        <v>0</v>
      </c>
      <c r="D3238">
        <v>0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5291.5</v>
      </c>
      <c r="K3238">
        <v>38073000</v>
      </c>
      <c r="L3238">
        <v>24020000</v>
      </c>
      <c r="M3238">
        <v>19727000</v>
      </c>
      <c r="O3238">
        <f t="shared" si="259"/>
        <v>0</v>
      </c>
      <c r="P3238">
        <f t="shared" si="259"/>
        <v>0</v>
      </c>
      <c r="Q3238">
        <f t="shared" si="259"/>
        <v>0</v>
      </c>
      <c r="R3238">
        <f t="shared" si="260"/>
        <v>0</v>
      </c>
      <c r="S3238">
        <f t="shared" si="261"/>
        <v>5291.5</v>
      </c>
      <c r="T3238">
        <f t="shared" si="262"/>
        <v>-14053000</v>
      </c>
      <c r="U3238">
        <f t="shared" si="263"/>
        <v>-18346000</v>
      </c>
    </row>
    <row r="3239" spans="1:21" hidden="1" x14ac:dyDescent="0.25">
      <c r="A3239" t="s">
        <v>7445</v>
      </c>
      <c r="B3239" t="s">
        <v>1864</v>
      </c>
      <c r="C3239">
        <v>725750</v>
      </c>
      <c r="D3239">
        <v>3666250</v>
      </c>
      <c r="E3239">
        <v>1153400</v>
      </c>
      <c r="F3239">
        <v>2342900</v>
      </c>
      <c r="G3239">
        <v>1639400</v>
      </c>
      <c r="H3239">
        <v>172240</v>
      </c>
      <c r="I3239">
        <v>0</v>
      </c>
      <c r="J3239">
        <v>145337.5</v>
      </c>
      <c r="K3239">
        <v>126065000</v>
      </c>
      <c r="L3239">
        <v>101876000</v>
      </c>
      <c r="M3239">
        <v>94225500</v>
      </c>
      <c r="O3239">
        <f t="shared" si="259"/>
        <v>2940500</v>
      </c>
      <c r="P3239">
        <f t="shared" si="259"/>
        <v>427650</v>
      </c>
      <c r="Q3239">
        <f t="shared" si="259"/>
        <v>1617150</v>
      </c>
      <c r="R3239">
        <f t="shared" si="260"/>
        <v>-1467160</v>
      </c>
      <c r="S3239">
        <f t="shared" si="261"/>
        <v>145337.5</v>
      </c>
      <c r="T3239">
        <f t="shared" si="262"/>
        <v>-24189000</v>
      </c>
      <c r="U3239">
        <f t="shared" si="263"/>
        <v>-31839500</v>
      </c>
    </row>
    <row r="3240" spans="1:21" hidden="1" x14ac:dyDescent="0.25">
      <c r="A3240" t="s">
        <v>7446</v>
      </c>
      <c r="B3240" t="s">
        <v>1865</v>
      </c>
      <c r="C3240">
        <v>297830</v>
      </c>
      <c r="D3240">
        <v>3852250</v>
      </c>
      <c r="E3240">
        <v>2156750</v>
      </c>
      <c r="F3240">
        <v>1603350</v>
      </c>
      <c r="G3240">
        <v>93476</v>
      </c>
      <c r="H3240">
        <v>0</v>
      </c>
      <c r="I3240">
        <v>297830</v>
      </c>
      <c r="J3240">
        <v>843875</v>
      </c>
      <c r="K3240">
        <v>340970</v>
      </c>
      <c r="L3240">
        <v>128390</v>
      </c>
      <c r="M3240">
        <v>171050</v>
      </c>
      <c r="O3240">
        <f t="shared" si="259"/>
        <v>3554420</v>
      </c>
      <c r="P3240">
        <f t="shared" si="259"/>
        <v>1858920</v>
      </c>
      <c r="Q3240">
        <f t="shared" si="259"/>
        <v>1305520</v>
      </c>
      <c r="R3240">
        <f t="shared" si="260"/>
        <v>-93476</v>
      </c>
      <c r="S3240">
        <f t="shared" si="261"/>
        <v>546045</v>
      </c>
      <c r="T3240">
        <f t="shared" si="262"/>
        <v>-212580</v>
      </c>
      <c r="U3240">
        <f t="shared" si="263"/>
        <v>-169920</v>
      </c>
    </row>
    <row r="3241" spans="1:21" hidden="1" x14ac:dyDescent="0.25">
      <c r="A3241" t="s">
        <v>7447</v>
      </c>
      <c r="B3241" t="s">
        <v>1866</v>
      </c>
      <c r="C3241">
        <v>121083.3333</v>
      </c>
      <c r="D3241">
        <v>1822500</v>
      </c>
      <c r="E3241">
        <v>173955</v>
      </c>
      <c r="F3241">
        <v>168750</v>
      </c>
      <c r="G3241">
        <v>480900</v>
      </c>
      <c r="H3241">
        <v>82938.5</v>
      </c>
      <c r="I3241">
        <v>0</v>
      </c>
      <c r="J3241">
        <v>0</v>
      </c>
      <c r="K3241">
        <v>4753750</v>
      </c>
      <c r="L3241">
        <v>2256330</v>
      </c>
      <c r="M3241">
        <v>2115145</v>
      </c>
      <c r="O3241">
        <f t="shared" si="259"/>
        <v>1701416.6666999999</v>
      </c>
      <c r="P3241">
        <f t="shared" si="259"/>
        <v>52871.666700000002</v>
      </c>
      <c r="Q3241">
        <f t="shared" si="259"/>
        <v>47666.666700000002</v>
      </c>
      <c r="R3241">
        <f t="shared" si="260"/>
        <v>-397961.5</v>
      </c>
      <c r="S3241">
        <f t="shared" si="261"/>
        <v>0</v>
      </c>
      <c r="T3241">
        <f t="shared" si="262"/>
        <v>-2497420</v>
      </c>
      <c r="U3241">
        <f t="shared" si="263"/>
        <v>-2638605</v>
      </c>
    </row>
    <row r="3242" spans="1:21" hidden="1" x14ac:dyDescent="0.25">
      <c r="A3242" t="s">
        <v>7448</v>
      </c>
      <c r="B3242" t="s">
        <v>3613</v>
      </c>
      <c r="C3242">
        <v>0</v>
      </c>
      <c r="D3242">
        <v>0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717350</v>
      </c>
      <c r="L3242">
        <v>468430</v>
      </c>
      <c r="M3242">
        <v>489320</v>
      </c>
      <c r="O3242">
        <f t="shared" si="259"/>
        <v>0</v>
      </c>
      <c r="P3242">
        <f t="shared" si="259"/>
        <v>0</v>
      </c>
      <c r="Q3242">
        <f t="shared" si="259"/>
        <v>0</v>
      </c>
      <c r="R3242">
        <f t="shared" si="260"/>
        <v>0</v>
      </c>
      <c r="S3242">
        <f t="shared" si="261"/>
        <v>0</v>
      </c>
      <c r="T3242">
        <f t="shared" si="262"/>
        <v>-248920</v>
      </c>
      <c r="U3242">
        <f t="shared" si="263"/>
        <v>-228030</v>
      </c>
    </row>
    <row r="3243" spans="1:21" hidden="1" x14ac:dyDescent="0.25">
      <c r="A3243" t="s">
        <v>7449</v>
      </c>
      <c r="B3243" t="s">
        <v>3614</v>
      </c>
      <c r="C3243">
        <v>0</v>
      </c>
      <c r="D3243">
        <v>0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54500</v>
      </c>
      <c r="O3243">
        <f t="shared" si="259"/>
        <v>0</v>
      </c>
      <c r="P3243">
        <f t="shared" si="259"/>
        <v>0</v>
      </c>
      <c r="Q3243">
        <f t="shared" si="259"/>
        <v>0</v>
      </c>
      <c r="R3243">
        <f t="shared" si="260"/>
        <v>0</v>
      </c>
      <c r="S3243">
        <f t="shared" si="261"/>
        <v>0</v>
      </c>
      <c r="T3243">
        <f t="shared" si="262"/>
        <v>0</v>
      </c>
      <c r="U3243">
        <f t="shared" si="263"/>
        <v>54500</v>
      </c>
    </row>
    <row r="3244" spans="1:21" hidden="1" x14ac:dyDescent="0.25">
      <c r="A3244" t="s">
        <v>7450</v>
      </c>
      <c r="B3244" t="s">
        <v>1867</v>
      </c>
      <c r="C3244">
        <v>3968495</v>
      </c>
      <c r="D3244">
        <v>266640</v>
      </c>
      <c r="E3244">
        <v>447955</v>
      </c>
      <c r="F3244">
        <v>33478.5</v>
      </c>
      <c r="G3244">
        <v>23185</v>
      </c>
      <c r="H3244">
        <v>0</v>
      </c>
      <c r="I3244">
        <v>207180</v>
      </c>
      <c r="J3244">
        <v>559780</v>
      </c>
      <c r="K3244">
        <v>718370</v>
      </c>
      <c r="L3244">
        <v>316717</v>
      </c>
      <c r="M3244">
        <v>354452</v>
      </c>
      <c r="O3244">
        <f t="shared" si="259"/>
        <v>-3701855</v>
      </c>
      <c r="P3244">
        <f t="shared" si="259"/>
        <v>-3520540</v>
      </c>
      <c r="Q3244">
        <f t="shared" si="259"/>
        <v>-3935016.5</v>
      </c>
      <c r="R3244">
        <f t="shared" si="260"/>
        <v>-23185</v>
      </c>
      <c r="S3244">
        <f t="shared" si="261"/>
        <v>352600</v>
      </c>
      <c r="T3244">
        <f t="shared" si="262"/>
        <v>-401653</v>
      </c>
      <c r="U3244">
        <f t="shared" si="263"/>
        <v>-363918</v>
      </c>
    </row>
    <row r="3245" spans="1:21" hidden="1" x14ac:dyDescent="0.25">
      <c r="A3245" t="s">
        <v>7451</v>
      </c>
      <c r="B3245" t="s">
        <v>3615</v>
      </c>
      <c r="C3245">
        <v>143450</v>
      </c>
      <c r="D3245">
        <v>0</v>
      </c>
      <c r="E3245">
        <v>0</v>
      </c>
      <c r="F3245">
        <v>0</v>
      </c>
      <c r="G3245">
        <v>213940</v>
      </c>
      <c r="H3245">
        <v>14398.5</v>
      </c>
      <c r="I3245">
        <v>0</v>
      </c>
      <c r="J3245">
        <v>0</v>
      </c>
      <c r="K3245">
        <v>2614850</v>
      </c>
      <c r="L3245">
        <v>1679500</v>
      </c>
      <c r="M3245">
        <v>1568850</v>
      </c>
      <c r="O3245">
        <f t="shared" si="259"/>
        <v>-143450</v>
      </c>
      <c r="P3245">
        <f t="shared" si="259"/>
        <v>-143450</v>
      </c>
      <c r="Q3245">
        <f t="shared" si="259"/>
        <v>-143450</v>
      </c>
      <c r="R3245">
        <f t="shared" si="260"/>
        <v>-199541.5</v>
      </c>
      <c r="S3245">
        <f t="shared" si="261"/>
        <v>0</v>
      </c>
      <c r="T3245">
        <f t="shared" si="262"/>
        <v>-935350</v>
      </c>
      <c r="U3245">
        <f t="shared" si="263"/>
        <v>-1046000</v>
      </c>
    </row>
    <row r="3246" spans="1:21" hidden="1" x14ac:dyDescent="0.25">
      <c r="A3246" t="s">
        <v>7452</v>
      </c>
      <c r="B3246" t="s">
        <v>3616</v>
      </c>
      <c r="C3246">
        <v>0</v>
      </c>
      <c r="D3246">
        <v>0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430540</v>
      </c>
      <c r="L3246">
        <v>281385</v>
      </c>
      <c r="M3246">
        <v>451815</v>
      </c>
      <c r="O3246">
        <f t="shared" si="259"/>
        <v>0</v>
      </c>
      <c r="P3246">
        <f t="shared" si="259"/>
        <v>0</v>
      </c>
      <c r="Q3246">
        <f t="shared" si="259"/>
        <v>0</v>
      </c>
      <c r="R3246">
        <f t="shared" si="260"/>
        <v>0</v>
      </c>
      <c r="S3246">
        <f t="shared" si="261"/>
        <v>0</v>
      </c>
      <c r="T3246">
        <f t="shared" si="262"/>
        <v>-149155</v>
      </c>
      <c r="U3246">
        <f t="shared" si="263"/>
        <v>21275</v>
      </c>
    </row>
    <row r="3247" spans="1:21" hidden="1" x14ac:dyDescent="0.25">
      <c r="A3247" t="s">
        <v>7453</v>
      </c>
      <c r="B3247" t="s">
        <v>1868</v>
      </c>
      <c r="C3247">
        <v>3418916</v>
      </c>
      <c r="D3247">
        <v>3074550</v>
      </c>
      <c r="E3247">
        <v>780950</v>
      </c>
      <c r="F3247">
        <v>224185</v>
      </c>
      <c r="G3247">
        <v>123480</v>
      </c>
      <c r="H3247">
        <v>9836.5</v>
      </c>
      <c r="I3247">
        <v>0</v>
      </c>
      <c r="J3247">
        <v>0</v>
      </c>
      <c r="K3247">
        <v>90087500</v>
      </c>
      <c r="L3247">
        <v>59218500</v>
      </c>
      <c r="M3247">
        <v>51695500</v>
      </c>
      <c r="O3247">
        <f t="shared" si="259"/>
        <v>-344366</v>
      </c>
      <c r="P3247">
        <f t="shared" si="259"/>
        <v>-2637966</v>
      </c>
      <c r="Q3247">
        <f t="shared" si="259"/>
        <v>-3194731</v>
      </c>
      <c r="R3247">
        <f t="shared" si="260"/>
        <v>-113643.5</v>
      </c>
      <c r="S3247">
        <f t="shared" si="261"/>
        <v>0</v>
      </c>
      <c r="T3247">
        <f t="shared" si="262"/>
        <v>-30869000</v>
      </c>
      <c r="U3247">
        <f t="shared" si="263"/>
        <v>-38392000</v>
      </c>
    </row>
    <row r="3248" spans="1:21" hidden="1" x14ac:dyDescent="0.25">
      <c r="A3248" t="s">
        <v>7454</v>
      </c>
      <c r="B3248" t="s">
        <v>1869</v>
      </c>
      <c r="C3248">
        <v>118860</v>
      </c>
      <c r="D3248">
        <v>19141.5</v>
      </c>
      <c r="E3248">
        <v>76170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O3248">
        <f t="shared" si="259"/>
        <v>-99718.5</v>
      </c>
      <c r="P3248">
        <f t="shared" si="259"/>
        <v>-42690</v>
      </c>
      <c r="Q3248">
        <f t="shared" si="259"/>
        <v>-118860</v>
      </c>
      <c r="R3248">
        <f t="shared" si="260"/>
        <v>0</v>
      </c>
      <c r="S3248">
        <f t="shared" si="261"/>
        <v>0</v>
      </c>
      <c r="T3248">
        <f t="shared" si="262"/>
        <v>0</v>
      </c>
      <c r="U3248">
        <f t="shared" si="263"/>
        <v>0</v>
      </c>
    </row>
    <row r="3249" spans="1:21" hidden="1" x14ac:dyDescent="0.25">
      <c r="A3249" t="s">
        <v>7455</v>
      </c>
      <c r="B3249" t="s">
        <v>1870</v>
      </c>
      <c r="C3249">
        <v>534703.33330000006</v>
      </c>
      <c r="D3249">
        <v>25871.5</v>
      </c>
      <c r="E3249">
        <v>0</v>
      </c>
      <c r="F3249">
        <v>0</v>
      </c>
      <c r="G3249">
        <v>18352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O3249">
        <f t="shared" si="259"/>
        <v>-508831.83330000006</v>
      </c>
      <c r="P3249">
        <f t="shared" si="259"/>
        <v>-534703.33330000006</v>
      </c>
      <c r="Q3249">
        <f t="shared" si="259"/>
        <v>-534703.33330000006</v>
      </c>
      <c r="R3249">
        <f t="shared" si="260"/>
        <v>-18352</v>
      </c>
      <c r="S3249">
        <f t="shared" si="261"/>
        <v>0</v>
      </c>
      <c r="T3249">
        <f t="shared" si="262"/>
        <v>0</v>
      </c>
      <c r="U3249">
        <f t="shared" si="263"/>
        <v>0</v>
      </c>
    </row>
    <row r="3250" spans="1:21" hidden="1" x14ac:dyDescent="0.25">
      <c r="A3250" t="s">
        <v>7456</v>
      </c>
      <c r="B3250" t="s">
        <v>3617</v>
      </c>
      <c r="C3250">
        <v>0</v>
      </c>
      <c r="D3250">
        <v>0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9170150</v>
      </c>
      <c r="L3250">
        <v>5560400</v>
      </c>
      <c r="M3250">
        <v>4541250</v>
      </c>
      <c r="O3250">
        <f t="shared" si="259"/>
        <v>0</v>
      </c>
      <c r="P3250">
        <f t="shared" si="259"/>
        <v>0</v>
      </c>
      <c r="Q3250">
        <f t="shared" si="259"/>
        <v>0</v>
      </c>
      <c r="R3250">
        <f t="shared" si="260"/>
        <v>0</v>
      </c>
      <c r="S3250">
        <f t="shared" si="261"/>
        <v>0</v>
      </c>
      <c r="T3250">
        <f t="shared" si="262"/>
        <v>-3609750</v>
      </c>
      <c r="U3250">
        <f t="shared" si="263"/>
        <v>-4628900</v>
      </c>
    </row>
    <row r="3251" spans="1:21" hidden="1" x14ac:dyDescent="0.25">
      <c r="A3251" t="s">
        <v>7457</v>
      </c>
      <c r="B3251" t="s">
        <v>1871</v>
      </c>
      <c r="C3251">
        <v>1586548</v>
      </c>
      <c r="D3251">
        <v>0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29502</v>
      </c>
      <c r="K3251">
        <v>4810800</v>
      </c>
      <c r="L3251">
        <v>1581400</v>
      </c>
      <c r="M3251">
        <v>2575000</v>
      </c>
      <c r="O3251">
        <f t="shared" si="259"/>
        <v>-1586548</v>
      </c>
      <c r="P3251">
        <f t="shared" si="259"/>
        <v>-1586548</v>
      </c>
      <c r="Q3251">
        <f t="shared" si="259"/>
        <v>-1586548</v>
      </c>
      <c r="R3251">
        <f t="shared" si="260"/>
        <v>0</v>
      </c>
      <c r="S3251">
        <f t="shared" si="261"/>
        <v>29502</v>
      </c>
      <c r="T3251">
        <f t="shared" si="262"/>
        <v>-3229400</v>
      </c>
      <c r="U3251">
        <f t="shared" si="263"/>
        <v>-2235800</v>
      </c>
    </row>
    <row r="3252" spans="1:21" hidden="1" x14ac:dyDescent="0.25">
      <c r="A3252" t="s">
        <v>6344</v>
      </c>
      <c r="B3252" t="s">
        <v>3618</v>
      </c>
      <c r="C3252">
        <v>0</v>
      </c>
      <c r="D3252">
        <v>0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330145</v>
      </c>
      <c r="L3252">
        <v>542230</v>
      </c>
      <c r="M3252">
        <v>411840</v>
      </c>
      <c r="O3252">
        <f t="shared" si="259"/>
        <v>0</v>
      </c>
      <c r="P3252">
        <f t="shared" si="259"/>
        <v>0</v>
      </c>
      <c r="Q3252">
        <f t="shared" si="259"/>
        <v>0</v>
      </c>
      <c r="R3252">
        <f t="shared" si="260"/>
        <v>0</v>
      </c>
      <c r="S3252">
        <f t="shared" si="261"/>
        <v>0</v>
      </c>
      <c r="T3252">
        <f t="shared" si="262"/>
        <v>212085</v>
      </c>
      <c r="U3252">
        <f t="shared" si="263"/>
        <v>81695</v>
      </c>
    </row>
    <row r="3253" spans="1:21" hidden="1" x14ac:dyDescent="0.25">
      <c r="A3253" t="s">
        <v>7459</v>
      </c>
      <c r="B3253" t="s">
        <v>3619</v>
      </c>
      <c r="C3253">
        <v>0</v>
      </c>
      <c r="D3253">
        <v>0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2484950</v>
      </c>
      <c r="L3253">
        <v>1499200</v>
      </c>
      <c r="M3253">
        <v>908690</v>
      </c>
      <c r="O3253">
        <f t="shared" si="259"/>
        <v>0</v>
      </c>
      <c r="P3253">
        <f t="shared" si="259"/>
        <v>0</v>
      </c>
      <c r="Q3253">
        <f t="shared" si="259"/>
        <v>0</v>
      </c>
      <c r="R3253">
        <f t="shared" si="260"/>
        <v>0</v>
      </c>
      <c r="S3253">
        <f t="shared" si="261"/>
        <v>0</v>
      </c>
      <c r="T3253">
        <f t="shared" si="262"/>
        <v>-985750</v>
      </c>
      <c r="U3253">
        <f t="shared" si="263"/>
        <v>-1576260</v>
      </c>
    </row>
    <row r="3254" spans="1:21" hidden="1" x14ac:dyDescent="0.25">
      <c r="A3254" t="s">
        <v>7460</v>
      </c>
      <c r="B3254" t="s">
        <v>3620</v>
      </c>
      <c r="C3254">
        <v>0</v>
      </c>
      <c r="D3254">
        <v>0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908275</v>
      </c>
      <c r="L3254">
        <v>530560</v>
      </c>
      <c r="M3254">
        <v>602000</v>
      </c>
      <c r="O3254">
        <f t="shared" si="259"/>
        <v>0</v>
      </c>
      <c r="P3254">
        <f t="shared" si="259"/>
        <v>0</v>
      </c>
      <c r="Q3254">
        <f t="shared" si="259"/>
        <v>0</v>
      </c>
      <c r="R3254">
        <f t="shared" si="260"/>
        <v>0</v>
      </c>
      <c r="S3254">
        <f t="shared" si="261"/>
        <v>0</v>
      </c>
      <c r="T3254">
        <f t="shared" si="262"/>
        <v>-377715</v>
      </c>
      <c r="U3254">
        <f t="shared" si="263"/>
        <v>-306275</v>
      </c>
    </row>
    <row r="3255" spans="1:21" hidden="1" x14ac:dyDescent="0.25">
      <c r="A3255" t="s">
        <v>7461</v>
      </c>
      <c r="B3255" t="s">
        <v>3621</v>
      </c>
      <c r="C3255">
        <v>0</v>
      </c>
      <c r="D3255">
        <v>0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4308200</v>
      </c>
      <c r="L3255">
        <v>3007400</v>
      </c>
      <c r="M3255">
        <v>2048080</v>
      </c>
      <c r="O3255">
        <f t="shared" si="259"/>
        <v>0</v>
      </c>
      <c r="P3255">
        <f t="shared" si="259"/>
        <v>0</v>
      </c>
      <c r="Q3255">
        <f t="shared" si="259"/>
        <v>0</v>
      </c>
      <c r="R3255">
        <f t="shared" si="260"/>
        <v>0</v>
      </c>
      <c r="S3255">
        <f t="shared" si="261"/>
        <v>0</v>
      </c>
      <c r="T3255">
        <f t="shared" si="262"/>
        <v>-1300800</v>
      </c>
      <c r="U3255">
        <f t="shared" si="263"/>
        <v>-2260120</v>
      </c>
    </row>
    <row r="3256" spans="1:21" hidden="1" x14ac:dyDescent="0.25">
      <c r="A3256" t="s">
        <v>7462</v>
      </c>
      <c r="B3256" t="s">
        <v>1872</v>
      </c>
      <c r="C3256">
        <v>157796.3333</v>
      </c>
      <c r="D3256">
        <v>0</v>
      </c>
      <c r="E3256">
        <v>514750</v>
      </c>
      <c r="F3256">
        <v>37395</v>
      </c>
      <c r="G3256">
        <v>37817</v>
      </c>
      <c r="H3256">
        <v>0</v>
      </c>
      <c r="I3256">
        <v>24608</v>
      </c>
      <c r="J3256">
        <v>0</v>
      </c>
      <c r="K3256">
        <v>6977300</v>
      </c>
      <c r="L3256">
        <v>5379100</v>
      </c>
      <c r="M3256">
        <v>4478200</v>
      </c>
      <c r="O3256">
        <f t="shared" si="259"/>
        <v>-157796.3333</v>
      </c>
      <c r="P3256">
        <f t="shared" si="259"/>
        <v>356953.6667</v>
      </c>
      <c r="Q3256">
        <f t="shared" si="259"/>
        <v>-120401.3333</v>
      </c>
      <c r="R3256">
        <f t="shared" si="260"/>
        <v>-37817</v>
      </c>
      <c r="S3256">
        <f t="shared" si="261"/>
        <v>-24608</v>
      </c>
      <c r="T3256">
        <f t="shared" si="262"/>
        <v>-1598200</v>
      </c>
      <c r="U3256">
        <f t="shared" si="263"/>
        <v>-2499100</v>
      </c>
    </row>
    <row r="3257" spans="1:21" hidden="1" x14ac:dyDescent="0.25">
      <c r="A3257" t="s">
        <v>7463</v>
      </c>
      <c r="B3257" t="s">
        <v>3622</v>
      </c>
      <c r="C3257">
        <v>0</v>
      </c>
      <c r="D3257">
        <v>0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7710300</v>
      </c>
      <c r="L3257">
        <v>5042050</v>
      </c>
      <c r="M3257">
        <v>3921050</v>
      </c>
      <c r="O3257">
        <f t="shared" si="259"/>
        <v>0</v>
      </c>
      <c r="P3257">
        <f t="shared" si="259"/>
        <v>0</v>
      </c>
      <c r="Q3257">
        <f t="shared" si="259"/>
        <v>0</v>
      </c>
      <c r="R3257">
        <f t="shared" si="260"/>
        <v>0</v>
      </c>
      <c r="S3257">
        <f t="shared" si="261"/>
        <v>0</v>
      </c>
      <c r="T3257">
        <f t="shared" si="262"/>
        <v>-2668250</v>
      </c>
      <c r="U3257">
        <f t="shared" si="263"/>
        <v>-3789250</v>
      </c>
    </row>
    <row r="3258" spans="1:21" hidden="1" x14ac:dyDescent="0.25">
      <c r="A3258" t="s">
        <v>7464</v>
      </c>
      <c r="B3258" t="s">
        <v>1873</v>
      </c>
      <c r="C3258">
        <v>63918</v>
      </c>
      <c r="D3258">
        <v>0</v>
      </c>
      <c r="E3258">
        <v>0</v>
      </c>
      <c r="F3258">
        <v>0</v>
      </c>
      <c r="G3258">
        <v>0</v>
      </c>
      <c r="H3258">
        <v>0</v>
      </c>
      <c r="I3258">
        <v>63918</v>
      </c>
      <c r="J3258">
        <v>0</v>
      </c>
      <c r="K3258">
        <v>27451000</v>
      </c>
      <c r="L3258">
        <v>24137500</v>
      </c>
      <c r="M3258">
        <v>21345700</v>
      </c>
      <c r="O3258">
        <f t="shared" si="259"/>
        <v>-63918</v>
      </c>
      <c r="P3258">
        <f t="shared" si="259"/>
        <v>-63918</v>
      </c>
      <c r="Q3258">
        <f t="shared" si="259"/>
        <v>-63918</v>
      </c>
      <c r="R3258">
        <f t="shared" si="260"/>
        <v>0</v>
      </c>
      <c r="S3258">
        <f t="shared" si="261"/>
        <v>-63918</v>
      </c>
      <c r="T3258">
        <f t="shared" si="262"/>
        <v>-3313500</v>
      </c>
      <c r="U3258">
        <f t="shared" si="263"/>
        <v>-6105300</v>
      </c>
    </row>
    <row r="3259" spans="1:21" hidden="1" x14ac:dyDescent="0.25">
      <c r="A3259" t="s">
        <v>7465</v>
      </c>
      <c r="B3259" t="s">
        <v>3623</v>
      </c>
      <c r="C3259">
        <v>0</v>
      </c>
      <c r="D3259">
        <v>0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3353900</v>
      </c>
      <c r="L3259">
        <v>2184350</v>
      </c>
      <c r="M3259">
        <v>1172000</v>
      </c>
      <c r="O3259">
        <f t="shared" si="259"/>
        <v>0</v>
      </c>
      <c r="P3259">
        <f t="shared" si="259"/>
        <v>0</v>
      </c>
      <c r="Q3259">
        <f t="shared" si="259"/>
        <v>0</v>
      </c>
      <c r="R3259">
        <f t="shared" si="260"/>
        <v>0</v>
      </c>
      <c r="S3259">
        <f t="shared" si="261"/>
        <v>0</v>
      </c>
      <c r="T3259">
        <f t="shared" si="262"/>
        <v>-1169550</v>
      </c>
      <c r="U3259">
        <f t="shared" si="263"/>
        <v>-2181900</v>
      </c>
    </row>
    <row r="3260" spans="1:21" hidden="1" x14ac:dyDescent="0.25">
      <c r="A3260" t="s">
        <v>7466</v>
      </c>
      <c r="B3260" t="s">
        <v>1874</v>
      </c>
      <c r="C3260">
        <v>1182887</v>
      </c>
      <c r="D3260">
        <v>1320750</v>
      </c>
      <c r="E3260">
        <v>1429250</v>
      </c>
      <c r="F3260">
        <v>495190</v>
      </c>
      <c r="G3260">
        <v>0</v>
      </c>
      <c r="H3260">
        <v>0</v>
      </c>
      <c r="I3260">
        <v>96867</v>
      </c>
      <c r="J3260">
        <v>143363</v>
      </c>
      <c r="K3260">
        <v>1448350</v>
      </c>
      <c r="L3260">
        <v>1142790</v>
      </c>
      <c r="M3260">
        <v>1178685</v>
      </c>
      <c r="O3260">
        <f t="shared" si="259"/>
        <v>137863</v>
      </c>
      <c r="P3260">
        <f t="shared" si="259"/>
        <v>246363</v>
      </c>
      <c r="Q3260">
        <f t="shared" si="259"/>
        <v>-687697</v>
      </c>
      <c r="R3260">
        <f t="shared" si="260"/>
        <v>0</v>
      </c>
      <c r="S3260">
        <f t="shared" si="261"/>
        <v>46496</v>
      </c>
      <c r="T3260">
        <f t="shared" si="262"/>
        <v>-305560</v>
      </c>
      <c r="U3260">
        <f t="shared" si="263"/>
        <v>-269665</v>
      </c>
    </row>
    <row r="3261" spans="1:21" hidden="1" x14ac:dyDescent="0.25">
      <c r="A3261" t="s">
        <v>7467</v>
      </c>
      <c r="B3261" t="s">
        <v>1875</v>
      </c>
      <c r="C3261">
        <v>0</v>
      </c>
      <c r="D3261">
        <v>1330930</v>
      </c>
      <c r="E3261">
        <v>1504445</v>
      </c>
      <c r="F3261">
        <v>772605</v>
      </c>
      <c r="G3261">
        <v>1495900</v>
      </c>
      <c r="H3261">
        <v>80656.5</v>
      </c>
      <c r="I3261">
        <v>0</v>
      </c>
      <c r="J3261">
        <v>0</v>
      </c>
      <c r="K3261">
        <v>0</v>
      </c>
      <c r="L3261">
        <v>0</v>
      </c>
      <c r="M3261">
        <v>0</v>
      </c>
      <c r="O3261">
        <f t="shared" si="259"/>
        <v>1330930</v>
      </c>
      <c r="P3261">
        <f t="shared" si="259"/>
        <v>1504445</v>
      </c>
      <c r="Q3261">
        <f t="shared" si="259"/>
        <v>772605</v>
      </c>
      <c r="R3261">
        <f t="shared" si="260"/>
        <v>-1415243.5</v>
      </c>
      <c r="S3261">
        <f t="shared" si="261"/>
        <v>0</v>
      </c>
      <c r="T3261">
        <f t="shared" si="262"/>
        <v>0</v>
      </c>
      <c r="U3261">
        <f t="shared" si="263"/>
        <v>0</v>
      </c>
    </row>
    <row r="3262" spans="1:21" hidden="1" x14ac:dyDescent="0.25">
      <c r="A3262" t="s">
        <v>7468</v>
      </c>
      <c r="B3262" t="s">
        <v>3624</v>
      </c>
      <c r="C3262">
        <v>0</v>
      </c>
      <c r="D3262">
        <v>0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9518</v>
      </c>
      <c r="K3262">
        <v>26401000</v>
      </c>
      <c r="L3262">
        <v>21936500</v>
      </c>
      <c r="M3262">
        <v>16577500</v>
      </c>
      <c r="O3262">
        <f t="shared" si="259"/>
        <v>0</v>
      </c>
      <c r="P3262">
        <f t="shared" si="259"/>
        <v>0</v>
      </c>
      <c r="Q3262">
        <f t="shared" si="259"/>
        <v>0</v>
      </c>
      <c r="R3262">
        <f t="shared" si="260"/>
        <v>0</v>
      </c>
      <c r="S3262">
        <f t="shared" si="261"/>
        <v>9518</v>
      </c>
      <c r="T3262">
        <f t="shared" si="262"/>
        <v>-4464500</v>
      </c>
      <c r="U3262">
        <f t="shared" si="263"/>
        <v>-9823500</v>
      </c>
    </row>
    <row r="3263" spans="1:21" hidden="1" x14ac:dyDescent="0.25">
      <c r="A3263" t="s">
        <v>7469</v>
      </c>
      <c r="B3263" t="s">
        <v>1876</v>
      </c>
      <c r="C3263">
        <v>161543.3333</v>
      </c>
      <c r="D3263">
        <v>0</v>
      </c>
      <c r="E3263">
        <v>0</v>
      </c>
      <c r="F3263">
        <v>0</v>
      </c>
      <c r="G3263">
        <v>126240</v>
      </c>
      <c r="H3263">
        <v>0</v>
      </c>
      <c r="I3263">
        <v>0</v>
      </c>
      <c r="J3263">
        <v>11433</v>
      </c>
      <c r="K3263">
        <v>22863500</v>
      </c>
      <c r="L3263">
        <v>16361500</v>
      </c>
      <c r="M3263">
        <v>13715600</v>
      </c>
      <c r="O3263">
        <f t="shared" si="259"/>
        <v>-161543.3333</v>
      </c>
      <c r="P3263">
        <f t="shared" si="259"/>
        <v>-161543.3333</v>
      </c>
      <c r="Q3263">
        <f t="shared" si="259"/>
        <v>-161543.3333</v>
      </c>
      <c r="R3263">
        <f t="shared" si="260"/>
        <v>-126240</v>
      </c>
      <c r="S3263">
        <f t="shared" si="261"/>
        <v>11433</v>
      </c>
      <c r="T3263">
        <f t="shared" si="262"/>
        <v>-6502000</v>
      </c>
      <c r="U3263">
        <f t="shared" si="263"/>
        <v>-9147900</v>
      </c>
    </row>
    <row r="3264" spans="1:21" hidden="1" x14ac:dyDescent="0.25">
      <c r="A3264" t="s">
        <v>7470</v>
      </c>
      <c r="B3264" t="s">
        <v>1877</v>
      </c>
      <c r="C3264">
        <v>0</v>
      </c>
      <c r="D3264">
        <v>0</v>
      </c>
      <c r="E3264">
        <v>0</v>
      </c>
      <c r="F3264">
        <v>0</v>
      </c>
      <c r="G3264">
        <v>75618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O3264">
        <f t="shared" si="259"/>
        <v>0</v>
      </c>
      <c r="P3264">
        <f t="shared" si="259"/>
        <v>0</v>
      </c>
      <c r="Q3264">
        <f t="shared" si="259"/>
        <v>0</v>
      </c>
      <c r="R3264">
        <f t="shared" si="260"/>
        <v>-75618</v>
      </c>
      <c r="S3264">
        <f t="shared" si="261"/>
        <v>0</v>
      </c>
      <c r="T3264">
        <f t="shared" si="262"/>
        <v>0</v>
      </c>
      <c r="U3264">
        <f t="shared" si="263"/>
        <v>0</v>
      </c>
    </row>
    <row r="3265" spans="1:21" hidden="1" x14ac:dyDescent="0.25">
      <c r="A3265" t="s">
        <v>7471</v>
      </c>
      <c r="B3265" t="s">
        <v>3625</v>
      </c>
      <c r="C3265">
        <v>0</v>
      </c>
      <c r="D3265">
        <v>0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3139700</v>
      </c>
      <c r="L3265">
        <v>2290600</v>
      </c>
      <c r="M3265">
        <v>1919000</v>
      </c>
      <c r="O3265">
        <f t="shared" si="259"/>
        <v>0</v>
      </c>
      <c r="P3265">
        <f t="shared" si="259"/>
        <v>0</v>
      </c>
      <c r="Q3265">
        <f t="shared" si="259"/>
        <v>0</v>
      </c>
      <c r="R3265">
        <f t="shared" si="260"/>
        <v>0</v>
      </c>
      <c r="S3265">
        <f t="shared" si="261"/>
        <v>0</v>
      </c>
      <c r="T3265">
        <f t="shared" si="262"/>
        <v>-849100</v>
      </c>
      <c r="U3265">
        <f t="shared" si="263"/>
        <v>-1220700</v>
      </c>
    </row>
    <row r="3266" spans="1:21" hidden="1" x14ac:dyDescent="0.25">
      <c r="A3266" t="s">
        <v>7472</v>
      </c>
      <c r="B3266" t="s">
        <v>1878</v>
      </c>
      <c r="C3266">
        <v>6863775</v>
      </c>
      <c r="D3266">
        <v>365280000</v>
      </c>
      <c r="E3266">
        <v>153750500</v>
      </c>
      <c r="F3266">
        <v>145316500</v>
      </c>
      <c r="G3266">
        <v>373750</v>
      </c>
      <c r="H3266">
        <v>45616</v>
      </c>
      <c r="I3266">
        <v>6333500</v>
      </c>
      <c r="J3266">
        <v>36035500</v>
      </c>
      <c r="K3266">
        <v>1400600</v>
      </c>
      <c r="L3266">
        <v>1378495</v>
      </c>
      <c r="M3266">
        <v>1296930</v>
      </c>
      <c r="O3266">
        <f t="shared" si="259"/>
        <v>358416225</v>
      </c>
      <c r="P3266">
        <f t="shared" si="259"/>
        <v>146886725</v>
      </c>
      <c r="Q3266">
        <f t="shared" si="259"/>
        <v>138452725</v>
      </c>
      <c r="R3266">
        <f t="shared" si="260"/>
        <v>-328134</v>
      </c>
      <c r="S3266">
        <f t="shared" si="261"/>
        <v>29702000</v>
      </c>
      <c r="T3266">
        <f t="shared" si="262"/>
        <v>-22105</v>
      </c>
      <c r="U3266">
        <f t="shared" si="263"/>
        <v>-103670</v>
      </c>
    </row>
    <row r="3267" spans="1:21" hidden="1" x14ac:dyDescent="0.25">
      <c r="A3267" t="s">
        <v>7473</v>
      </c>
      <c r="B3267" t="s">
        <v>1879</v>
      </c>
      <c r="C3267">
        <v>3362444.6669999999</v>
      </c>
      <c r="D3267">
        <v>3076850</v>
      </c>
      <c r="E3267">
        <v>0</v>
      </c>
      <c r="F3267">
        <v>401710</v>
      </c>
      <c r="G3267">
        <v>280650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O3267">
        <f t="shared" ref="O3267:Q3330" si="264">D3267-$C3267</f>
        <v>-285594.6669999999</v>
      </c>
      <c r="P3267">
        <f t="shared" si="264"/>
        <v>-3362444.6669999999</v>
      </c>
      <c r="Q3267">
        <f t="shared" si="264"/>
        <v>-2960734.6669999999</v>
      </c>
      <c r="R3267">
        <f t="shared" ref="R3267:R3330" si="265">H3267-G3267</f>
        <v>-280650</v>
      </c>
      <c r="S3267">
        <f t="shared" ref="S3267:S3330" si="266">J3267-I3267</f>
        <v>0</v>
      </c>
      <c r="T3267">
        <f t="shared" ref="T3267:T3330" si="267">L3267-K3267</f>
        <v>0</v>
      </c>
      <c r="U3267">
        <f t="shared" ref="U3267:U3330" si="268">M3267-K3267</f>
        <v>0</v>
      </c>
    </row>
    <row r="3268" spans="1:21" hidden="1" x14ac:dyDescent="0.25">
      <c r="A3268" t="s">
        <v>7474</v>
      </c>
      <c r="B3268" t="s">
        <v>1880</v>
      </c>
      <c r="C3268">
        <v>294550</v>
      </c>
      <c r="D3268">
        <v>17852500</v>
      </c>
      <c r="E3268">
        <v>89924500</v>
      </c>
      <c r="F3268">
        <v>22862000</v>
      </c>
      <c r="G3268">
        <v>122360</v>
      </c>
      <c r="H3268">
        <v>12321</v>
      </c>
      <c r="I3268">
        <v>294550</v>
      </c>
      <c r="J3268">
        <v>2765150</v>
      </c>
      <c r="K3268">
        <v>37077500</v>
      </c>
      <c r="L3268">
        <v>32437500</v>
      </c>
      <c r="M3268">
        <v>26738000</v>
      </c>
      <c r="O3268">
        <f t="shared" si="264"/>
        <v>17557950</v>
      </c>
      <c r="P3268">
        <f t="shared" si="264"/>
        <v>89629950</v>
      </c>
      <c r="Q3268">
        <f t="shared" si="264"/>
        <v>22567450</v>
      </c>
      <c r="R3268">
        <f t="shared" si="265"/>
        <v>-110039</v>
      </c>
      <c r="S3268">
        <f t="shared" si="266"/>
        <v>2470600</v>
      </c>
      <c r="T3268">
        <f t="shared" si="267"/>
        <v>-4640000</v>
      </c>
      <c r="U3268">
        <f t="shared" si="268"/>
        <v>-10339500</v>
      </c>
    </row>
    <row r="3269" spans="1:21" hidden="1" x14ac:dyDescent="0.25">
      <c r="A3269" t="s">
        <v>7475</v>
      </c>
      <c r="B3269" t="s">
        <v>1881</v>
      </c>
      <c r="C3269">
        <v>0</v>
      </c>
      <c r="D3269">
        <v>0</v>
      </c>
      <c r="E3269">
        <v>380365</v>
      </c>
      <c r="F3269">
        <v>75545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O3269">
        <f t="shared" si="264"/>
        <v>0</v>
      </c>
      <c r="P3269">
        <f t="shared" si="264"/>
        <v>380365</v>
      </c>
      <c r="Q3269">
        <f t="shared" si="264"/>
        <v>75545</v>
      </c>
      <c r="R3269">
        <f t="shared" si="265"/>
        <v>0</v>
      </c>
      <c r="S3269">
        <f t="shared" si="266"/>
        <v>0</v>
      </c>
      <c r="T3269">
        <f t="shared" si="267"/>
        <v>0</v>
      </c>
      <c r="U3269">
        <f t="shared" si="268"/>
        <v>0</v>
      </c>
    </row>
    <row r="3270" spans="1:21" hidden="1" x14ac:dyDescent="0.25">
      <c r="A3270" t="s">
        <v>7476</v>
      </c>
      <c r="B3270" t="s">
        <v>1882</v>
      </c>
      <c r="C3270">
        <v>810656.66669999994</v>
      </c>
      <c r="D3270">
        <v>3137250</v>
      </c>
      <c r="E3270">
        <v>1516050</v>
      </c>
      <c r="F3270">
        <v>1393300</v>
      </c>
      <c r="G3270">
        <v>14302</v>
      </c>
      <c r="H3270">
        <v>0</v>
      </c>
      <c r="I3270">
        <v>141830</v>
      </c>
      <c r="J3270">
        <v>528200</v>
      </c>
      <c r="K3270">
        <v>1011640</v>
      </c>
      <c r="L3270">
        <v>852830</v>
      </c>
      <c r="M3270">
        <v>651565</v>
      </c>
      <c r="O3270">
        <f t="shared" si="264"/>
        <v>2326593.3333000001</v>
      </c>
      <c r="P3270">
        <f t="shared" si="264"/>
        <v>705393.33330000006</v>
      </c>
      <c r="Q3270">
        <f t="shared" si="264"/>
        <v>582643.33330000006</v>
      </c>
      <c r="R3270">
        <f t="shared" si="265"/>
        <v>-14302</v>
      </c>
      <c r="S3270">
        <f t="shared" si="266"/>
        <v>386370</v>
      </c>
      <c r="T3270">
        <f t="shared" si="267"/>
        <v>-158810</v>
      </c>
      <c r="U3270">
        <f t="shared" si="268"/>
        <v>-360075</v>
      </c>
    </row>
    <row r="3271" spans="1:21" hidden="1" x14ac:dyDescent="0.25">
      <c r="A3271" t="s">
        <v>7477</v>
      </c>
      <c r="B3271" t="s">
        <v>1883</v>
      </c>
      <c r="C3271">
        <v>14420</v>
      </c>
      <c r="D3271">
        <v>1853890</v>
      </c>
      <c r="E3271">
        <v>0</v>
      </c>
      <c r="F3271">
        <v>1250650</v>
      </c>
      <c r="G3271">
        <v>2164100</v>
      </c>
      <c r="H3271">
        <v>186455</v>
      </c>
      <c r="I3271">
        <v>14420</v>
      </c>
      <c r="J3271">
        <v>43792</v>
      </c>
      <c r="K3271">
        <v>115328000</v>
      </c>
      <c r="L3271">
        <v>79208500</v>
      </c>
      <c r="M3271">
        <v>61392500</v>
      </c>
      <c r="O3271">
        <f t="shared" si="264"/>
        <v>1839470</v>
      </c>
      <c r="P3271">
        <f t="shared" si="264"/>
        <v>-14420</v>
      </c>
      <c r="Q3271">
        <f t="shared" si="264"/>
        <v>1236230</v>
      </c>
      <c r="R3271">
        <f t="shared" si="265"/>
        <v>-1977645</v>
      </c>
      <c r="S3271">
        <f t="shared" si="266"/>
        <v>29372</v>
      </c>
      <c r="T3271">
        <f t="shared" si="267"/>
        <v>-36119500</v>
      </c>
      <c r="U3271">
        <f t="shared" si="268"/>
        <v>-53935500</v>
      </c>
    </row>
    <row r="3272" spans="1:21" hidden="1" x14ac:dyDescent="0.25">
      <c r="A3272" t="s">
        <v>7478</v>
      </c>
      <c r="B3272" t="s">
        <v>1884</v>
      </c>
      <c r="C3272">
        <v>120183.3333</v>
      </c>
      <c r="D3272">
        <v>0</v>
      </c>
      <c r="E3272">
        <v>0</v>
      </c>
      <c r="F3272">
        <v>247490</v>
      </c>
      <c r="G3272">
        <v>2257800</v>
      </c>
      <c r="H3272">
        <v>244680</v>
      </c>
      <c r="I3272">
        <v>0</v>
      </c>
      <c r="J3272">
        <v>0</v>
      </c>
      <c r="K3272">
        <v>0</v>
      </c>
      <c r="L3272">
        <v>0</v>
      </c>
      <c r="M3272">
        <v>0</v>
      </c>
      <c r="O3272">
        <f t="shared" si="264"/>
        <v>-120183.3333</v>
      </c>
      <c r="P3272">
        <f t="shared" si="264"/>
        <v>-120183.3333</v>
      </c>
      <c r="Q3272">
        <f t="shared" si="264"/>
        <v>127306.6667</v>
      </c>
      <c r="R3272">
        <f t="shared" si="265"/>
        <v>-2013120</v>
      </c>
      <c r="S3272">
        <f t="shared" si="266"/>
        <v>0</v>
      </c>
      <c r="T3272">
        <f t="shared" si="267"/>
        <v>0</v>
      </c>
      <c r="U3272">
        <f t="shared" si="268"/>
        <v>0</v>
      </c>
    </row>
    <row r="3273" spans="1:21" hidden="1" x14ac:dyDescent="0.25">
      <c r="A3273" t="s">
        <v>7479</v>
      </c>
      <c r="B3273" t="s">
        <v>3626</v>
      </c>
      <c r="C3273">
        <v>75462</v>
      </c>
      <c r="D3273">
        <v>0</v>
      </c>
      <c r="E3273">
        <v>0</v>
      </c>
      <c r="F3273">
        <v>0</v>
      </c>
      <c r="G3273">
        <v>0</v>
      </c>
      <c r="H3273">
        <v>0</v>
      </c>
      <c r="I3273">
        <v>75462</v>
      </c>
      <c r="J3273">
        <v>11017.5</v>
      </c>
      <c r="K3273">
        <v>1147745</v>
      </c>
      <c r="L3273">
        <v>739050</v>
      </c>
      <c r="M3273">
        <v>596885</v>
      </c>
      <c r="O3273">
        <f t="shared" si="264"/>
        <v>-75462</v>
      </c>
      <c r="P3273">
        <f t="shared" si="264"/>
        <v>-75462</v>
      </c>
      <c r="Q3273">
        <f t="shared" si="264"/>
        <v>-75462</v>
      </c>
      <c r="R3273">
        <f t="shared" si="265"/>
        <v>0</v>
      </c>
      <c r="S3273">
        <f t="shared" si="266"/>
        <v>-64444.5</v>
      </c>
      <c r="T3273">
        <f t="shared" si="267"/>
        <v>-408695</v>
      </c>
      <c r="U3273">
        <f t="shared" si="268"/>
        <v>-550860</v>
      </c>
    </row>
    <row r="3274" spans="1:21" hidden="1" x14ac:dyDescent="0.25">
      <c r="A3274" t="s">
        <v>5297</v>
      </c>
      <c r="B3274" t="s">
        <v>1885</v>
      </c>
      <c r="C3274">
        <v>0</v>
      </c>
      <c r="D3274">
        <v>172090</v>
      </c>
      <c r="E3274">
        <v>42387</v>
      </c>
      <c r="F3274">
        <v>73390</v>
      </c>
      <c r="G3274">
        <v>0</v>
      </c>
      <c r="H3274">
        <v>0</v>
      </c>
      <c r="I3274">
        <v>0</v>
      </c>
      <c r="J3274">
        <v>0</v>
      </c>
      <c r="K3274">
        <v>1802250</v>
      </c>
      <c r="L3274">
        <v>2344750</v>
      </c>
      <c r="M3274">
        <v>1679400</v>
      </c>
      <c r="O3274">
        <f t="shared" si="264"/>
        <v>172090</v>
      </c>
      <c r="P3274">
        <f t="shared" si="264"/>
        <v>42387</v>
      </c>
      <c r="Q3274">
        <f t="shared" si="264"/>
        <v>73390</v>
      </c>
      <c r="R3274">
        <f t="shared" si="265"/>
        <v>0</v>
      </c>
      <c r="S3274">
        <f t="shared" si="266"/>
        <v>0</v>
      </c>
      <c r="T3274">
        <f t="shared" si="267"/>
        <v>542500</v>
      </c>
      <c r="U3274">
        <f t="shared" si="268"/>
        <v>-122850</v>
      </c>
    </row>
    <row r="3275" spans="1:21" hidden="1" x14ac:dyDescent="0.25">
      <c r="A3275" t="s">
        <v>7481</v>
      </c>
      <c r="B3275" t="s">
        <v>1886</v>
      </c>
      <c r="C3275">
        <v>0</v>
      </c>
      <c r="D3275">
        <v>0</v>
      </c>
      <c r="E3275">
        <v>0</v>
      </c>
      <c r="F3275">
        <v>0</v>
      </c>
      <c r="G3275">
        <v>28375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O3275">
        <f t="shared" si="264"/>
        <v>0</v>
      </c>
      <c r="P3275">
        <f t="shared" si="264"/>
        <v>0</v>
      </c>
      <c r="Q3275">
        <f t="shared" si="264"/>
        <v>0</v>
      </c>
      <c r="R3275">
        <f t="shared" si="265"/>
        <v>-28375</v>
      </c>
      <c r="S3275">
        <f t="shared" si="266"/>
        <v>0</v>
      </c>
      <c r="T3275">
        <f t="shared" si="267"/>
        <v>0</v>
      </c>
      <c r="U3275">
        <f t="shared" si="268"/>
        <v>0</v>
      </c>
    </row>
    <row r="3276" spans="1:21" hidden="1" x14ac:dyDescent="0.25">
      <c r="A3276" t="s">
        <v>7482</v>
      </c>
      <c r="B3276" t="s">
        <v>3627</v>
      </c>
      <c r="C3276">
        <v>0</v>
      </c>
      <c r="D3276">
        <v>0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32737500</v>
      </c>
      <c r="L3276">
        <v>20983000</v>
      </c>
      <c r="M3276">
        <v>17613500</v>
      </c>
      <c r="O3276">
        <f t="shared" si="264"/>
        <v>0</v>
      </c>
      <c r="P3276">
        <f t="shared" si="264"/>
        <v>0</v>
      </c>
      <c r="Q3276">
        <f t="shared" si="264"/>
        <v>0</v>
      </c>
      <c r="R3276">
        <f t="shared" si="265"/>
        <v>0</v>
      </c>
      <c r="S3276">
        <f t="shared" si="266"/>
        <v>0</v>
      </c>
      <c r="T3276">
        <f t="shared" si="267"/>
        <v>-11754500</v>
      </c>
      <c r="U3276">
        <f t="shared" si="268"/>
        <v>-15124000</v>
      </c>
    </row>
    <row r="3277" spans="1:21" hidden="1" x14ac:dyDescent="0.25">
      <c r="A3277" t="s">
        <v>7780</v>
      </c>
      <c r="B3277" t="s">
        <v>3628</v>
      </c>
      <c r="C3277">
        <v>0</v>
      </c>
      <c r="D3277">
        <v>0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679160</v>
      </c>
      <c r="L3277">
        <v>706995</v>
      </c>
      <c r="M3277">
        <v>507835</v>
      </c>
      <c r="O3277">
        <f t="shared" si="264"/>
        <v>0</v>
      </c>
      <c r="P3277">
        <f t="shared" si="264"/>
        <v>0</v>
      </c>
      <c r="Q3277">
        <f t="shared" si="264"/>
        <v>0</v>
      </c>
      <c r="R3277">
        <f t="shared" si="265"/>
        <v>0</v>
      </c>
      <c r="S3277">
        <f t="shared" si="266"/>
        <v>0</v>
      </c>
      <c r="T3277">
        <f t="shared" si="267"/>
        <v>27835</v>
      </c>
      <c r="U3277">
        <f t="shared" si="268"/>
        <v>-171325</v>
      </c>
    </row>
    <row r="3278" spans="1:21" hidden="1" x14ac:dyDescent="0.25">
      <c r="A3278" t="s">
        <v>7484</v>
      </c>
      <c r="B3278" t="s">
        <v>3629</v>
      </c>
      <c r="C3278">
        <v>0</v>
      </c>
      <c r="D3278">
        <v>0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239020</v>
      </c>
      <c r="L3278">
        <v>190145</v>
      </c>
      <c r="M3278">
        <v>255800</v>
      </c>
      <c r="O3278">
        <f t="shared" si="264"/>
        <v>0</v>
      </c>
      <c r="P3278">
        <f t="shared" si="264"/>
        <v>0</v>
      </c>
      <c r="Q3278">
        <f t="shared" si="264"/>
        <v>0</v>
      </c>
      <c r="R3278">
        <f t="shared" si="265"/>
        <v>0</v>
      </c>
      <c r="S3278">
        <f t="shared" si="266"/>
        <v>0</v>
      </c>
      <c r="T3278">
        <f t="shared" si="267"/>
        <v>-48875</v>
      </c>
      <c r="U3278">
        <f t="shared" si="268"/>
        <v>16780</v>
      </c>
    </row>
    <row r="3279" spans="1:21" hidden="1" x14ac:dyDescent="0.25">
      <c r="A3279" t="s">
        <v>7485</v>
      </c>
      <c r="B3279" t="s">
        <v>3630</v>
      </c>
      <c r="C3279">
        <v>0</v>
      </c>
      <c r="D3279">
        <v>0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28170500</v>
      </c>
      <c r="L3279">
        <v>16574000</v>
      </c>
      <c r="M3279">
        <v>13668000</v>
      </c>
      <c r="O3279">
        <f t="shared" si="264"/>
        <v>0</v>
      </c>
      <c r="P3279">
        <f t="shared" si="264"/>
        <v>0</v>
      </c>
      <c r="Q3279">
        <f t="shared" si="264"/>
        <v>0</v>
      </c>
      <c r="R3279">
        <f t="shared" si="265"/>
        <v>0</v>
      </c>
      <c r="S3279">
        <f t="shared" si="266"/>
        <v>0</v>
      </c>
      <c r="T3279">
        <f t="shared" si="267"/>
        <v>-11596500</v>
      </c>
      <c r="U3279">
        <f t="shared" si="268"/>
        <v>-14502500</v>
      </c>
    </row>
    <row r="3280" spans="1:21" hidden="1" x14ac:dyDescent="0.25">
      <c r="A3280" t="s">
        <v>7486</v>
      </c>
      <c r="B3280" t="s">
        <v>3631</v>
      </c>
      <c r="C3280">
        <v>0</v>
      </c>
      <c r="D3280">
        <v>0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4539550</v>
      </c>
      <c r="L3280">
        <v>3110550</v>
      </c>
      <c r="M3280">
        <v>2257985</v>
      </c>
      <c r="O3280">
        <f t="shared" si="264"/>
        <v>0</v>
      </c>
      <c r="P3280">
        <f t="shared" si="264"/>
        <v>0</v>
      </c>
      <c r="Q3280">
        <f t="shared" si="264"/>
        <v>0</v>
      </c>
      <c r="R3280">
        <f t="shared" si="265"/>
        <v>0</v>
      </c>
      <c r="S3280">
        <f t="shared" si="266"/>
        <v>0</v>
      </c>
      <c r="T3280">
        <f t="shared" si="267"/>
        <v>-1429000</v>
      </c>
      <c r="U3280">
        <f t="shared" si="268"/>
        <v>-2281565</v>
      </c>
    </row>
    <row r="3281" spans="1:21" hidden="1" x14ac:dyDescent="0.25">
      <c r="A3281" t="s">
        <v>7487</v>
      </c>
      <c r="B3281" t="s">
        <v>1887</v>
      </c>
      <c r="C3281">
        <v>12166300</v>
      </c>
      <c r="D3281">
        <v>3769350</v>
      </c>
      <c r="E3281">
        <v>0</v>
      </c>
      <c r="F3281">
        <v>2414610</v>
      </c>
      <c r="G3281">
        <v>42256</v>
      </c>
      <c r="H3281">
        <v>527470</v>
      </c>
      <c r="I3281">
        <v>0</v>
      </c>
      <c r="J3281">
        <v>609055</v>
      </c>
      <c r="K3281">
        <v>15167000</v>
      </c>
      <c r="L3281">
        <v>10552700</v>
      </c>
      <c r="M3281">
        <v>10438200</v>
      </c>
      <c r="O3281">
        <f t="shared" si="264"/>
        <v>-8396950</v>
      </c>
      <c r="P3281">
        <f t="shared" si="264"/>
        <v>-12166300</v>
      </c>
      <c r="Q3281">
        <f t="shared" si="264"/>
        <v>-9751690</v>
      </c>
      <c r="R3281">
        <f t="shared" si="265"/>
        <v>485214</v>
      </c>
      <c r="S3281">
        <f t="shared" si="266"/>
        <v>609055</v>
      </c>
      <c r="T3281">
        <f t="shared" si="267"/>
        <v>-4614300</v>
      </c>
      <c r="U3281">
        <f t="shared" si="268"/>
        <v>-4728800</v>
      </c>
    </row>
    <row r="3282" spans="1:21" hidden="1" x14ac:dyDescent="0.25">
      <c r="A3282" t="s">
        <v>7488</v>
      </c>
      <c r="B3282" t="s">
        <v>1888</v>
      </c>
      <c r="C3282">
        <v>1241064.3330000001</v>
      </c>
      <c r="D3282">
        <v>1445900</v>
      </c>
      <c r="E3282">
        <v>0</v>
      </c>
      <c r="F3282">
        <v>0</v>
      </c>
      <c r="G3282">
        <v>417640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O3282">
        <f t="shared" si="264"/>
        <v>204835.6669999999</v>
      </c>
      <c r="P3282">
        <f t="shared" si="264"/>
        <v>-1241064.3330000001</v>
      </c>
      <c r="Q3282">
        <f t="shared" si="264"/>
        <v>-1241064.3330000001</v>
      </c>
      <c r="R3282">
        <f t="shared" si="265"/>
        <v>-417640</v>
      </c>
      <c r="S3282">
        <f t="shared" si="266"/>
        <v>0</v>
      </c>
      <c r="T3282">
        <f t="shared" si="267"/>
        <v>0</v>
      </c>
      <c r="U3282">
        <f t="shared" si="268"/>
        <v>0</v>
      </c>
    </row>
    <row r="3283" spans="1:21" hidden="1" x14ac:dyDescent="0.25">
      <c r="A3283" t="s">
        <v>7489</v>
      </c>
      <c r="B3283" t="s">
        <v>1889</v>
      </c>
      <c r="C3283">
        <v>639306.66669999994</v>
      </c>
      <c r="D3283">
        <v>27738.5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O3283">
        <f t="shared" si="264"/>
        <v>-611568.16669999994</v>
      </c>
      <c r="P3283">
        <f t="shared" si="264"/>
        <v>-639306.66669999994</v>
      </c>
      <c r="Q3283">
        <f t="shared" si="264"/>
        <v>-639306.66669999994</v>
      </c>
      <c r="R3283">
        <f t="shared" si="265"/>
        <v>0</v>
      </c>
      <c r="S3283">
        <f t="shared" si="266"/>
        <v>0</v>
      </c>
      <c r="T3283">
        <f t="shared" si="267"/>
        <v>0</v>
      </c>
      <c r="U3283">
        <f t="shared" si="268"/>
        <v>0</v>
      </c>
    </row>
    <row r="3284" spans="1:21" hidden="1" x14ac:dyDescent="0.25">
      <c r="A3284" t="s">
        <v>7490</v>
      </c>
      <c r="B3284" t="s">
        <v>3632</v>
      </c>
      <c r="C3284">
        <v>0</v>
      </c>
      <c r="D3284">
        <v>0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3142850</v>
      </c>
      <c r="L3284">
        <v>2032450</v>
      </c>
      <c r="M3284">
        <v>1624000</v>
      </c>
      <c r="O3284">
        <f t="shared" si="264"/>
        <v>0</v>
      </c>
      <c r="P3284">
        <f t="shared" si="264"/>
        <v>0</v>
      </c>
      <c r="Q3284">
        <f t="shared" si="264"/>
        <v>0</v>
      </c>
      <c r="R3284">
        <f t="shared" si="265"/>
        <v>0</v>
      </c>
      <c r="S3284">
        <f t="shared" si="266"/>
        <v>0</v>
      </c>
      <c r="T3284">
        <f t="shared" si="267"/>
        <v>-1110400</v>
      </c>
      <c r="U3284">
        <f t="shared" si="268"/>
        <v>-1518850</v>
      </c>
    </row>
    <row r="3285" spans="1:21" hidden="1" x14ac:dyDescent="0.25">
      <c r="A3285" t="s">
        <v>7491</v>
      </c>
      <c r="B3285" t="s">
        <v>3633</v>
      </c>
      <c r="C3285">
        <v>0</v>
      </c>
      <c r="D3285">
        <v>0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64978150</v>
      </c>
      <c r="L3285">
        <v>2197300</v>
      </c>
      <c r="M3285">
        <v>1777750</v>
      </c>
      <c r="O3285">
        <f t="shared" si="264"/>
        <v>0</v>
      </c>
      <c r="P3285">
        <f t="shared" si="264"/>
        <v>0</v>
      </c>
      <c r="Q3285">
        <f t="shared" si="264"/>
        <v>0</v>
      </c>
      <c r="R3285">
        <f t="shared" si="265"/>
        <v>0</v>
      </c>
      <c r="S3285">
        <f t="shared" si="266"/>
        <v>0</v>
      </c>
      <c r="T3285">
        <f t="shared" si="267"/>
        <v>-62780850</v>
      </c>
      <c r="U3285">
        <f t="shared" si="268"/>
        <v>-63200400</v>
      </c>
    </row>
    <row r="3286" spans="1:21" hidden="1" x14ac:dyDescent="0.25">
      <c r="A3286" t="s">
        <v>7492</v>
      </c>
      <c r="B3286" t="s">
        <v>3634</v>
      </c>
      <c r="C3286">
        <v>0</v>
      </c>
      <c r="D3286">
        <v>0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663550</v>
      </c>
      <c r="L3286">
        <v>505160</v>
      </c>
      <c r="M3286">
        <v>409993.5</v>
      </c>
      <c r="O3286">
        <f t="shared" si="264"/>
        <v>0</v>
      </c>
      <c r="P3286">
        <f t="shared" si="264"/>
        <v>0</v>
      </c>
      <c r="Q3286">
        <f t="shared" si="264"/>
        <v>0</v>
      </c>
      <c r="R3286">
        <f t="shared" si="265"/>
        <v>0</v>
      </c>
      <c r="S3286">
        <f t="shared" si="266"/>
        <v>0</v>
      </c>
      <c r="T3286">
        <f t="shared" si="267"/>
        <v>-158390</v>
      </c>
      <c r="U3286">
        <f t="shared" si="268"/>
        <v>-253556.5</v>
      </c>
    </row>
    <row r="3287" spans="1:21" hidden="1" x14ac:dyDescent="0.25">
      <c r="A3287" t="s">
        <v>7493</v>
      </c>
      <c r="B3287" t="s">
        <v>1890</v>
      </c>
      <c r="C3287">
        <v>28753</v>
      </c>
      <c r="D3287">
        <v>1016890</v>
      </c>
      <c r="E3287">
        <v>81365</v>
      </c>
      <c r="F3287">
        <v>0</v>
      </c>
      <c r="G3287">
        <v>22072</v>
      </c>
      <c r="H3287">
        <v>0</v>
      </c>
      <c r="I3287">
        <v>28753</v>
      </c>
      <c r="J3287">
        <v>224575</v>
      </c>
      <c r="K3287">
        <v>4058400</v>
      </c>
      <c r="L3287">
        <v>2715100</v>
      </c>
      <c r="M3287">
        <v>3063700</v>
      </c>
      <c r="O3287">
        <f t="shared" si="264"/>
        <v>988137</v>
      </c>
      <c r="P3287">
        <f t="shared" si="264"/>
        <v>52612</v>
      </c>
      <c r="Q3287">
        <f t="shared" si="264"/>
        <v>-28753</v>
      </c>
      <c r="R3287">
        <f t="shared" si="265"/>
        <v>-22072</v>
      </c>
      <c r="S3287">
        <f t="shared" si="266"/>
        <v>195822</v>
      </c>
      <c r="T3287">
        <f t="shared" si="267"/>
        <v>-1343300</v>
      </c>
      <c r="U3287">
        <f t="shared" si="268"/>
        <v>-994700</v>
      </c>
    </row>
    <row r="3288" spans="1:21" hidden="1" x14ac:dyDescent="0.25">
      <c r="A3288" t="s">
        <v>7494</v>
      </c>
      <c r="B3288" t="s">
        <v>1891</v>
      </c>
      <c r="C3288">
        <v>2460503.3330000001</v>
      </c>
      <c r="D3288">
        <v>0</v>
      </c>
      <c r="E3288">
        <v>0</v>
      </c>
      <c r="F3288">
        <v>0</v>
      </c>
      <c r="G3288">
        <v>74424</v>
      </c>
      <c r="H3288">
        <v>0</v>
      </c>
      <c r="I3288">
        <v>0</v>
      </c>
      <c r="J3288">
        <v>0</v>
      </c>
      <c r="K3288">
        <v>553085</v>
      </c>
      <c r="L3288">
        <v>549520</v>
      </c>
      <c r="M3288">
        <v>462970</v>
      </c>
      <c r="O3288">
        <f t="shared" si="264"/>
        <v>-2460503.3330000001</v>
      </c>
      <c r="P3288">
        <f t="shared" si="264"/>
        <v>-2460503.3330000001</v>
      </c>
      <c r="Q3288">
        <f t="shared" si="264"/>
        <v>-2460503.3330000001</v>
      </c>
      <c r="R3288">
        <f t="shared" si="265"/>
        <v>-74424</v>
      </c>
      <c r="S3288">
        <f t="shared" si="266"/>
        <v>0</v>
      </c>
      <c r="T3288">
        <f t="shared" si="267"/>
        <v>-3565</v>
      </c>
      <c r="U3288">
        <f t="shared" si="268"/>
        <v>-90115</v>
      </c>
    </row>
    <row r="3289" spans="1:21" hidden="1" x14ac:dyDescent="0.25">
      <c r="A3289" t="s">
        <v>7495</v>
      </c>
      <c r="B3289" t="s">
        <v>1892</v>
      </c>
      <c r="C3289">
        <v>41185</v>
      </c>
      <c r="D3289">
        <v>141095</v>
      </c>
      <c r="E3289">
        <v>0</v>
      </c>
      <c r="F3289">
        <v>0</v>
      </c>
      <c r="G3289">
        <v>202970</v>
      </c>
      <c r="H3289">
        <v>0</v>
      </c>
      <c r="I3289">
        <v>41185</v>
      </c>
      <c r="J3289">
        <v>0</v>
      </c>
      <c r="K3289">
        <v>193910000</v>
      </c>
      <c r="L3289">
        <v>134115000</v>
      </c>
      <c r="M3289">
        <v>113786000</v>
      </c>
      <c r="O3289">
        <f t="shared" si="264"/>
        <v>99910</v>
      </c>
      <c r="P3289">
        <f t="shared" si="264"/>
        <v>-41185</v>
      </c>
      <c r="Q3289">
        <f t="shared" si="264"/>
        <v>-41185</v>
      </c>
      <c r="R3289">
        <f t="shared" si="265"/>
        <v>-202970</v>
      </c>
      <c r="S3289">
        <f t="shared" si="266"/>
        <v>-41185</v>
      </c>
      <c r="T3289">
        <f t="shared" si="267"/>
        <v>-59795000</v>
      </c>
      <c r="U3289">
        <f t="shared" si="268"/>
        <v>-80124000</v>
      </c>
    </row>
    <row r="3290" spans="1:21" hidden="1" x14ac:dyDescent="0.25">
      <c r="A3290" t="s">
        <v>7496</v>
      </c>
      <c r="B3290" t="s">
        <v>3635</v>
      </c>
      <c r="C3290">
        <v>0</v>
      </c>
      <c r="D3290">
        <v>0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876725</v>
      </c>
      <c r="K3290">
        <v>217945</v>
      </c>
      <c r="L3290">
        <v>189825</v>
      </c>
      <c r="M3290">
        <v>229314.5</v>
      </c>
      <c r="O3290">
        <f t="shared" si="264"/>
        <v>0</v>
      </c>
      <c r="P3290">
        <f t="shared" si="264"/>
        <v>0</v>
      </c>
      <c r="Q3290">
        <f t="shared" si="264"/>
        <v>0</v>
      </c>
      <c r="R3290">
        <f t="shared" si="265"/>
        <v>0</v>
      </c>
      <c r="S3290">
        <f t="shared" si="266"/>
        <v>876725</v>
      </c>
      <c r="T3290">
        <f t="shared" si="267"/>
        <v>-28120</v>
      </c>
      <c r="U3290">
        <f t="shared" si="268"/>
        <v>11369.5</v>
      </c>
    </row>
    <row r="3291" spans="1:21" hidden="1" x14ac:dyDescent="0.25">
      <c r="A3291" t="s">
        <v>7497</v>
      </c>
      <c r="B3291" t="s">
        <v>1893</v>
      </c>
      <c r="C3291">
        <v>0</v>
      </c>
      <c r="D3291">
        <v>0</v>
      </c>
      <c r="E3291">
        <v>0</v>
      </c>
      <c r="F3291">
        <v>0</v>
      </c>
      <c r="G3291">
        <v>42230</v>
      </c>
      <c r="H3291">
        <v>0</v>
      </c>
      <c r="I3291">
        <v>0</v>
      </c>
      <c r="J3291">
        <v>12298.5</v>
      </c>
      <c r="K3291">
        <v>24675000</v>
      </c>
      <c r="L3291">
        <v>19817500</v>
      </c>
      <c r="M3291">
        <v>18106000</v>
      </c>
      <c r="O3291">
        <f t="shared" si="264"/>
        <v>0</v>
      </c>
      <c r="P3291">
        <f t="shared" si="264"/>
        <v>0</v>
      </c>
      <c r="Q3291">
        <f t="shared" si="264"/>
        <v>0</v>
      </c>
      <c r="R3291">
        <f t="shared" si="265"/>
        <v>-42230</v>
      </c>
      <c r="S3291">
        <f t="shared" si="266"/>
        <v>12298.5</v>
      </c>
      <c r="T3291">
        <f t="shared" si="267"/>
        <v>-4857500</v>
      </c>
      <c r="U3291">
        <f t="shared" si="268"/>
        <v>-6569000</v>
      </c>
    </row>
    <row r="3292" spans="1:21" hidden="1" x14ac:dyDescent="0.25">
      <c r="A3292" t="s">
        <v>7498</v>
      </c>
      <c r="B3292" t="s">
        <v>1894</v>
      </c>
      <c r="C3292">
        <v>0</v>
      </c>
      <c r="D3292">
        <v>0</v>
      </c>
      <c r="E3292">
        <v>0</v>
      </c>
      <c r="F3292">
        <v>0</v>
      </c>
      <c r="G3292">
        <v>118480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O3292">
        <f t="shared" si="264"/>
        <v>0</v>
      </c>
      <c r="P3292">
        <f t="shared" si="264"/>
        <v>0</v>
      </c>
      <c r="Q3292">
        <f t="shared" si="264"/>
        <v>0</v>
      </c>
      <c r="R3292">
        <f t="shared" si="265"/>
        <v>-118480</v>
      </c>
      <c r="S3292">
        <f t="shared" si="266"/>
        <v>0</v>
      </c>
      <c r="T3292">
        <f t="shared" si="267"/>
        <v>0</v>
      </c>
      <c r="U3292">
        <f t="shared" si="268"/>
        <v>0</v>
      </c>
    </row>
    <row r="3293" spans="1:21" hidden="1" x14ac:dyDescent="0.25">
      <c r="A3293" t="s">
        <v>7499</v>
      </c>
      <c r="B3293" t="s">
        <v>3636</v>
      </c>
      <c r="C3293">
        <v>0</v>
      </c>
      <c r="D3293">
        <v>0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106572000</v>
      </c>
      <c r="L3293">
        <v>87220000</v>
      </c>
      <c r="M3293">
        <v>68073000</v>
      </c>
      <c r="O3293">
        <f t="shared" si="264"/>
        <v>0</v>
      </c>
      <c r="P3293">
        <f t="shared" si="264"/>
        <v>0</v>
      </c>
      <c r="Q3293">
        <f t="shared" si="264"/>
        <v>0</v>
      </c>
      <c r="R3293">
        <f t="shared" si="265"/>
        <v>0</v>
      </c>
      <c r="S3293">
        <f t="shared" si="266"/>
        <v>0</v>
      </c>
      <c r="T3293">
        <f t="shared" si="267"/>
        <v>-19352000</v>
      </c>
      <c r="U3293">
        <f t="shared" si="268"/>
        <v>-38499000</v>
      </c>
    </row>
    <row r="3294" spans="1:21" hidden="1" x14ac:dyDescent="0.25">
      <c r="A3294" t="s">
        <v>7500</v>
      </c>
      <c r="B3294" t="s">
        <v>3637</v>
      </c>
      <c r="C3294">
        <v>0</v>
      </c>
      <c r="D3294">
        <v>0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7454050</v>
      </c>
      <c r="L3294">
        <v>2674100</v>
      </c>
      <c r="M3294">
        <v>3876400</v>
      </c>
      <c r="O3294">
        <f t="shared" si="264"/>
        <v>0</v>
      </c>
      <c r="P3294">
        <f t="shared" si="264"/>
        <v>0</v>
      </c>
      <c r="Q3294">
        <f t="shared" si="264"/>
        <v>0</v>
      </c>
      <c r="R3294">
        <f t="shared" si="265"/>
        <v>0</v>
      </c>
      <c r="S3294">
        <f t="shared" si="266"/>
        <v>0</v>
      </c>
      <c r="T3294">
        <f t="shared" si="267"/>
        <v>-4779950</v>
      </c>
      <c r="U3294">
        <f t="shared" si="268"/>
        <v>-3577650</v>
      </c>
    </row>
    <row r="3295" spans="1:21" hidden="1" x14ac:dyDescent="0.25">
      <c r="A3295" t="s">
        <v>7501</v>
      </c>
      <c r="B3295" t="s">
        <v>1895</v>
      </c>
      <c r="C3295">
        <v>1425971</v>
      </c>
      <c r="D3295">
        <v>389245</v>
      </c>
      <c r="E3295">
        <v>220165</v>
      </c>
      <c r="F3295">
        <v>0</v>
      </c>
      <c r="G3295">
        <v>21248</v>
      </c>
      <c r="H3295">
        <v>0</v>
      </c>
      <c r="I3295">
        <v>17266</v>
      </c>
      <c r="J3295">
        <v>55132</v>
      </c>
      <c r="K3295">
        <v>2854700</v>
      </c>
      <c r="L3295">
        <v>2410950</v>
      </c>
      <c r="M3295">
        <v>1996250</v>
      </c>
      <c r="O3295">
        <f t="shared" si="264"/>
        <v>-1036726</v>
      </c>
      <c r="P3295">
        <f t="shared" si="264"/>
        <v>-1205806</v>
      </c>
      <c r="Q3295">
        <f t="shared" si="264"/>
        <v>-1425971</v>
      </c>
      <c r="R3295">
        <f t="shared" si="265"/>
        <v>-21248</v>
      </c>
      <c r="S3295">
        <f t="shared" si="266"/>
        <v>37866</v>
      </c>
      <c r="T3295">
        <f t="shared" si="267"/>
        <v>-443750</v>
      </c>
      <c r="U3295">
        <f t="shared" si="268"/>
        <v>-858450</v>
      </c>
    </row>
    <row r="3296" spans="1:21" hidden="1" x14ac:dyDescent="0.25">
      <c r="A3296" t="s">
        <v>7502</v>
      </c>
      <c r="B3296" t="s">
        <v>3638</v>
      </c>
      <c r="C3296">
        <v>0</v>
      </c>
      <c r="D3296">
        <v>0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11387150</v>
      </c>
      <c r="L3296">
        <v>7778850</v>
      </c>
      <c r="M3296">
        <v>6033100</v>
      </c>
      <c r="O3296">
        <f t="shared" si="264"/>
        <v>0</v>
      </c>
      <c r="P3296">
        <f t="shared" si="264"/>
        <v>0</v>
      </c>
      <c r="Q3296">
        <f t="shared" si="264"/>
        <v>0</v>
      </c>
      <c r="R3296">
        <f t="shared" si="265"/>
        <v>0</v>
      </c>
      <c r="S3296">
        <f t="shared" si="266"/>
        <v>0</v>
      </c>
      <c r="T3296">
        <f t="shared" si="267"/>
        <v>-3608300</v>
      </c>
      <c r="U3296">
        <f t="shared" si="268"/>
        <v>-5354050</v>
      </c>
    </row>
    <row r="3297" spans="1:21" hidden="1" x14ac:dyDescent="0.25">
      <c r="A3297" t="s">
        <v>7968</v>
      </c>
      <c r="B3297" t="s">
        <v>1896</v>
      </c>
      <c r="C3297">
        <v>1920018.3330000001</v>
      </c>
      <c r="D3297">
        <v>121115</v>
      </c>
      <c r="E3297">
        <v>62765</v>
      </c>
      <c r="F3297">
        <v>302130</v>
      </c>
      <c r="G3297">
        <v>42514</v>
      </c>
      <c r="H3297">
        <v>0</v>
      </c>
      <c r="I3297">
        <v>0</v>
      </c>
      <c r="J3297">
        <v>47663.5</v>
      </c>
      <c r="K3297">
        <v>0</v>
      </c>
      <c r="L3297">
        <v>20335.5</v>
      </c>
      <c r="M3297">
        <v>49333.5</v>
      </c>
      <c r="O3297">
        <f t="shared" si="264"/>
        <v>-1798903.3330000001</v>
      </c>
      <c r="P3297">
        <f t="shared" si="264"/>
        <v>-1857253.3330000001</v>
      </c>
      <c r="Q3297">
        <f t="shared" si="264"/>
        <v>-1617888.3330000001</v>
      </c>
      <c r="R3297">
        <f t="shared" si="265"/>
        <v>-42514</v>
      </c>
      <c r="S3297">
        <f t="shared" si="266"/>
        <v>47663.5</v>
      </c>
      <c r="T3297">
        <f t="shared" si="267"/>
        <v>20335.5</v>
      </c>
      <c r="U3297">
        <f t="shared" si="268"/>
        <v>49333.5</v>
      </c>
    </row>
    <row r="3298" spans="1:21" hidden="1" x14ac:dyDescent="0.25">
      <c r="A3298" t="s">
        <v>7504</v>
      </c>
      <c r="B3298" t="s">
        <v>3639</v>
      </c>
      <c r="C3298">
        <v>0</v>
      </c>
      <c r="D3298">
        <v>0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82250</v>
      </c>
      <c r="L3298">
        <v>0</v>
      </c>
      <c r="M3298">
        <v>0</v>
      </c>
      <c r="O3298">
        <f t="shared" si="264"/>
        <v>0</v>
      </c>
      <c r="P3298">
        <f t="shared" si="264"/>
        <v>0</v>
      </c>
      <c r="Q3298">
        <f t="shared" si="264"/>
        <v>0</v>
      </c>
      <c r="R3298">
        <f t="shared" si="265"/>
        <v>0</v>
      </c>
      <c r="S3298">
        <f t="shared" si="266"/>
        <v>0</v>
      </c>
      <c r="T3298">
        <f t="shared" si="267"/>
        <v>-82250</v>
      </c>
      <c r="U3298">
        <f t="shared" si="268"/>
        <v>-82250</v>
      </c>
    </row>
    <row r="3299" spans="1:21" hidden="1" x14ac:dyDescent="0.25">
      <c r="A3299" t="s">
        <v>7505</v>
      </c>
      <c r="B3299" t="s">
        <v>1897</v>
      </c>
      <c r="C3299">
        <v>464400</v>
      </c>
      <c r="D3299">
        <v>0</v>
      </c>
      <c r="E3299">
        <v>16828000</v>
      </c>
      <c r="F3299">
        <v>78558000</v>
      </c>
      <c r="G3299">
        <v>0</v>
      </c>
      <c r="H3299">
        <v>0</v>
      </c>
      <c r="I3299">
        <v>0</v>
      </c>
      <c r="J3299">
        <v>0</v>
      </c>
      <c r="K3299">
        <v>8251550</v>
      </c>
      <c r="L3299">
        <v>5486250</v>
      </c>
      <c r="M3299">
        <v>3740800</v>
      </c>
      <c r="O3299">
        <f t="shared" si="264"/>
        <v>-464400</v>
      </c>
      <c r="P3299">
        <f t="shared" si="264"/>
        <v>16363600</v>
      </c>
      <c r="Q3299">
        <f t="shared" si="264"/>
        <v>78093600</v>
      </c>
      <c r="R3299">
        <f t="shared" si="265"/>
        <v>0</v>
      </c>
      <c r="S3299">
        <f t="shared" si="266"/>
        <v>0</v>
      </c>
      <c r="T3299">
        <f t="shared" si="267"/>
        <v>-2765300</v>
      </c>
      <c r="U3299">
        <f t="shared" si="268"/>
        <v>-4510750</v>
      </c>
    </row>
    <row r="3300" spans="1:21" hidden="1" x14ac:dyDescent="0.25">
      <c r="A3300" t="s">
        <v>7506</v>
      </c>
      <c r="B3300" t="s">
        <v>3640</v>
      </c>
      <c r="C3300">
        <v>0</v>
      </c>
      <c r="D3300">
        <v>0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6982250</v>
      </c>
      <c r="L3300">
        <v>4407100</v>
      </c>
      <c r="M3300">
        <v>3731500</v>
      </c>
      <c r="O3300">
        <f t="shared" si="264"/>
        <v>0</v>
      </c>
      <c r="P3300">
        <f t="shared" si="264"/>
        <v>0</v>
      </c>
      <c r="Q3300">
        <f t="shared" si="264"/>
        <v>0</v>
      </c>
      <c r="R3300">
        <f t="shared" si="265"/>
        <v>0</v>
      </c>
      <c r="S3300">
        <f t="shared" si="266"/>
        <v>0</v>
      </c>
      <c r="T3300">
        <f t="shared" si="267"/>
        <v>-2575150</v>
      </c>
      <c r="U3300">
        <f t="shared" si="268"/>
        <v>-3250750</v>
      </c>
    </row>
    <row r="3301" spans="1:21" hidden="1" x14ac:dyDescent="0.25">
      <c r="A3301" t="s">
        <v>7507</v>
      </c>
      <c r="B3301" t="s">
        <v>3641</v>
      </c>
      <c r="C3301">
        <v>0</v>
      </c>
      <c r="D3301">
        <v>0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835905</v>
      </c>
      <c r="L3301">
        <v>619625</v>
      </c>
      <c r="M3301">
        <v>715550</v>
      </c>
      <c r="O3301">
        <f t="shared" si="264"/>
        <v>0</v>
      </c>
      <c r="P3301">
        <f t="shared" si="264"/>
        <v>0</v>
      </c>
      <c r="Q3301">
        <f t="shared" si="264"/>
        <v>0</v>
      </c>
      <c r="R3301">
        <f t="shared" si="265"/>
        <v>0</v>
      </c>
      <c r="S3301">
        <f t="shared" si="266"/>
        <v>0</v>
      </c>
      <c r="T3301">
        <f t="shared" si="267"/>
        <v>-216280</v>
      </c>
      <c r="U3301">
        <f t="shared" si="268"/>
        <v>-120355</v>
      </c>
    </row>
    <row r="3302" spans="1:21" hidden="1" x14ac:dyDescent="0.25">
      <c r="A3302" t="s">
        <v>7508</v>
      </c>
      <c r="B3302" t="s">
        <v>1898</v>
      </c>
      <c r="C3302">
        <v>0</v>
      </c>
      <c r="D3302">
        <v>0</v>
      </c>
      <c r="E3302">
        <v>0</v>
      </c>
      <c r="F3302">
        <v>0</v>
      </c>
      <c r="G3302">
        <v>58572</v>
      </c>
      <c r="H3302">
        <v>0</v>
      </c>
      <c r="I3302">
        <v>0</v>
      </c>
      <c r="J3302">
        <v>0</v>
      </c>
      <c r="K3302">
        <v>1186580</v>
      </c>
      <c r="L3302">
        <v>865895</v>
      </c>
      <c r="M3302">
        <v>825550</v>
      </c>
      <c r="O3302">
        <f t="shared" si="264"/>
        <v>0</v>
      </c>
      <c r="P3302">
        <f t="shared" si="264"/>
        <v>0</v>
      </c>
      <c r="Q3302">
        <f t="shared" si="264"/>
        <v>0</v>
      </c>
      <c r="R3302">
        <f t="shared" si="265"/>
        <v>-58572</v>
      </c>
      <c r="S3302">
        <f t="shared" si="266"/>
        <v>0</v>
      </c>
      <c r="T3302">
        <f t="shared" si="267"/>
        <v>-320685</v>
      </c>
      <c r="U3302">
        <f t="shared" si="268"/>
        <v>-361030</v>
      </c>
    </row>
    <row r="3303" spans="1:21" hidden="1" x14ac:dyDescent="0.25">
      <c r="A3303" t="s">
        <v>7509</v>
      </c>
      <c r="B3303" t="s">
        <v>3642</v>
      </c>
      <c r="C3303">
        <v>0</v>
      </c>
      <c r="D3303">
        <v>0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2552500</v>
      </c>
      <c r="L3303">
        <v>2320350</v>
      </c>
      <c r="M3303">
        <v>1860550</v>
      </c>
      <c r="O3303">
        <f t="shared" si="264"/>
        <v>0</v>
      </c>
      <c r="P3303">
        <f t="shared" si="264"/>
        <v>0</v>
      </c>
      <c r="Q3303">
        <f t="shared" si="264"/>
        <v>0</v>
      </c>
      <c r="R3303">
        <f t="shared" si="265"/>
        <v>0</v>
      </c>
      <c r="S3303">
        <f t="shared" si="266"/>
        <v>0</v>
      </c>
      <c r="T3303">
        <f t="shared" si="267"/>
        <v>-232150</v>
      </c>
      <c r="U3303">
        <f t="shared" si="268"/>
        <v>-691950</v>
      </c>
    </row>
    <row r="3304" spans="1:21" hidden="1" x14ac:dyDescent="0.25">
      <c r="A3304" t="s">
        <v>7510</v>
      </c>
      <c r="B3304" t="s">
        <v>1899</v>
      </c>
      <c r="C3304">
        <v>0</v>
      </c>
      <c r="D3304">
        <v>130399</v>
      </c>
      <c r="E3304">
        <v>0</v>
      </c>
      <c r="F3304">
        <v>74723</v>
      </c>
      <c r="G3304">
        <v>59074</v>
      </c>
      <c r="H3304">
        <v>0</v>
      </c>
      <c r="I3304">
        <v>0</v>
      </c>
      <c r="J3304">
        <v>0</v>
      </c>
      <c r="K3304">
        <v>10499950</v>
      </c>
      <c r="L3304">
        <v>6314300</v>
      </c>
      <c r="M3304">
        <v>5183450</v>
      </c>
      <c r="O3304">
        <f t="shared" si="264"/>
        <v>130399</v>
      </c>
      <c r="P3304">
        <f t="shared" si="264"/>
        <v>0</v>
      </c>
      <c r="Q3304">
        <f t="shared" si="264"/>
        <v>74723</v>
      </c>
      <c r="R3304">
        <f t="shared" si="265"/>
        <v>-59074</v>
      </c>
      <c r="S3304">
        <f t="shared" si="266"/>
        <v>0</v>
      </c>
      <c r="T3304">
        <f t="shared" si="267"/>
        <v>-4185650</v>
      </c>
      <c r="U3304">
        <f t="shared" si="268"/>
        <v>-5316500</v>
      </c>
    </row>
    <row r="3305" spans="1:21" hidden="1" x14ac:dyDescent="0.25">
      <c r="A3305" t="s">
        <v>7511</v>
      </c>
      <c r="B3305" t="s">
        <v>1900</v>
      </c>
      <c r="C3305">
        <v>223750.3333</v>
      </c>
      <c r="D3305">
        <v>3353300</v>
      </c>
      <c r="E3305">
        <v>907900</v>
      </c>
      <c r="F3305">
        <v>1092180</v>
      </c>
      <c r="G3305">
        <v>281010</v>
      </c>
      <c r="H3305">
        <v>4155.5</v>
      </c>
      <c r="I3305">
        <v>47067</v>
      </c>
      <c r="J3305">
        <v>610285</v>
      </c>
      <c r="K3305">
        <v>1185850</v>
      </c>
      <c r="L3305">
        <v>886015</v>
      </c>
      <c r="M3305">
        <v>727710</v>
      </c>
      <c r="O3305">
        <f t="shared" si="264"/>
        <v>3129549.6666999999</v>
      </c>
      <c r="P3305">
        <f t="shared" si="264"/>
        <v>684149.66669999994</v>
      </c>
      <c r="Q3305">
        <f t="shared" si="264"/>
        <v>868429.66669999994</v>
      </c>
      <c r="R3305">
        <f t="shared" si="265"/>
        <v>-276854.5</v>
      </c>
      <c r="S3305">
        <f t="shared" si="266"/>
        <v>563218</v>
      </c>
      <c r="T3305">
        <f t="shared" si="267"/>
        <v>-299835</v>
      </c>
      <c r="U3305">
        <f t="shared" si="268"/>
        <v>-458140</v>
      </c>
    </row>
    <row r="3306" spans="1:21" hidden="1" x14ac:dyDescent="0.25">
      <c r="A3306" t="s">
        <v>7512</v>
      </c>
      <c r="B3306" t="s">
        <v>1901</v>
      </c>
      <c r="C3306">
        <v>53738.333330000001</v>
      </c>
      <c r="D3306">
        <v>0</v>
      </c>
      <c r="E3306">
        <v>189300</v>
      </c>
      <c r="F3306">
        <v>292750</v>
      </c>
      <c r="G3306">
        <v>64840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O3306">
        <f t="shared" si="264"/>
        <v>-53738.333330000001</v>
      </c>
      <c r="P3306">
        <f t="shared" si="264"/>
        <v>135561.66667000001</v>
      </c>
      <c r="Q3306">
        <f t="shared" si="264"/>
        <v>239011.66667000001</v>
      </c>
      <c r="R3306">
        <f t="shared" si="265"/>
        <v>-64840</v>
      </c>
      <c r="S3306">
        <f t="shared" si="266"/>
        <v>0</v>
      </c>
      <c r="T3306">
        <f t="shared" si="267"/>
        <v>0</v>
      </c>
      <c r="U3306">
        <f t="shared" si="268"/>
        <v>0</v>
      </c>
    </row>
    <row r="3307" spans="1:21" hidden="1" x14ac:dyDescent="0.25">
      <c r="A3307" t="s">
        <v>7513</v>
      </c>
      <c r="B3307" t="s">
        <v>3643</v>
      </c>
      <c r="C3307">
        <v>0</v>
      </c>
      <c r="D3307">
        <v>0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24007000</v>
      </c>
      <c r="L3307">
        <v>15789000</v>
      </c>
      <c r="M3307">
        <v>11155300</v>
      </c>
      <c r="O3307">
        <f t="shared" si="264"/>
        <v>0</v>
      </c>
      <c r="P3307">
        <f t="shared" si="264"/>
        <v>0</v>
      </c>
      <c r="Q3307">
        <f t="shared" si="264"/>
        <v>0</v>
      </c>
      <c r="R3307">
        <f t="shared" si="265"/>
        <v>0</v>
      </c>
      <c r="S3307">
        <f t="shared" si="266"/>
        <v>0</v>
      </c>
      <c r="T3307">
        <f t="shared" si="267"/>
        <v>-8218000</v>
      </c>
      <c r="U3307">
        <f t="shared" si="268"/>
        <v>-12851700</v>
      </c>
    </row>
    <row r="3308" spans="1:21" hidden="1" x14ac:dyDescent="0.25">
      <c r="A3308" t="s">
        <v>7514</v>
      </c>
      <c r="B3308" t="s">
        <v>1902</v>
      </c>
      <c r="C3308">
        <v>0</v>
      </c>
      <c r="D3308">
        <v>0</v>
      </c>
      <c r="E3308">
        <v>0</v>
      </c>
      <c r="F3308">
        <v>0</v>
      </c>
      <c r="G3308">
        <v>88139</v>
      </c>
      <c r="H3308">
        <v>0</v>
      </c>
      <c r="I3308">
        <v>0</v>
      </c>
      <c r="J3308">
        <v>0</v>
      </c>
      <c r="K3308">
        <v>325650</v>
      </c>
      <c r="L3308">
        <v>221945</v>
      </c>
      <c r="M3308">
        <v>431970</v>
      </c>
      <c r="O3308">
        <f t="shared" si="264"/>
        <v>0</v>
      </c>
      <c r="P3308">
        <f t="shared" si="264"/>
        <v>0</v>
      </c>
      <c r="Q3308">
        <f t="shared" si="264"/>
        <v>0</v>
      </c>
      <c r="R3308">
        <f t="shared" si="265"/>
        <v>-88139</v>
      </c>
      <c r="S3308">
        <f t="shared" si="266"/>
        <v>0</v>
      </c>
      <c r="T3308">
        <f t="shared" si="267"/>
        <v>-103705</v>
      </c>
      <c r="U3308">
        <f t="shared" si="268"/>
        <v>106320</v>
      </c>
    </row>
    <row r="3309" spans="1:21" hidden="1" x14ac:dyDescent="0.25">
      <c r="A3309" t="s">
        <v>7515</v>
      </c>
      <c r="B3309" t="s">
        <v>3644</v>
      </c>
      <c r="C3309">
        <v>0</v>
      </c>
      <c r="D3309">
        <v>0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1150200</v>
      </c>
      <c r="L3309">
        <v>860575</v>
      </c>
      <c r="M3309">
        <v>806280</v>
      </c>
      <c r="O3309">
        <f t="shared" si="264"/>
        <v>0</v>
      </c>
      <c r="P3309">
        <f t="shared" si="264"/>
        <v>0</v>
      </c>
      <c r="Q3309">
        <f t="shared" si="264"/>
        <v>0</v>
      </c>
      <c r="R3309">
        <f t="shared" si="265"/>
        <v>0</v>
      </c>
      <c r="S3309">
        <f t="shared" si="266"/>
        <v>0</v>
      </c>
      <c r="T3309">
        <f t="shared" si="267"/>
        <v>-289625</v>
      </c>
      <c r="U3309">
        <f t="shared" si="268"/>
        <v>-343920</v>
      </c>
    </row>
    <row r="3310" spans="1:21" hidden="1" x14ac:dyDescent="0.25">
      <c r="A3310" t="s">
        <v>4270</v>
      </c>
      <c r="B3310" t="s">
        <v>1903</v>
      </c>
      <c r="C3310">
        <v>0</v>
      </c>
      <c r="D3310">
        <v>0</v>
      </c>
      <c r="E3310">
        <v>0</v>
      </c>
      <c r="F3310">
        <v>0</v>
      </c>
      <c r="G3310">
        <v>281160</v>
      </c>
      <c r="H3310">
        <v>13743.5</v>
      </c>
      <c r="I3310">
        <v>0</v>
      </c>
      <c r="J3310">
        <v>0</v>
      </c>
      <c r="K3310">
        <v>44148500</v>
      </c>
      <c r="L3310">
        <v>54452000</v>
      </c>
      <c r="M3310">
        <v>44853500</v>
      </c>
      <c r="O3310">
        <f t="shared" si="264"/>
        <v>0</v>
      </c>
      <c r="P3310">
        <f t="shared" si="264"/>
        <v>0</v>
      </c>
      <c r="Q3310">
        <f t="shared" si="264"/>
        <v>0</v>
      </c>
      <c r="R3310">
        <f t="shared" si="265"/>
        <v>-267416.5</v>
      </c>
      <c r="S3310">
        <f t="shared" si="266"/>
        <v>0</v>
      </c>
      <c r="T3310">
        <f t="shared" si="267"/>
        <v>10303500</v>
      </c>
      <c r="U3310">
        <f t="shared" si="268"/>
        <v>705000</v>
      </c>
    </row>
    <row r="3311" spans="1:21" hidden="1" x14ac:dyDescent="0.25">
      <c r="A3311" t="s">
        <v>7517</v>
      </c>
      <c r="B3311" t="s">
        <v>1904</v>
      </c>
      <c r="C3311">
        <v>77182</v>
      </c>
      <c r="D3311">
        <v>1544100</v>
      </c>
      <c r="E3311">
        <v>0</v>
      </c>
      <c r="F3311">
        <v>572495</v>
      </c>
      <c r="G3311">
        <v>3941200</v>
      </c>
      <c r="H3311">
        <v>405700</v>
      </c>
      <c r="I3311">
        <v>0</v>
      </c>
      <c r="J3311">
        <v>0</v>
      </c>
      <c r="K3311">
        <v>30308000</v>
      </c>
      <c r="L3311">
        <v>25496000</v>
      </c>
      <c r="M3311">
        <v>25574000</v>
      </c>
      <c r="O3311">
        <f t="shared" si="264"/>
        <v>1466918</v>
      </c>
      <c r="P3311">
        <f t="shared" si="264"/>
        <v>-77182</v>
      </c>
      <c r="Q3311">
        <f t="shared" si="264"/>
        <v>495313</v>
      </c>
      <c r="R3311">
        <f t="shared" si="265"/>
        <v>-3535500</v>
      </c>
      <c r="S3311">
        <f t="shared" si="266"/>
        <v>0</v>
      </c>
      <c r="T3311">
        <f t="shared" si="267"/>
        <v>-4812000</v>
      </c>
      <c r="U3311">
        <f t="shared" si="268"/>
        <v>-4734000</v>
      </c>
    </row>
    <row r="3312" spans="1:21" hidden="1" x14ac:dyDescent="0.25">
      <c r="A3312" t="s">
        <v>7518</v>
      </c>
      <c r="B3312" t="s">
        <v>3645</v>
      </c>
      <c r="C3312">
        <v>0</v>
      </c>
      <c r="D3312">
        <v>0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25230.5</v>
      </c>
      <c r="K3312">
        <v>45167500</v>
      </c>
      <c r="L3312">
        <v>33444000</v>
      </c>
      <c r="M3312">
        <v>26746500</v>
      </c>
      <c r="O3312">
        <f t="shared" si="264"/>
        <v>0</v>
      </c>
      <c r="P3312">
        <f t="shared" si="264"/>
        <v>0</v>
      </c>
      <c r="Q3312">
        <f t="shared" si="264"/>
        <v>0</v>
      </c>
      <c r="R3312">
        <f t="shared" si="265"/>
        <v>0</v>
      </c>
      <c r="S3312">
        <f t="shared" si="266"/>
        <v>25230.5</v>
      </c>
      <c r="T3312">
        <f t="shared" si="267"/>
        <v>-11723500</v>
      </c>
      <c r="U3312">
        <f t="shared" si="268"/>
        <v>-18421000</v>
      </c>
    </row>
    <row r="3313" spans="1:21" hidden="1" x14ac:dyDescent="0.25">
      <c r="A3313" t="s">
        <v>7519</v>
      </c>
      <c r="B3313" t="s">
        <v>3646</v>
      </c>
      <c r="C3313">
        <v>0</v>
      </c>
      <c r="D3313">
        <v>0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2018800</v>
      </c>
      <c r="L3313">
        <v>1402360</v>
      </c>
      <c r="M3313">
        <v>770100</v>
      </c>
      <c r="O3313">
        <f t="shared" si="264"/>
        <v>0</v>
      </c>
      <c r="P3313">
        <f t="shared" si="264"/>
        <v>0</v>
      </c>
      <c r="Q3313">
        <f t="shared" si="264"/>
        <v>0</v>
      </c>
      <c r="R3313">
        <f t="shared" si="265"/>
        <v>0</v>
      </c>
      <c r="S3313">
        <f t="shared" si="266"/>
        <v>0</v>
      </c>
      <c r="T3313">
        <f t="shared" si="267"/>
        <v>-616440</v>
      </c>
      <c r="U3313">
        <f t="shared" si="268"/>
        <v>-1248700</v>
      </c>
    </row>
    <row r="3314" spans="1:21" hidden="1" x14ac:dyDescent="0.25">
      <c r="A3314" t="s">
        <v>7520</v>
      </c>
      <c r="B3314" t="s">
        <v>3647</v>
      </c>
      <c r="C3314">
        <v>0</v>
      </c>
      <c r="D3314">
        <v>0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788640</v>
      </c>
      <c r="L3314">
        <v>332737.5</v>
      </c>
      <c r="M3314">
        <v>63414.5</v>
      </c>
      <c r="O3314">
        <f t="shared" si="264"/>
        <v>0</v>
      </c>
      <c r="P3314">
        <f t="shared" si="264"/>
        <v>0</v>
      </c>
      <c r="Q3314">
        <f t="shared" si="264"/>
        <v>0</v>
      </c>
      <c r="R3314">
        <f t="shared" si="265"/>
        <v>0</v>
      </c>
      <c r="S3314">
        <f t="shared" si="266"/>
        <v>0</v>
      </c>
      <c r="T3314">
        <f t="shared" si="267"/>
        <v>-455902.5</v>
      </c>
      <c r="U3314">
        <f t="shared" si="268"/>
        <v>-725225.5</v>
      </c>
    </row>
    <row r="3315" spans="1:21" hidden="1" x14ac:dyDescent="0.25">
      <c r="A3315" t="s">
        <v>7521</v>
      </c>
      <c r="B3315" t="s">
        <v>1905</v>
      </c>
      <c r="C3315">
        <v>142900</v>
      </c>
      <c r="D3315">
        <v>1414000</v>
      </c>
      <c r="E3315">
        <v>0</v>
      </c>
      <c r="F3315">
        <v>0</v>
      </c>
      <c r="G3315">
        <v>62177</v>
      </c>
      <c r="H3315">
        <v>0</v>
      </c>
      <c r="I3315">
        <v>142900</v>
      </c>
      <c r="J3315">
        <v>99521.5</v>
      </c>
      <c r="K3315">
        <v>98844500</v>
      </c>
      <c r="L3315">
        <v>75680000</v>
      </c>
      <c r="M3315">
        <v>57841000</v>
      </c>
      <c r="O3315">
        <f t="shared" si="264"/>
        <v>1271100</v>
      </c>
      <c r="P3315">
        <f t="shared" si="264"/>
        <v>-142900</v>
      </c>
      <c r="Q3315">
        <f t="shared" si="264"/>
        <v>-142900</v>
      </c>
      <c r="R3315">
        <f t="shared" si="265"/>
        <v>-62177</v>
      </c>
      <c r="S3315">
        <f t="shared" si="266"/>
        <v>-43378.5</v>
      </c>
      <c r="T3315">
        <f t="shared" si="267"/>
        <v>-23164500</v>
      </c>
      <c r="U3315">
        <f t="shared" si="268"/>
        <v>-41003500</v>
      </c>
    </row>
    <row r="3316" spans="1:21" hidden="1" x14ac:dyDescent="0.25">
      <c r="A3316" t="s">
        <v>7522</v>
      </c>
      <c r="B3316" t="s">
        <v>1906</v>
      </c>
      <c r="C3316">
        <v>239798</v>
      </c>
      <c r="D3316">
        <v>9133250</v>
      </c>
      <c r="E3316">
        <v>1575950</v>
      </c>
      <c r="F3316">
        <v>1813995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O3316">
        <f t="shared" si="264"/>
        <v>8893452</v>
      </c>
      <c r="P3316">
        <f t="shared" si="264"/>
        <v>1336152</v>
      </c>
      <c r="Q3316">
        <f t="shared" si="264"/>
        <v>1574197</v>
      </c>
      <c r="R3316">
        <f t="shared" si="265"/>
        <v>0</v>
      </c>
      <c r="S3316">
        <f t="shared" si="266"/>
        <v>0</v>
      </c>
      <c r="T3316">
        <f t="shared" si="267"/>
        <v>0</v>
      </c>
      <c r="U3316">
        <f t="shared" si="268"/>
        <v>0</v>
      </c>
    </row>
    <row r="3317" spans="1:21" hidden="1" x14ac:dyDescent="0.25">
      <c r="A3317" t="s">
        <v>7523</v>
      </c>
      <c r="B3317" t="s">
        <v>1907</v>
      </c>
      <c r="C3317">
        <v>1325623.3330000001</v>
      </c>
      <c r="D3317">
        <v>1470485</v>
      </c>
      <c r="E3317">
        <v>15283450</v>
      </c>
      <c r="F3317">
        <v>3416600</v>
      </c>
      <c r="G3317">
        <v>59108</v>
      </c>
      <c r="H3317">
        <v>0</v>
      </c>
      <c r="I3317">
        <v>235720</v>
      </c>
      <c r="J3317">
        <v>380035</v>
      </c>
      <c r="K3317">
        <v>3325750</v>
      </c>
      <c r="L3317">
        <v>1612500</v>
      </c>
      <c r="M3317">
        <v>5723350</v>
      </c>
      <c r="O3317">
        <f t="shared" si="264"/>
        <v>144861.6669999999</v>
      </c>
      <c r="P3317">
        <f t="shared" si="264"/>
        <v>13957826.666999999</v>
      </c>
      <c r="Q3317">
        <f t="shared" si="264"/>
        <v>2090976.6669999999</v>
      </c>
      <c r="R3317">
        <f t="shared" si="265"/>
        <v>-59108</v>
      </c>
      <c r="S3317">
        <f t="shared" si="266"/>
        <v>144315</v>
      </c>
      <c r="T3317">
        <f t="shared" si="267"/>
        <v>-1713250</v>
      </c>
      <c r="U3317">
        <f t="shared" si="268"/>
        <v>2397600</v>
      </c>
    </row>
    <row r="3318" spans="1:21" hidden="1" x14ac:dyDescent="0.25">
      <c r="A3318" t="s">
        <v>7524</v>
      </c>
      <c r="B3318" t="s">
        <v>1908</v>
      </c>
      <c r="C3318">
        <v>0</v>
      </c>
      <c r="D3318">
        <v>0</v>
      </c>
      <c r="E3318">
        <v>913300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9600700</v>
      </c>
      <c r="L3318">
        <v>7413400</v>
      </c>
      <c r="M3318">
        <v>5872400</v>
      </c>
      <c r="O3318">
        <f t="shared" si="264"/>
        <v>0</v>
      </c>
      <c r="P3318">
        <f t="shared" si="264"/>
        <v>913300</v>
      </c>
      <c r="Q3318">
        <f t="shared" si="264"/>
        <v>0</v>
      </c>
      <c r="R3318">
        <f t="shared" si="265"/>
        <v>0</v>
      </c>
      <c r="S3318">
        <f t="shared" si="266"/>
        <v>0</v>
      </c>
      <c r="T3318">
        <f t="shared" si="267"/>
        <v>-2187300</v>
      </c>
      <c r="U3318">
        <f t="shared" si="268"/>
        <v>-3728300</v>
      </c>
    </row>
    <row r="3319" spans="1:21" hidden="1" x14ac:dyDescent="0.25">
      <c r="A3319" t="s">
        <v>7525</v>
      </c>
      <c r="B3319" t="s">
        <v>1909</v>
      </c>
      <c r="C3319">
        <v>60623</v>
      </c>
      <c r="D3319">
        <v>11525350</v>
      </c>
      <c r="E3319">
        <v>259770000</v>
      </c>
      <c r="F3319">
        <v>8592600</v>
      </c>
      <c r="G3319">
        <v>792200</v>
      </c>
      <c r="H3319">
        <v>207185</v>
      </c>
      <c r="I3319">
        <v>60623</v>
      </c>
      <c r="J3319">
        <v>299535</v>
      </c>
      <c r="K3319">
        <v>10356600</v>
      </c>
      <c r="L3319">
        <v>7084800</v>
      </c>
      <c r="M3319">
        <v>5361650</v>
      </c>
      <c r="O3319">
        <f t="shared" si="264"/>
        <v>11464727</v>
      </c>
      <c r="P3319">
        <f t="shared" si="264"/>
        <v>259709377</v>
      </c>
      <c r="Q3319">
        <f t="shared" si="264"/>
        <v>8531977</v>
      </c>
      <c r="R3319">
        <f t="shared" si="265"/>
        <v>-585015</v>
      </c>
      <c r="S3319">
        <f t="shared" si="266"/>
        <v>238912</v>
      </c>
      <c r="T3319">
        <f t="shared" si="267"/>
        <v>-3271800</v>
      </c>
      <c r="U3319">
        <f t="shared" si="268"/>
        <v>-4994950</v>
      </c>
    </row>
    <row r="3320" spans="1:21" hidden="1" x14ac:dyDescent="0.25">
      <c r="A3320" t="s">
        <v>6720</v>
      </c>
      <c r="B3320" t="s">
        <v>3648</v>
      </c>
      <c r="C3320">
        <v>0</v>
      </c>
      <c r="D3320">
        <v>0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129420</v>
      </c>
      <c r="M3320">
        <v>38305</v>
      </c>
      <c r="O3320">
        <f t="shared" si="264"/>
        <v>0</v>
      </c>
      <c r="P3320">
        <f t="shared" si="264"/>
        <v>0</v>
      </c>
      <c r="Q3320">
        <f t="shared" si="264"/>
        <v>0</v>
      </c>
      <c r="R3320">
        <f t="shared" si="265"/>
        <v>0</v>
      </c>
      <c r="S3320">
        <f t="shared" si="266"/>
        <v>0</v>
      </c>
      <c r="T3320">
        <f t="shared" si="267"/>
        <v>129420</v>
      </c>
      <c r="U3320">
        <f t="shared" si="268"/>
        <v>38305</v>
      </c>
    </row>
    <row r="3321" spans="1:21" hidden="1" x14ac:dyDescent="0.25">
      <c r="A3321" t="s">
        <v>7527</v>
      </c>
      <c r="B3321" t="s">
        <v>3649</v>
      </c>
      <c r="C3321">
        <v>27001</v>
      </c>
      <c r="D3321">
        <v>0</v>
      </c>
      <c r="E3321">
        <v>0</v>
      </c>
      <c r="F3321">
        <v>0</v>
      </c>
      <c r="G3321">
        <v>0</v>
      </c>
      <c r="H3321">
        <v>0</v>
      </c>
      <c r="I3321">
        <v>27001</v>
      </c>
      <c r="J3321">
        <v>0</v>
      </c>
      <c r="K3321">
        <v>15880500</v>
      </c>
      <c r="L3321">
        <v>14644000</v>
      </c>
      <c r="M3321">
        <v>11152850</v>
      </c>
      <c r="O3321">
        <f t="shared" si="264"/>
        <v>-27001</v>
      </c>
      <c r="P3321">
        <f t="shared" si="264"/>
        <v>-27001</v>
      </c>
      <c r="Q3321">
        <f t="shared" si="264"/>
        <v>-27001</v>
      </c>
      <c r="R3321">
        <f t="shared" si="265"/>
        <v>0</v>
      </c>
      <c r="S3321">
        <f t="shared" si="266"/>
        <v>-27001</v>
      </c>
      <c r="T3321">
        <f t="shared" si="267"/>
        <v>-1236500</v>
      </c>
      <c r="U3321">
        <f t="shared" si="268"/>
        <v>-4727650</v>
      </c>
    </row>
    <row r="3322" spans="1:21" hidden="1" x14ac:dyDescent="0.25">
      <c r="A3322" t="s">
        <v>5247</v>
      </c>
      <c r="B3322" t="s">
        <v>3650</v>
      </c>
      <c r="C3322">
        <v>0</v>
      </c>
      <c r="D3322">
        <v>0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284975</v>
      </c>
      <c r="L3322">
        <v>863270</v>
      </c>
      <c r="M3322">
        <v>1112235</v>
      </c>
      <c r="O3322">
        <f t="shared" si="264"/>
        <v>0</v>
      </c>
      <c r="P3322">
        <f t="shared" si="264"/>
        <v>0</v>
      </c>
      <c r="Q3322">
        <f t="shared" si="264"/>
        <v>0</v>
      </c>
      <c r="R3322">
        <f t="shared" si="265"/>
        <v>0</v>
      </c>
      <c r="S3322">
        <f t="shared" si="266"/>
        <v>0</v>
      </c>
      <c r="T3322">
        <f t="shared" si="267"/>
        <v>578295</v>
      </c>
      <c r="U3322">
        <f t="shared" si="268"/>
        <v>827260</v>
      </c>
    </row>
    <row r="3323" spans="1:21" hidden="1" x14ac:dyDescent="0.25">
      <c r="A3323" t="s">
        <v>7529</v>
      </c>
      <c r="B3323" t="s">
        <v>1910</v>
      </c>
      <c r="C3323">
        <v>162601466.69999999</v>
      </c>
      <c r="D3323">
        <v>0</v>
      </c>
      <c r="E3323">
        <v>0</v>
      </c>
      <c r="F3323">
        <v>0</v>
      </c>
      <c r="G3323">
        <v>59054</v>
      </c>
      <c r="H3323">
        <v>17511</v>
      </c>
      <c r="I3323">
        <v>0</v>
      </c>
      <c r="J3323">
        <v>0</v>
      </c>
      <c r="K3323">
        <v>6353000</v>
      </c>
      <c r="L3323">
        <v>5253000</v>
      </c>
      <c r="M3323">
        <v>4710900</v>
      </c>
      <c r="O3323">
        <f t="shared" si="264"/>
        <v>-162601466.69999999</v>
      </c>
      <c r="P3323">
        <f t="shared" si="264"/>
        <v>-162601466.69999999</v>
      </c>
      <c r="Q3323">
        <f t="shared" si="264"/>
        <v>-162601466.69999999</v>
      </c>
      <c r="R3323">
        <f t="shared" si="265"/>
        <v>-41543</v>
      </c>
      <c r="S3323">
        <f t="shared" si="266"/>
        <v>0</v>
      </c>
      <c r="T3323">
        <f t="shared" si="267"/>
        <v>-1100000</v>
      </c>
      <c r="U3323">
        <f t="shared" si="268"/>
        <v>-1642100</v>
      </c>
    </row>
    <row r="3324" spans="1:21" hidden="1" x14ac:dyDescent="0.25">
      <c r="A3324" t="s">
        <v>7530</v>
      </c>
      <c r="B3324" t="s">
        <v>1911</v>
      </c>
      <c r="C3324">
        <v>612520</v>
      </c>
      <c r="D3324">
        <v>17007000</v>
      </c>
      <c r="E3324">
        <v>4601800</v>
      </c>
      <c r="F3324">
        <v>9596450</v>
      </c>
      <c r="G3324">
        <v>1705900</v>
      </c>
      <c r="H3324">
        <v>90337</v>
      </c>
      <c r="I3324">
        <v>612520</v>
      </c>
      <c r="J3324">
        <v>2340900</v>
      </c>
      <c r="K3324">
        <v>1980600</v>
      </c>
      <c r="L3324">
        <v>1630850</v>
      </c>
      <c r="M3324">
        <v>1594450</v>
      </c>
      <c r="O3324">
        <f t="shared" si="264"/>
        <v>16394480</v>
      </c>
      <c r="P3324">
        <f t="shared" si="264"/>
        <v>3989280</v>
      </c>
      <c r="Q3324">
        <f t="shared" si="264"/>
        <v>8983930</v>
      </c>
      <c r="R3324">
        <f t="shared" si="265"/>
        <v>-1615563</v>
      </c>
      <c r="S3324">
        <f t="shared" si="266"/>
        <v>1728380</v>
      </c>
      <c r="T3324">
        <f t="shared" si="267"/>
        <v>-349750</v>
      </c>
      <c r="U3324">
        <f t="shared" si="268"/>
        <v>-386150</v>
      </c>
    </row>
    <row r="3325" spans="1:21" hidden="1" x14ac:dyDescent="0.25">
      <c r="A3325" t="s">
        <v>7531</v>
      </c>
      <c r="B3325" t="s">
        <v>1912</v>
      </c>
      <c r="C3325">
        <v>4435055</v>
      </c>
      <c r="D3325">
        <v>0</v>
      </c>
      <c r="E3325">
        <v>0</v>
      </c>
      <c r="F3325">
        <v>0</v>
      </c>
      <c r="G3325">
        <v>149960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O3325">
        <f t="shared" si="264"/>
        <v>-4435055</v>
      </c>
      <c r="P3325">
        <f t="shared" si="264"/>
        <v>-4435055</v>
      </c>
      <c r="Q3325">
        <f t="shared" si="264"/>
        <v>-4435055</v>
      </c>
      <c r="R3325">
        <f t="shared" si="265"/>
        <v>-149960</v>
      </c>
      <c r="S3325">
        <f t="shared" si="266"/>
        <v>0</v>
      </c>
      <c r="T3325">
        <f t="shared" si="267"/>
        <v>0</v>
      </c>
      <c r="U3325">
        <f t="shared" si="268"/>
        <v>0</v>
      </c>
    </row>
    <row r="3326" spans="1:21" hidden="1" x14ac:dyDescent="0.25">
      <c r="A3326" t="s">
        <v>7532</v>
      </c>
      <c r="B3326" t="s">
        <v>3651</v>
      </c>
      <c r="C3326">
        <v>0</v>
      </c>
      <c r="D3326">
        <v>0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34527</v>
      </c>
      <c r="K3326">
        <v>3827100</v>
      </c>
      <c r="L3326">
        <v>3670050</v>
      </c>
      <c r="M3326">
        <v>3656950</v>
      </c>
      <c r="O3326">
        <f t="shared" si="264"/>
        <v>0</v>
      </c>
      <c r="P3326">
        <f t="shared" si="264"/>
        <v>0</v>
      </c>
      <c r="Q3326">
        <f t="shared" si="264"/>
        <v>0</v>
      </c>
      <c r="R3326">
        <f t="shared" si="265"/>
        <v>0</v>
      </c>
      <c r="S3326">
        <f t="shared" si="266"/>
        <v>34527</v>
      </c>
      <c r="T3326">
        <f t="shared" si="267"/>
        <v>-157050</v>
      </c>
      <c r="U3326">
        <f t="shared" si="268"/>
        <v>-170150</v>
      </c>
    </row>
    <row r="3327" spans="1:21" hidden="1" x14ac:dyDescent="0.25">
      <c r="A3327" t="s">
        <v>7533</v>
      </c>
      <c r="B3327" t="s">
        <v>1913</v>
      </c>
      <c r="C3327">
        <v>12493</v>
      </c>
      <c r="D3327">
        <v>114095</v>
      </c>
      <c r="E3327">
        <v>431515</v>
      </c>
      <c r="F3327">
        <v>266925</v>
      </c>
      <c r="G3327">
        <v>63499</v>
      </c>
      <c r="H3327">
        <v>295610</v>
      </c>
      <c r="I3327">
        <v>12493</v>
      </c>
      <c r="J3327">
        <v>127615</v>
      </c>
      <c r="K3327">
        <v>3441050</v>
      </c>
      <c r="L3327">
        <v>2031000</v>
      </c>
      <c r="M3327">
        <v>1534060</v>
      </c>
      <c r="O3327">
        <f t="shared" si="264"/>
        <v>101602</v>
      </c>
      <c r="P3327">
        <f t="shared" si="264"/>
        <v>419022</v>
      </c>
      <c r="Q3327">
        <f t="shared" si="264"/>
        <v>254432</v>
      </c>
      <c r="R3327">
        <f t="shared" si="265"/>
        <v>232111</v>
      </c>
      <c r="S3327">
        <f t="shared" si="266"/>
        <v>115122</v>
      </c>
      <c r="T3327">
        <f t="shared" si="267"/>
        <v>-1410050</v>
      </c>
      <c r="U3327">
        <f t="shared" si="268"/>
        <v>-1906990</v>
      </c>
    </row>
    <row r="3328" spans="1:21" hidden="1" x14ac:dyDescent="0.25">
      <c r="A3328" t="s">
        <v>7534</v>
      </c>
      <c r="B3328" t="s">
        <v>1914</v>
      </c>
      <c r="C3328">
        <v>945685</v>
      </c>
      <c r="D3328">
        <v>0</v>
      </c>
      <c r="E3328">
        <v>0</v>
      </c>
      <c r="F3328">
        <v>0</v>
      </c>
      <c r="G3328">
        <v>23488</v>
      </c>
      <c r="H3328">
        <v>0</v>
      </c>
      <c r="I3328">
        <v>0</v>
      </c>
      <c r="J3328">
        <v>18513.5</v>
      </c>
      <c r="K3328">
        <v>2082000</v>
      </c>
      <c r="L3328">
        <v>1059600</v>
      </c>
      <c r="M3328">
        <v>1181890</v>
      </c>
      <c r="O3328">
        <f t="shared" si="264"/>
        <v>-945685</v>
      </c>
      <c r="P3328">
        <f t="shared" si="264"/>
        <v>-945685</v>
      </c>
      <c r="Q3328">
        <f t="shared" si="264"/>
        <v>-945685</v>
      </c>
      <c r="R3328">
        <f t="shared" si="265"/>
        <v>-23488</v>
      </c>
      <c r="S3328">
        <f t="shared" si="266"/>
        <v>18513.5</v>
      </c>
      <c r="T3328">
        <f t="shared" si="267"/>
        <v>-1022400</v>
      </c>
      <c r="U3328">
        <f t="shared" si="268"/>
        <v>-900110</v>
      </c>
    </row>
    <row r="3329" spans="1:21" hidden="1" x14ac:dyDescent="0.25">
      <c r="A3329" t="s">
        <v>5388</v>
      </c>
      <c r="B3329" t="s">
        <v>1915</v>
      </c>
      <c r="C3329">
        <v>1947112</v>
      </c>
      <c r="D3329">
        <v>434080</v>
      </c>
      <c r="E3329">
        <v>147390</v>
      </c>
      <c r="F3329">
        <v>905650</v>
      </c>
      <c r="G3329">
        <v>148770</v>
      </c>
      <c r="H3329">
        <v>0</v>
      </c>
      <c r="I3329">
        <v>26312</v>
      </c>
      <c r="J3329">
        <v>55480</v>
      </c>
      <c r="K3329">
        <v>7650800</v>
      </c>
      <c r="L3329">
        <v>8151950</v>
      </c>
      <c r="M3329">
        <v>6519450</v>
      </c>
      <c r="O3329">
        <f t="shared" si="264"/>
        <v>-1513032</v>
      </c>
      <c r="P3329">
        <f t="shared" si="264"/>
        <v>-1799722</v>
      </c>
      <c r="Q3329">
        <f t="shared" si="264"/>
        <v>-1041462</v>
      </c>
      <c r="R3329">
        <f t="shared" si="265"/>
        <v>-148770</v>
      </c>
      <c r="S3329">
        <f t="shared" si="266"/>
        <v>29168</v>
      </c>
      <c r="T3329">
        <f t="shared" si="267"/>
        <v>501150</v>
      </c>
      <c r="U3329">
        <f t="shared" si="268"/>
        <v>-1131350</v>
      </c>
    </row>
    <row r="3330" spans="1:21" hidden="1" x14ac:dyDescent="0.25">
      <c r="A3330" t="s">
        <v>7536</v>
      </c>
      <c r="B3330" t="s">
        <v>1916</v>
      </c>
      <c r="C3330">
        <v>0</v>
      </c>
      <c r="D3330">
        <v>11914350</v>
      </c>
      <c r="E3330">
        <v>0</v>
      </c>
      <c r="F3330">
        <v>4497250</v>
      </c>
      <c r="G3330">
        <v>4447300</v>
      </c>
      <c r="H3330">
        <v>67129</v>
      </c>
      <c r="I3330">
        <v>0</v>
      </c>
      <c r="J3330">
        <v>0</v>
      </c>
      <c r="K3330">
        <v>0</v>
      </c>
      <c r="L3330">
        <v>0</v>
      </c>
      <c r="M3330">
        <v>0</v>
      </c>
      <c r="O3330">
        <f t="shared" si="264"/>
        <v>11914350</v>
      </c>
      <c r="P3330">
        <f t="shared" si="264"/>
        <v>0</v>
      </c>
      <c r="Q3330">
        <f t="shared" si="264"/>
        <v>4497250</v>
      </c>
      <c r="R3330">
        <f t="shared" si="265"/>
        <v>-4380171</v>
      </c>
      <c r="S3330">
        <f t="shared" si="266"/>
        <v>0</v>
      </c>
      <c r="T3330">
        <f t="shared" si="267"/>
        <v>0</v>
      </c>
      <c r="U3330">
        <f t="shared" si="268"/>
        <v>0</v>
      </c>
    </row>
    <row r="3331" spans="1:21" hidden="1" x14ac:dyDescent="0.25">
      <c r="A3331" t="s">
        <v>7537</v>
      </c>
      <c r="B3331" t="s">
        <v>1917</v>
      </c>
      <c r="C3331">
        <v>71608</v>
      </c>
      <c r="D3331">
        <v>0</v>
      </c>
      <c r="E3331">
        <v>0</v>
      </c>
      <c r="F3331">
        <v>0</v>
      </c>
      <c r="G3331">
        <v>341360</v>
      </c>
      <c r="H3331">
        <v>11853</v>
      </c>
      <c r="I3331">
        <v>0</v>
      </c>
      <c r="J3331">
        <v>0</v>
      </c>
      <c r="K3331">
        <v>0</v>
      </c>
      <c r="L3331">
        <v>0</v>
      </c>
      <c r="M3331">
        <v>0</v>
      </c>
      <c r="O3331">
        <f t="shared" ref="O3331:Q3394" si="269">D3331-$C3331</f>
        <v>-71608</v>
      </c>
      <c r="P3331">
        <f t="shared" si="269"/>
        <v>-71608</v>
      </c>
      <c r="Q3331">
        <f t="shared" si="269"/>
        <v>-71608</v>
      </c>
      <c r="R3331">
        <f t="shared" ref="R3331:R3394" si="270">H3331-G3331</f>
        <v>-329507</v>
      </c>
      <c r="S3331">
        <f t="shared" ref="S3331:S3394" si="271">J3331-I3331</f>
        <v>0</v>
      </c>
      <c r="T3331">
        <f t="shared" ref="T3331:T3394" si="272">L3331-K3331</f>
        <v>0</v>
      </c>
      <c r="U3331">
        <f t="shared" ref="U3331:U3394" si="273">M3331-K3331</f>
        <v>0</v>
      </c>
    </row>
    <row r="3332" spans="1:21" hidden="1" x14ac:dyDescent="0.25">
      <c r="A3332" t="s">
        <v>7538</v>
      </c>
      <c r="B3332" t="s">
        <v>3652</v>
      </c>
      <c r="C3332">
        <v>0</v>
      </c>
      <c r="D3332">
        <v>0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17745000</v>
      </c>
      <c r="L3332">
        <v>11484500</v>
      </c>
      <c r="M3332">
        <v>9539100</v>
      </c>
      <c r="O3332">
        <f t="shared" si="269"/>
        <v>0</v>
      </c>
      <c r="P3332">
        <f t="shared" si="269"/>
        <v>0</v>
      </c>
      <c r="Q3332">
        <f t="shared" si="269"/>
        <v>0</v>
      </c>
      <c r="R3332">
        <f t="shared" si="270"/>
        <v>0</v>
      </c>
      <c r="S3332">
        <f t="shared" si="271"/>
        <v>0</v>
      </c>
      <c r="T3332">
        <f t="shared" si="272"/>
        <v>-6260500</v>
      </c>
      <c r="U3332">
        <f t="shared" si="273"/>
        <v>-8205900</v>
      </c>
    </row>
    <row r="3333" spans="1:21" hidden="1" x14ac:dyDescent="0.25">
      <c r="A3333" t="s">
        <v>7539</v>
      </c>
      <c r="B3333" t="s">
        <v>1918</v>
      </c>
      <c r="C3333">
        <v>0</v>
      </c>
      <c r="D3333">
        <v>332335</v>
      </c>
      <c r="E3333">
        <v>0</v>
      </c>
      <c r="F3333">
        <v>0</v>
      </c>
      <c r="G3333">
        <v>469760</v>
      </c>
      <c r="H3333">
        <v>33380</v>
      </c>
      <c r="I3333">
        <v>0</v>
      </c>
      <c r="J3333">
        <v>0</v>
      </c>
      <c r="K3333">
        <v>808685</v>
      </c>
      <c r="L3333">
        <v>355985</v>
      </c>
      <c r="M3333">
        <v>288445</v>
      </c>
      <c r="O3333">
        <f t="shared" si="269"/>
        <v>332335</v>
      </c>
      <c r="P3333">
        <f t="shared" si="269"/>
        <v>0</v>
      </c>
      <c r="Q3333">
        <f t="shared" si="269"/>
        <v>0</v>
      </c>
      <c r="R3333">
        <f t="shared" si="270"/>
        <v>-436380</v>
      </c>
      <c r="S3333">
        <f t="shared" si="271"/>
        <v>0</v>
      </c>
      <c r="T3333">
        <f t="shared" si="272"/>
        <v>-452700</v>
      </c>
      <c r="U3333">
        <f t="shared" si="273"/>
        <v>-520240</v>
      </c>
    </row>
    <row r="3334" spans="1:21" hidden="1" x14ac:dyDescent="0.25">
      <c r="A3334" t="s">
        <v>7540</v>
      </c>
      <c r="B3334" t="s">
        <v>1919</v>
      </c>
      <c r="C3334">
        <v>282980</v>
      </c>
      <c r="D3334">
        <v>0</v>
      </c>
      <c r="E3334">
        <v>0</v>
      </c>
      <c r="F3334">
        <v>0</v>
      </c>
      <c r="G3334">
        <v>474610</v>
      </c>
      <c r="H3334">
        <v>24763.5</v>
      </c>
      <c r="I3334">
        <v>0</v>
      </c>
      <c r="J3334">
        <v>0</v>
      </c>
      <c r="K3334">
        <v>41461500</v>
      </c>
      <c r="L3334">
        <v>26582000</v>
      </c>
      <c r="M3334">
        <v>20406700</v>
      </c>
      <c r="O3334">
        <f t="shared" si="269"/>
        <v>-282980</v>
      </c>
      <c r="P3334">
        <f t="shared" si="269"/>
        <v>-282980</v>
      </c>
      <c r="Q3334">
        <f t="shared" si="269"/>
        <v>-282980</v>
      </c>
      <c r="R3334">
        <f t="shared" si="270"/>
        <v>-449846.5</v>
      </c>
      <c r="S3334">
        <f t="shared" si="271"/>
        <v>0</v>
      </c>
      <c r="T3334">
        <f t="shared" si="272"/>
        <v>-14879500</v>
      </c>
      <c r="U3334">
        <f t="shared" si="273"/>
        <v>-21054800</v>
      </c>
    </row>
    <row r="3335" spans="1:21" hidden="1" x14ac:dyDescent="0.25">
      <c r="A3335" t="s">
        <v>7541</v>
      </c>
      <c r="B3335" t="s">
        <v>1920</v>
      </c>
      <c r="C3335">
        <v>1566100</v>
      </c>
      <c r="D3335">
        <v>0</v>
      </c>
      <c r="E3335">
        <v>0</v>
      </c>
      <c r="F3335">
        <v>107805</v>
      </c>
      <c r="G3335">
        <v>52282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O3335">
        <f t="shared" si="269"/>
        <v>-1566100</v>
      </c>
      <c r="P3335">
        <f t="shared" si="269"/>
        <v>-1566100</v>
      </c>
      <c r="Q3335">
        <f t="shared" si="269"/>
        <v>-1458295</v>
      </c>
      <c r="R3335">
        <f t="shared" si="270"/>
        <v>-52282</v>
      </c>
      <c r="S3335">
        <f t="shared" si="271"/>
        <v>0</v>
      </c>
      <c r="T3335">
        <f t="shared" si="272"/>
        <v>0</v>
      </c>
      <c r="U3335">
        <f t="shared" si="273"/>
        <v>0</v>
      </c>
    </row>
    <row r="3336" spans="1:21" hidden="1" x14ac:dyDescent="0.25">
      <c r="A3336" t="s">
        <v>7542</v>
      </c>
      <c r="B3336" t="s">
        <v>3653</v>
      </c>
      <c r="C3336">
        <v>0</v>
      </c>
      <c r="D3336">
        <v>0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895610</v>
      </c>
      <c r="L3336">
        <v>455290</v>
      </c>
      <c r="M3336">
        <v>872670</v>
      </c>
      <c r="O3336">
        <f t="shared" si="269"/>
        <v>0</v>
      </c>
      <c r="P3336">
        <f t="shared" si="269"/>
        <v>0</v>
      </c>
      <c r="Q3336">
        <f t="shared" si="269"/>
        <v>0</v>
      </c>
      <c r="R3336">
        <f t="shared" si="270"/>
        <v>0</v>
      </c>
      <c r="S3336">
        <f t="shared" si="271"/>
        <v>0</v>
      </c>
      <c r="T3336">
        <f t="shared" si="272"/>
        <v>-440320</v>
      </c>
      <c r="U3336">
        <f t="shared" si="273"/>
        <v>-22940</v>
      </c>
    </row>
    <row r="3337" spans="1:21" hidden="1" x14ac:dyDescent="0.25">
      <c r="A3337" t="s">
        <v>7320</v>
      </c>
      <c r="B3337" t="s">
        <v>1921</v>
      </c>
      <c r="C3337">
        <v>0</v>
      </c>
      <c r="D3337">
        <v>1050570</v>
      </c>
      <c r="E3337">
        <v>0</v>
      </c>
      <c r="F3337">
        <v>87615</v>
      </c>
      <c r="G3337">
        <v>15738</v>
      </c>
      <c r="H3337">
        <v>0</v>
      </c>
      <c r="I3337">
        <v>0</v>
      </c>
      <c r="J3337">
        <v>62362.5</v>
      </c>
      <c r="K3337">
        <v>463595</v>
      </c>
      <c r="L3337">
        <v>529110</v>
      </c>
      <c r="M3337">
        <v>535870</v>
      </c>
      <c r="O3337">
        <f t="shared" si="269"/>
        <v>1050570</v>
      </c>
      <c r="P3337">
        <f t="shared" si="269"/>
        <v>0</v>
      </c>
      <c r="Q3337">
        <f t="shared" si="269"/>
        <v>87615</v>
      </c>
      <c r="R3337">
        <f t="shared" si="270"/>
        <v>-15738</v>
      </c>
      <c r="S3337">
        <f t="shared" si="271"/>
        <v>62362.5</v>
      </c>
      <c r="T3337">
        <f t="shared" si="272"/>
        <v>65515</v>
      </c>
      <c r="U3337">
        <f t="shared" si="273"/>
        <v>72275</v>
      </c>
    </row>
    <row r="3338" spans="1:21" hidden="1" x14ac:dyDescent="0.25">
      <c r="A3338" t="s">
        <v>7544</v>
      </c>
      <c r="B3338" t="s">
        <v>1922</v>
      </c>
      <c r="C3338">
        <v>1204850</v>
      </c>
      <c r="D3338">
        <v>0</v>
      </c>
      <c r="E3338">
        <v>272400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1141755</v>
      </c>
      <c r="L3338">
        <v>672370</v>
      </c>
      <c r="M3338">
        <v>626930</v>
      </c>
      <c r="O3338">
        <f t="shared" si="269"/>
        <v>-1204850</v>
      </c>
      <c r="P3338">
        <f t="shared" si="269"/>
        <v>-932450</v>
      </c>
      <c r="Q3338">
        <f t="shared" si="269"/>
        <v>-1204850</v>
      </c>
      <c r="R3338">
        <f t="shared" si="270"/>
        <v>0</v>
      </c>
      <c r="S3338">
        <f t="shared" si="271"/>
        <v>0</v>
      </c>
      <c r="T3338">
        <f t="shared" si="272"/>
        <v>-469385</v>
      </c>
      <c r="U3338">
        <f t="shared" si="273"/>
        <v>-514825</v>
      </c>
    </row>
    <row r="3339" spans="1:21" hidden="1" x14ac:dyDescent="0.25">
      <c r="A3339" t="s">
        <v>7030</v>
      </c>
      <c r="B3339" t="s">
        <v>3654</v>
      </c>
      <c r="C3339">
        <v>0</v>
      </c>
      <c r="D3339">
        <v>0</v>
      </c>
      <c r="E3339">
        <v>0</v>
      </c>
      <c r="F3339">
        <v>0</v>
      </c>
      <c r="G3339">
        <v>0</v>
      </c>
      <c r="H3339">
        <v>0</v>
      </c>
      <c r="I3339">
        <v>0</v>
      </c>
      <c r="J3339">
        <v>0</v>
      </c>
      <c r="K3339">
        <v>1715100</v>
      </c>
      <c r="L3339">
        <v>1798150</v>
      </c>
      <c r="M3339">
        <v>1294655</v>
      </c>
      <c r="O3339">
        <f t="shared" si="269"/>
        <v>0</v>
      </c>
      <c r="P3339">
        <f t="shared" si="269"/>
        <v>0</v>
      </c>
      <c r="Q3339">
        <f t="shared" si="269"/>
        <v>0</v>
      </c>
      <c r="R3339">
        <f t="shared" si="270"/>
        <v>0</v>
      </c>
      <c r="S3339">
        <f t="shared" si="271"/>
        <v>0</v>
      </c>
      <c r="T3339">
        <f t="shared" si="272"/>
        <v>83050</v>
      </c>
      <c r="U3339">
        <f t="shared" si="273"/>
        <v>-420445</v>
      </c>
    </row>
    <row r="3340" spans="1:21" hidden="1" x14ac:dyDescent="0.25">
      <c r="A3340" t="s">
        <v>7546</v>
      </c>
      <c r="B3340" t="s">
        <v>3655</v>
      </c>
      <c r="C3340">
        <v>0</v>
      </c>
      <c r="D3340">
        <v>0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649790</v>
      </c>
      <c r="L3340">
        <v>431170</v>
      </c>
      <c r="M3340">
        <v>962330</v>
      </c>
      <c r="O3340">
        <f t="shared" si="269"/>
        <v>0</v>
      </c>
      <c r="P3340">
        <f t="shared" si="269"/>
        <v>0</v>
      </c>
      <c r="Q3340">
        <f t="shared" si="269"/>
        <v>0</v>
      </c>
      <c r="R3340">
        <f t="shared" si="270"/>
        <v>0</v>
      </c>
      <c r="S3340">
        <f t="shared" si="271"/>
        <v>0</v>
      </c>
      <c r="T3340">
        <f t="shared" si="272"/>
        <v>-218620</v>
      </c>
      <c r="U3340">
        <f t="shared" si="273"/>
        <v>312540</v>
      </c>
    </row>
    <row r="3341" spans="1:21" hidden="1" x14ac:dyDescent="0.25">
      <c r="A3341" t="s">
        <v>7547</v>
      </c>
      <c r="B3341" t="s">
        <v>1923</v>
      </c>
      <c r="C3341">
        <v>0</v>
      </c>
      <c r="D3341">
        <v>244805</v>
      </c>
      <c r="E3341">
        <v>140930</v>
      </c>
      <c r="F3341">
        <v>87300</v>
      </c>
      <c r="G3341">
        <v>74253</v>
      </c>
      <c r="H3341">
        <v>0</v>
      </c>
      <c r="I3341">
        <v>0</v>
      </c>
      <c r="J3341">
        <v>0</v>
      </c>
      <c r="K3341">
        <v>2339250</v>
      </c>
      <c r="L3341">
        <v>1541450</v>
      </c>
      <c r="M3341">
        <v>884785</v>
      </c>
      <c r="O3341">
        <f t="shared" si="269"/>
        <v>244805</v>
      </c>
      <c r="P3341">
        <f t="shared" si="269"/>
        <v>140930</v>
      </c>
      <c r="Q3341">
        <f t="shared" si="269"/>
        <v>87300</v>
      </c>
      <c r="R3341">
        <f t="shared" si="270"/>
        <v>-74253</v>
      </c>
      <c r="S3341">
        <f t="shared" si="271"/>
        <v>0</v>
      </c>
      <c r="T3341">
        <f t="shared" si="272"/>
        <v>-797800</v>
      </c>
      <c r="U3341">
        <f t="shared" si="273"/>
        <v>-1454465</v>
      </c>
    </row>
    <row r="3342" spans="1:21" hidden="1" x14ac:dyDescent="0.25">
      <c r="A3342" t="s">
        <v>7548</v>
      </c>
      <c r="B3342" t="s">
        <v>1924</v>
      </c>
      <c r="C3342">
        <v>0</v>
      </c>
      <c r="D3342">
        <v>1609980</v>
      </c>
      <c r="E3342">
        <v>0</v>
      </c>
      <c r="F3342">
        <v>73875</v>
      </c>
      <c r="G3342">
        <v>687950</v>
      </c>
      <c r="H3342">
        <v>73932.5</v>
      </c>
      <c r="I3342">
        <v>0</v>
      </c>
      <c r="J3342">
        <v>0</v>
      </c>
      <c r="K3342">
        <v>0</v>
      </c>
      <c r="L3342">
        <v>0</v>
      </c>
      <c r="M3342">
        <v>0</v>
      </c>
      <c r="O3342">
        <f t="shared" si="269"/>
        <v>1609980</v>
      </c>
      <c r="P3342">
        <f t="shared" si="269"/>
        <v>0</v>
      </c>
      <c r="Q3342">
        <f t="shared" si="269"/>
        <v>73875</v>
      </c>
      <c r="R3342">
        <f t="shared" si="270"/>
        <v>-614017.5</v>
      </c>
      <c r="S3342">
        <f t="shared" si="271"/>
        <v>0</v>
      </c>
      <c r="T3342">
        <f t="shared" si="272"/>
        <v>0</v>
      </c>
      <c r="U3342">
        <f t="shared" si="273"/>
        <v>0</v>
      </c>
    </row>
    <row r="3343" spans="1:21" hidden="1" x14ac:dyDescent="0.25">
      <c r="A3343" t="s">
        <v>7338</v>
      </c>
      <c r="B3343" t="s">
        <v>3656</v>
      </c>
      <c r="C3343">
        <v>0</v>
      </c>
      <c r="D3343">
        <v>0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46314</v>
      </c>
      <c r="K3343">
        <v>0</v>
      </c>
      <c r="L3343">
        <v>57653</v>
      </c>
      <c r="M3343">
        <v>7885</v>
      </c>
      <c r="O3343">
        <f t="shared" si="269"/>
        <v>0</v>
      </c>
      <c r="P3343">
        <f t="shared" si="269"/>
        <v>0</v>
      </c>
      <c r="Q3343">
        <f t="shared" si="269"/>
        <v>0</v>
      </c>
      <c r="R3343">
        <f t="shared" si="270"/>
        <v>0</v>
      </c>
      <c r="S3343">
        <f t="shared" si="271"/>
        <v>46314</v>
      </c>
      <c r="T3343">
        <f t="shared" si="272"/>
        <v>57653</v>
      </c>
      <c r="U3343">
        <f t="shared" si="273"/>
        <v>7885</v>
      </c>
    </row>
    <row r="3344" spans="1:21" hidden="1" x14ac:dyDescent="0.25">
      <c r="A3344" t="s">
        <v>7550</v>
      </c>
      <c r="B3344" t="s">
        <v>3657</v>
      </c>
      <c r="C3344">
        <v>13626</v>
      </c>
      <c r="D3344">
        <v>0</v>
      </c>
      <c r="E3344">
        <v>0</v>
      </c>
      <c r="F3344">
        <v>0</v>
      </c>
      <c r="G3344">
        <v>0</v>
      </c>
      <c r="H3344">
        <v>0</v>
      </c>
      <c r="I3344">
        <v>13626</v>
      </c>
      <c r="J3344">
        <v>0</v>
      </c>
      <c r="K3344">
        <v>434445</v>
      </c>
      <c r="L3344">
        <v>222887.5</v>
      </c>
      <c r="M3344">
        <v>184510</v>
      </c>
      <c r="O3344">
        <f t="shared" si="269"/>
        <v>-13626</v>
      </c>
      <c r="P3344">
        <f t="shared" si="269"/>
        <v>-13626</v>
      </c>
      <c r="Q3344">
        <f t="shared" si="269"/>
        <v>-13626</v>
      </c>
      <c r="R3344">
        <f t="shared" si="270"/>
        <v>0</v>
      </c>
      <c r="S3344">
        <f t="shared" si="271"/>
        <v>-13626</v>
      </c>
      <c r="T3344">
        <f t="shared" si="272"/>
        <v>-211557.5</v>
      </c>
      <c r="U3344">
        <f t="shared" si="273"/>
        <v>-249935</v>
      </c>
    </row>
    <row r="3345" spans="1:21" hidden="1" x14ac:dyDescent="0.25">
      <c r="A3345" t="s">
        <v>7551</v>
      </c>
      <c r="B3345" t="s">
        <v>1925</v>
      </c>
      <c r="C3345">
        <v>0</v>
      </c>
      <c r="D3345">
        <v>0</v>
      </c>
      <c r="E3345">
        <v>0</v>
      </c>
      <c r="F3345">
        <v>0</v>
      </c>
      <c r="G3345">
        <v>85596</v>
      </c>
      <c r="H3345">
        <v>0</v>
      </c>
      <c r="I3345">
        <v>0</v>
      </c>
      <c r="J3345">
        <v>0</v>
      </c>
      <c r="K3345">
        <v>2178500</v>
      </c>
      <c r="L3345">
        <v>1523450</v>
      </c>
      <c r="M3345">
        <v>1322600</v>
      </c>
      <c r="O3345">
        <f t="shared" si="269"/>
        <v>0</v>
      </c>
      <c r="P3345">
        <f t="shared" si="269"/>
        <v>0</v>
      </c>
      <c r="Q3345">
        <f t="shared" si="269"/>
        <v>0</v>
      </c>
      <c r="R3345">
        <f t="shared" si="270"/>
        <v>-85596</v>
      </c>
      <c r="S3345">
        <f t="shared" si="271"/>
        <v>0</v>
      </c>
      <c r="T3345">
        <f t="shared" si="272"/>
        <v>-655050</v>
      </c>
      <c r="U3345">
        <f t="shared" si="273"/>
        <v>-855900</v>
      </c>
    </row>
    <row r="3346" spans="1:21" hidden="1" x14ac:dyDescent="0.25">
      <c r="A3346" t="s">
        <v>7552</v>
      </c>
      <c r="B3346" t="s">
        <v>1926</v>
      </c>
      <c r="C3346">
        <v>125460</v>
      </c>
      <c r="D3346">
        <v>4284500</v>
      </c>
      <c r="E3346">
        <v>5478950</v>
      </c>
      <c r="F3346">
        <v>2132000</v>
      </c>
      <c r="G3346">
        <v>348030</v>
      </c>
      <c r="H3346">
        <v>6360</v>
      </c>
      <c r="I3346">
        <v>125460</v>
      </c>
      <c r="J3346">
        <v>398690</v>
      </c>
      <c r="K3346">
        <v>44604000</v>
      </c>
      <c r="L3346">
        <v>27034500</v>
      </c>
      <c r="M3346">
        <v>22400500</v>
      </c>
      <c r="O3346">
        <f t="shared" si="269"/>
        <v>4159040</v>
      </c>
      <c r="P3346">
        <f t="shared" si="269"/>
        <v>5353490</v>
      </c>
      <c r="Q3346">
        <f t="shared" si="269"/>
        <v>2006540</v>
      </c>
      <c r="R3346">
        <f t="shared" si="270"/>
        <v>-341670</v>
      </c>
      <c r="S3346">
        <f t="shared" si="271"/>
        <v>273230</v>
      </c>
      <c r="T3346">
        <f t="shared" si="272"/>
        <v>-17569500</v>
      </c>
      <c r="U3346">
        <f t="shared" si="273"/>
        <v>-22203500</v>
      </c>
    </row>
    <row r="3347" spans="1:21" hidden="1" x14ac:dyDescent="0.25">
      <c r="A3347" t="s">
        <v>7553</v>
      </c>
      <c r="B3347" t="s">
        <v>3658</v>
      </c>
      <c r="C3347">
        <v>0</v>
      </c>
      <c r="D3347">
        <v>0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v>26390000</v>
      </c>
      <c r="L3347">
        <v>20037500</v>
      </c>
      <c r="M3347">
        <v>13013050</v>
      </c>
      <c r="O3347">
        <f t="shared" si="269"/>
        <v>0</v>
      </c>
      <c r="P3347">
        <f t="shared" si="269"/>
        <v>0</v>
      </c>
      <c r="Q3347">
        <f t="shared" si="269"/>
        <v>0</v>
      </c>
      <c r="R3347">
        <f t="shared" si="270"/>
        <v>0</v>
      </c>
      <c r="S3347">
        <f t="shared" si="271"/>
        <v>0</v>
      </c>
      <c r="T3347">
        <f t="shared" si="272"/>
        <v>-6352500</v>
      </c>
      <c r="U3347">
        <f t="shared" si="273"/>
        <v>-13376950</v>
      </c>
    </row>
    <row r="3348" spans="1:21" hidden="1" x14ac:dyDescent="0.25">
      <c r="A3348" t="s">
        <v>6886</v>
      </c>
      <c r="B3348" t="s">
        <v>3659</v>
      </c>
      <c r="C3348">
        <v>0</v>
      </c>
      <c r="D3348">
        <v>0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105044.5</v>
      </c>
      <c r="L3348">
        <v>203425</v>
      </c>
      <c r="M3348">
        <v>207305.5</v>
      </c>
      <c r="O3348">
        <f t="shared" si="269"/>
        <v>0</v>
      </c>
      <c r="P3348">
        <f t="shared" si="269"/>
        <v>0</v>
      </c>
      <c r="Q3348">
        <f t="shared" si="269"/>
        <v>0</v>
      </c>
      <c r="R3348">
        <f t="shared" si="270"/>
        <v>0</v>
      </c>
      <c r="S3348">
        <f t="shared" si="271"/>
        <v>0</v>
      </c>
      <c r="T3348">
        <f t="shared" si="272"/>
        <v>98380.5</v>
      </c>
      <c r="U3348">
        <f t="shared" si="273"/>
        <v>102261</v>
      </c>
    </row>
    <row r="3349" spans="1:21" hidden="1" x14ac:dyDescent="0.25">
      <c r="A3349" t="s">
        <v>7555</v>
      </c>
      <c r="B3349" t="s">
        <v>1927</v>
      </c>
      <c r="C3349">
        <v>2221000</v>
      </c>
      <c r="D3349">
        <v>91172500</v>
      </c>
      <c r="E3349">
        <v>29695000</v>
      </c>
      <c r="F3349">
        <v>27988500</v>
      </c>
      <c r="G3349">
        <v>9329100</v>
      </c>
      <c r="H3349">
        <v>467215</v>
      </c>
      <c r="I3349">
        <v>2221000</v>
      </c>
      <c r="J3349">
        <v>16007500</v>
      </c>
      <c r="K3349">
        <v>53510500</v>
      </c>
      <c r="L3349">
        <v>43218000</v>
      </c>
      <c r="M3349">
        <v>30763500</v>
      </c>
      <c r="O3349">
        <f t="shared" si="269"/>
        <v>88951500</v>
      </c>
      <c r="P3349">
        <f t="shared" si="269"/>
        <v>27474000</v>
      </c>
      <c r="Q3349">
        <f t="shared" si="269"/>
        <v>25767500</v>
      </c>
      <c r="R3349">
        <f t="shared" si="270"/>
        <v>-8861885</v>
      </c>
      <c r="S3349">
        <f t="shared" si="271"/>
        <v>13786500</v>
      </c>
      <c r="T3349">
        <f t="shared" si="272"/>
        <v>-10292500</v>
      </c>
      <c r="U3349">
        <f t="shared" si="273"/>
        <v>-22747000</v>
      </c>
    </row>
    <row r="3350" spans="1:21" hidden="1" x14ac:dyDescent="0.25">
      <c r="A3350" t="s">
        <v>7556</v>
      </c>
      <c r="B3350" t="s">
        <v>1928</v>
      </c>
      <c r="C3350">
        <v>194906.3333</v>
      </c>
      <c r="D3350">
        <v>647670</v>
      </c>
      <c r="E3350">
        <v>535050</v>
      </c>
      <c r="F3350">
        <v>91503</v>
      </c>
      <c r="G3350">
        <v>191490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O3350">
        <f t="shared" si="269"/>
        <v>452763.6667</v>
      </c>
      <c r="P3350">
        <f t="shared" si="269"/>
        <v>340143.6667</v>
      </c>
      <c r="Q3350">
        <f t="shared" si="269"/>
        <v>-103403.3333</v>
      </c>
      <c r="R3350">
        <f t="shared" si="270"/>
        <v>-191490</v>
      </c>
      <c r="S3350">
        <f t="shared" si="271"/>
        <v>0</v>
      </c>
      <c r="T3350">
        <f t="shared" si="272"/>
        <v>0</v>
      </c>
      <c r="U3350">
        <f t="shared" si="273"/>
        <v>0</v>
      </c>
    </row>
    <row r="3351" spans="1:21" hidden="1" x14ac:dyDescent="0.25">
      <c r="A3351" t="s">
        <v>7557</v>
      </c>
      <c r="B3351" t="s">
        <v>3660</v>
      </c>
      <c r="C3351">
        <v>0</v>
      </c>
      <c r="D3351">
        <v>0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38882000</v>
      </c>
      <c r="L3351">
        <v>22898000</v>
      </c>
      <c r="M3351">
        <v>17843500</v>
      </c>
      <c r="O3351">
        <f t="shared" si="269"/>
        <v>0</v>
      </c>
      <c r="P3351">
        <f t="shared" si="269"/>
        <v>0</v>
      </c>
      <c r="Q3351">
        <f t="shared" si="269"/>
        <v>0</v>
      </c>
      <c r="R3351">
        <f t="shared" si="270"/>
        <v>0</v>
      </c>
      <c r="S3351">
        <f t="shared" si="271"/>
        <v>0</v>
      </c>
      <c r="T3351">
        <f t="shared" si="272"/>
        <v>-15984000</v>
      </c>
      <c r="U3351">
        <f t="shared" si="273"/>
        <v>-21038500</v>
      </c>
    </row>
    <row r="3352" spans="1:21" hidden="1" x14ac:dyDescent="0.25">
      <c r="A3352" t="s">
        <v>7558</v>
      </c>
      <c r="B3352" t="s">
        <v>3661</v>
      </c>
      <c r="C3352">
        <v>0</v>
      </c>
      <c r="D3352">
        <v>0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5556900</v>
      </c>
      <c r="L3352">
        <v>4012950</v>
      </c>
      <c r="M3352">
        <v>3218050</v>
      </c>
      <c r="O3352">
        <f t="shared" si="269"/>
        <v>0</v>
      </c>
      <c r="P3352">
        <f t="shared" si="269"/>
        <v>0</v>
      </c>
      <c r="Q3352">
        <f t="shared" si="269"/>
        <v>0</v>
      </c>
      <c r="R3352">
        <f t="shared" si="270"/>
        <v>0</v>
      </c>
      <c r="S3352">
        <f t="shared" si="271"/>
        <v>0</v>
      </c>
      <c r="T3352">
        <f t="shared" si="272"/>
        <v>-1543950</v>
      </c>
      <c r="U3352">
        <f t="shared" si="273"/>
        <v>-2338850</v>
      </c>
    </row>
    <row r="3353" spans="1:21" hidden="1" x14ac:dyDescent="0.25">
      <c r="A3353" t="s">
        <v>7559</v>
      </c>
      <c r="B3353" t="s">
        <v>3662</v>
      </c>
      <c r="C3353">
        <v>0</v>
      </c>
      <c r="D3353">
        <v>0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2024850</v>
      </c>
      <c r="L3353">
        <v>949420</v>
      </c>
      <c r="M3353">
        <v>201980</v>
      </c>
      <c r="O3353">
        <f t="shared" si="269"/>
        <v>0</v>
      </c>
      <c r="P3353">
        <f t="shared" si="269"/>
        <v>0</v>
      </c>
      <c r="Q3353">
        <f t="shared" si="269"/>
        <v>0</v>
      </c>
      <c r="R3353">
        <f t="shared" si="270"/>
        <v>0</v>
      </c>
      <c r="S3353">
        <f t="shared" si="271"/>
        <v>0</v>
      </c>
      <c r="T3353">
        <f t="shared" si="272"/>
        <v>-1075430</v>
      </c>
      <c r="U3353">
        <f t="shared" si="273"/>
        <v>-1822870</v>
      </c>
    </row>
    <row r="3354" spans="1:21" hidden="1" x14ac:dyDescent="0.25">
      <c r="A3354" t="s">
        <v>8192</v>
      </c>
      <c r="B3354" t="s">
        <v>3663</v>
      </c>
      <c r="C3354">
        <v>0</v>
      </c>
      <c r="D3354">
        <v>0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95850</v>
      </c>
      <c r="L3354">
        <v>104865</v>
      </c>
      <c r="M3354">
        <v>72720</v>
      </c>
      <c r="O3354">
        <f t="shared" si="269"/>
        <v>0</v>
      </c>
      <c r="P3354">
        <f t="shared" si="269"/>
        <v>0</v>
      </c>
      <c r="Q3354">
        <f t="shared" si="269"/>
        <v>0</v>
      </c>
      <c r="R3354">
        <f t="shared" si="270"/>
        <v>0</v>
      </c>
      <c r="S3354">
        <f t="shared" si="271"/>
        <v>0</v>
      </c>
      <c r="T3354">
        <f t="shared" si="272"/>
        <v>9015</v>
      </c>
      <c r="U3354">
        <f t="shared" si="273"/>
        <v>-23130</v>
      </c>
    </row>
    <row r="3355" spans="1:21" hidden="1" x14ac:dyDescent="0.25">
      <c r="A3355" t="s">
        <v>7561</v>
      </c>
      <c r="B3355" t="s">
        <v>3664</v>
      </c>
      <c r="C3355">
        <v>0</v>
      </c>
      <c r="D3355">
        <v>0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4840550</v>
      </c>
      <c r="L3355">
        <v>3600050</v>
      </c>
      <c r="M3355">
        <v>3652200</v>
      </c>
      <c r="O3355">
        <f t="shared" si="269"/>
        <v>0</v>
      </c>
      <c r="P3355">
        <f t="shared" si="269"/>
        <v>0</v>
      </c>
      <c r="Q3355">
        <f t="shared" si="269"/>
        <v>0</v>
      </c>
      <c r="R3355">
        <f t="shared" si="270"/>
        <v>0</v>
      </c>
      <c r="S3355">
        <f t="shared" si="271"/>
        <v>0</v>
      </c>
      <c r="T3355">
        <f t="shared" si="272"/>
        <v>-1240500</v>
      </c>
      <c r="U3355">
        <f t="shared" si="273"/>
        <v>-1188350</v>
      </c>
    </row>
    <row r="3356" spans="1:21" hidden="1" x14ac:dyDescent="0.25">
      <c r="A3356" t="s">
        <v>7562</v>
      </c>
      <c r="B3356" t="s">
        <v>1929</v>
      </c>
      <c r="C3356">
        <v>80709</v>
      </c>
      <c r="D3356">
        <v>552800</v>
      </c>
      <c r="E3356">
        <v>1365700</v>
      </c>
      <c r="F3356">
        <v>3092700</v>
      </c>
      <c r="G3356">
        <v>96834</v>
      </c>
      <c r="H3356">
        <v>0</v>
      </c>
      <c r="I3356">
        <v>80709</v>
      </c>
      <c r="J3356">
        <v>64275.5</v>
      </c>
      <c r="K3356">
        <v>0</v>
      </c>
      <c r="L3356">
        <v>0</v>
      </c>
      <c r="M3356">
        <v>0</v>
      </c>
      <c r="O3356">
        <f t="shared" si="269"/>
        <v>472091</v>
      </c>
      <c r="P3356">
        <f t="shared" si="269"/>
        <v>1284991</v>
      </c>
      <c r="Q3356">
        <f t="shared" si="269"/>
        <v>3011991</v>
      </c>
      <c r="R3356">
        <f t="shared" si="270"/>
        <v>-96834</v>
      </c>
      <c r="S3356">
        <f t="shared" si="271"/>
        <v>-16433.5</v>
      </c>
      <c r="T3356">
        <f t="shared" si="272"/>
        <v>0</v>
      </c>
      <c r="U3356">
        <f t="shared" si="273"/>
        <v>0</v>
      </c>
    </row>
    <row r="3357" spans="1:21" hidden="1" x14ac:dyDescent="0.25">
      <c r="A3357" t="s">
        <v>7563</v>
      </c>
      <c r="B3357" t="s">
        <v>1930</v>
      </c>
      <c r="C3357">
        <v>0</v>
      </c>
      <c r="D3357">
        <v>35436</v>
      </c>
      <c r="E3357">
        <v>132677.5</v>
      </c>
      <c r="F3357">
        <v>64156</v>
      </c>
      <c r="G3357">
        <v>0</v>
      </c>
      <c r="H3357">
        <v>0</v>
      </c>
      <c r="I3357">
        <v>0</v>
      </c>
      <c r="J3357">
        <v>0</v>
      </c>
      <c r="K3357">
        <v>591210</v>
      </c>
      <c r="L3357">
        <v>350505</v>
      </c>
      <c r="M3357">
        <v>252030</v>
      </c>
      <c r="O3357">
        <f t="shared" si="269"/>
        <v>35436</v>
      </c>
      <c r="P3357">
        <f t="shared" si="269"/>
        <v>132677.5</v>
      </c>
      <c r="Q3357">
        <f t="shared" si="269"/>
        <v>64156</v>
      </c>
      <c r="R3357">
        <f t="shared" si="270"/>
        <v>0</v>
      </c>
      <c r="S3357">
        <f t="shared" si="271"/>
        <v>0</v>
      </c>
      <c r="T3357">
        <f t="shared" si="272"/>
        <v>-240705</v>
      </c>
      <c r="U3357">
        <f t="shared" si="273"/>
        <v>-339180</v>
      </c>
    </row>
    <row r="3358" spans="1:21" hidden="1" x14ac:dyDescent="0.25">
      <c r="A3358" t="s">
        <v>7564</v>
      </c>
      <c r="B3358" t="s">
        <v>3665</v>
      </c>
      <c r="C3358">
        <v>0</v>
      </c>
      <c r="D3358">
        <v>0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2359826.5</v>
      </c>
      <c r="L3358">
        <v>2348950</v>
      </c>
      <c r="M3358">
        <v>2496550</v>
      </c>
      <c r="O3358">
        <f t="shared" si="269"/>
        <v>0</v>
      </c>
      <c r="P3358">
        <f t="shared" si="269"/>
        <v>0</v>
      </c>
      <c r="Q3358">
        <f t="shared" si="269"/>
        <v>0</v>
      </c>
      <c r="R3358">
        <f t="shared" si="270"/>
        <v>0</v>
      </c>
      <c r="S3358">
        <f t="shared" si="271"/>
        <v>0</v>
      </c>
      <c r="T3358">
        <f t="shared" si="272"/>
        <v>-10876.5</v>
      </c>
      <c r="U3358">
        <f t="shared" si="273"/>
        <v>136723.5</v>
      </c>
    </row>
    <row r="3359" spans="1:21" hidden="1" x14ac:dyDescent="0.25">
      <c r="A3359" t="s">
        <v>7565</v>
      </c>
      <c r="B3359" t="s">
        <v>3666</v>
      </c>
      <c r="C3359">
        <v>0</v>
      </c>
      <c r="D3359">
        <v>0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122620.5</v>
      </c>
      <c r="L3359">
        <v>65055</v>
      </c>
      <c r="M3359">
        <v>72895.5</v>
      </c>
      <c r="O3359">
        <f t="shared" si="269"/>
        <v>0</v>
      </c>
      <c r="P3359">
        <f t="shared" si="269"/>
        <v>0</v>
      </c>
      <c r="Q3359">
        <f t="shared" si="269"/>
        <v>0</v>
      </c>
      <c r="R3359">
        <f t="shared" si="270"/>
        <v>0</v>
      </c>
      <c r="S3359">
        <f t="shared" si="271"/>
        <v>0</v>
      </c>
      <c r="T3359">
        <f t="shared" si="272"/>
        <v>-57565.5</v>
      </c>
      <c r="U3359">
        <f t="shared" si="273"/>
        <v>-49725</v>
      </c>
    </row>
    <row r="3360" spans="1:21" hidden="1" x14ac:dyDescent="0.25">
      <c r="A3360" t="s">
        <v>7566</v>
      </c>
      <c r="B3360" t="s">
        <v>3667</v>
      </c>
      <c r="C3360">
        <v>0</v>
      </c>
      <c r="D3360">
        <v>0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1656400</v>
      </c>
      <c r="L3360">
        <v>1183220</v>
      </c>
      <c r="M3360">
        <v>829215</v>
      </c>
      <c r="O3360">
        <f t="shared" si="269"/>
        <v>0</v>
      </c>
      <c r="P3360">
        <f t="shared" si="269"/>
        <v>0</v>
      </c>
      <c r="Q3360">
        <f t="shared" si="269"/>
        <v>0</v>
      </c>
      <c r="R3360">
        <f t="shared" si="270"/>
        <v>0</v>
      </c>
      <c r="S3360">
        <f t="shared" si="271"/>
        <v>0</v>
      </c>
      <c r="T3360">
        <f t="shared" si="272"/>
        <v>-473180</v>
      </c>
      <c r="U3360">
        <f t="shared" si="273"/>
        <v>-827185</v>
      </c>
    </row>
    <row r="3361" spans="1:21" hidden="1" x14ac:dyDescent="0.25">
      <c r="A3361" t="s">
        <v>7567</v>
      </c>
      <c r="B3361" t="s">
        <v>3668</v>
      </c>
      <c r="C3361">
        <v>0</v>
      </c>
      <c r="D3361">
        <v>0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717815</v>
      </c>
      <c r="L3361">
        <v>475395</v>
      </c>
      <c r="M3361">
        <v>326895</v>
      </c>
      <c r="O3361">
        <f t="shared" si="269"/>
        <v>0</v>
      </c>
      <c r="P3361">
        <f t="shared" si="269"/>
        <v>0</v>
      </c>
      <c r="Q3361">
        <f t="shared" si="269"/>
        <v>0</v>
      </c>
      <c r="R3361">
        <f t="shared" si="270"/>
        <v>0</v>
      </c>
      <c r="S3361">
        <f t="shared" si="271"/>
        <v>0</v>
      </c>
      <c r="T3361">
        <f t="shared" si="272"/>
        <v>-242420</v>
      </c>
      <c r="U3361">
        <f t="shared" si="273"/>
        <v>-390920</v>
      </c>
    </row>
    <row r="3362" spans="1:21" hidden="1" x14ac:dyDescent="0.25">
      <c r="A3362" t="s">
        <v>7568</v>
      </c>
      <c r="B3362" t="s">
        <v>3669</v>
      </c>
      <c r="C3362">
        <v>0</v>
      </c>
      <c r="D3362">
        <v>0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6915450</v>
      </c>
      <c r="L3362">
        <v>4991700</v>
      </c>
      <c r="M3362">
        <v>3094050</v>
      </c>
      <c r="O3362">
        <f t="shared" si="269"/>
        <v>0</v>
      </c>
      <c r="P3362">
        <f t="shared" si="269"/>
        <v>0</v>
      </c>
      <c r="Q3362">
        <f t="shared" si="269"/>
        <v>0</v>
      </c>
      <c r="R3362">
        <f t="shared" si="270"/>
        <v>0</v>
      </c>
      <c r="S3362">
        <f t="shared" si="271"/>
        <v>0</v>
      </c>
      <c r="T3362">
        <f t="shared" si="272"/>
        <v>-1923750</v>
      </c>
      <c r="U3362">
        <f t="shared" si="273"/>
        <v>-3821400</v>
      </c>
    </row>
    <row r="3363" spans="1:21" hidden="1" x14ac:dyDescent="0.25">
      <c r="A3363" t="s">
        <v>7569</v>
      </c>
      <c r="B3363" t="s">
        <v>1931</v>
      </c>
      <c r="C3363">
        <v>0</v>
      </c>
      <c r="D3363">
        <v>0</v>
      </c>
      <c r="E3363">
        <v>1635200</v>
      </c>
      <c r="F3363">
        <v>111545</v>
      </c>
      <c r="G3363">
        <v>0</v>
      </c>
      <c r="H3363">
        <v>0</v>
      </c>
      <c r="I3363">
        <v>0</v>
      </c>
      <c r="J3363">
        <v>12979.5</v>
      </c>
      <c r="K3363">
        <v>410880000</v>
      </c>
      <c r="L3363">
        <v>264505000</v>
      </c>
      <c r="M3363">
        <v>211180000</v>
      </c>
      <c r="O3363">
        <f t="shared" si="269"/>
        <v>0</v>
      </c>
      <c r="P3363">
        <f t="shared" si="269"/>
        <v>1635200</v>
      </c>
      <c r="Q3363">
        <f t="shared" si="269"/>
        <v>111545</v>
      </c>
      <c r="R3363">
        <f t="shared" si="270"/>
        <v>0</v>
      </c>
      <c r="S3363">
        <f t="shared" si="271"/>
        <v>12979.5</v>
      </c>
      <c r="T3363">
        <f t="shared" si="272"/>
        <v>-146375000</v>
      </c>
      <c r="U3363">
        <f t="shared" si="273"/>
        <v>-199700000</v>
      </c>
    </row>
    <row r="3364" spans="1:21" hidden="1" x14ac:dyDescent="0.25">
      <c r="A3364" t="s">
        <v>7570</v>
      </c>
      <c r="B3364" t="s">
        <v>1932</v>
      </c>
      <c r="C3364">
        <v>2436625</v>
      </c>
      <c r="D3364">
        <v>18077000</v>
      </c>
      <c r="E3364">
        <v>5825150</v>
      </c>
      <c r="F3364">
        <v>21221750</v>
      </c>
      <c r="G3364">
        <v>1472700</v>
      </c>
      <c r="H3364">
        <v>125307.5</v>
      </c>
      <c r="I3364">
        <v>51125</v>
      </c>
      <c r="J3364">
        <v>779145</v>
      </c>
      <c r="K3364">
        <v>100880000</v>
      </c>
      <c r="L3364">
        <v>85224500</v>
      </c>
      <c r="M3364">
        <v>64485500</v>
      </c>
      <c r="O3364">
        <f t="shared" si="269"/>
        <v>15640375</v>
      </c>
      <c r="P3364">
        <f t="shared" si="269"/>
        <v>3388525</v>
      </c>
      <c r="Q3364">
        <f t="shared" si="269"/>
        <v>18785125</v>
      </c>
      <c r="R3364">
        <f t="shared" si="270"/>
        <v>-1347392.5</v>
      </c>
      <c r="S3364">
        <f t="shared" si="271"/>
        <v>728020</v>
      </c>
      <c r="T3364">
        <f t="shared" si="272"/>
        <v>-15655500</v>
      </c>
      <c r="U3364">
        <f t="shared" si="273"/>
        <v>-36394500</v>
      </c>
    </row>
    <row r="3365" spans="1:21" hidden="1" x14ac:dyDescent="0.25">
      <c r="A3365" t="s">
        <v>7571</v>
      </c>
      <c r="B3365" t="s">
        <v>3670</v>
      </c>
      <c r="C3365">
        <v>0</v>
      </c>
      <c r="D3365">
        <v>0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13888000</v>
      </c>
      <c r="L3365">
        <v>10520850</v>
      </c>
      <c r="M3365">
        <v>11127500</v>
      </c>
      <c r="O3365">
        <f t="shared" si="269"/>
        <v>0</v>
      </c>
      <c r="P3365">
        <f t="shared" si="269"/>
        <v>0</v>
      </c>
      <c r="Q3365">
        <f t="shared" si="269"/>
        <v>0</v>
      </c>
      <c r="R3365">
        <f t="shared" si="270"/>
        <v>0</v>
      </c>
      <c r="S3365">
        <f t="shared" si="271"/>
        <v>0</v>
      </c>
      <c r="T3365">
        <f t="shared" si="272"/>
        <v>-3367150</v>
      </c>
      <c r="U3365">
        <f t="shared" si="273"/>
        <v>-2760500</v>
      </c>
    </row>
    <row r="3366" spans="1:21" hidden="1" x14ac:dyDescent="0.25">
      <c r="A3366" t="s">
        <v>4479</v>
      </c>
      <c r="B3366" t="s">
        <v>3671</v>
      </c>
      <c r="C3366">
        <v>0</v>
      </c>
      <c r="D3366">
        <v>0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1336600</v>
      </c>
      <c r="L3366">
        <v>3353300</v>
      </c>
      <c r="M3366">
        <v>3011250</v>
      </c>
      <c r="O3366">
        <f t="shared" si="269"/>
        <v>0</v>
      </c>
      <c r="P3366">
        <f t="shared" si="269"/>
        <v>0</v>
      </c>
      <c r="Q3366">
        <f t="shared" si="269"/>
        <v>0</v>
      </c>
      <c r="R3366">
        <f t="shared" si="270"/>
        <v>0</v>
      </c>
      <c r="S3366">
        <f t="shared" si="271"/>
        <v>0</v>
      </c>
      <c r="T3366">
        <f t="shared" si="272"/>
        <v>2016700</v>
      </c>
      <c r="U3366">
        <f t="shared" si="273"/>
        <v>1674650</v>
      </c>
    </row>
    <row r="3367" spans="1:21" hidden="1" x14ac:dyDescent="0.25">
      <c r="A3367" t="s">
        <v>7573</v>
      </c>
      <c r="B3367" t="s">
        <v>3672</v>
      </c>
      <c r="C3367">
        <v>0</v>
      </c>
      <c r="D3367">
        <v>0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2888500</v>
      </c>
      <c r="L3367">
        <v>923880</v>
      </c>
      <c r="M3367">
        <v>1603015</v>
      </c>
      <c r="O3367">
        <f t="shared" si="269"/>
        <v>0</v>
      </c>
      <c r="P3367">
        <f t="shared" si="269"/>
        <v>0</v>
      </c>
      <c r="Q3367">
        <f t="shared" si="269"/>
        <v>0</v>
      </c>
      <c r="R3367">
        <f t="shared" si="270"/>
        <v>0</v>
      </c>
      <c r="S3367">
        <f t="shared" si="271"/>
        <v>0</v>
      </c>
      <c r="T3367">
        <f t="shared" si="272"/>
        <v>-1964620</v>
      </c>
      <c r="U3367">
        <f t="shared" si="273"/>
        <v>-1285485</v>
      </c>
    </row>
    <row r="3368" spans="1:21" hidden="1" x14ac:dyDescent="0.25">
      <c r="A3368" t="s">
        <v>7574</v>
      </c>
      <c r="B3368" t="s">
        <v>1933</v>
      </c>
      <c r="C3368">
        <v>53829</v>
      </c>
      <c r="D3368">
        <v>313330</v>
      </c>
      <c r="E3368">
        <v>61900</v>
      </c>
      <c r="F3368">
        <v>174850</v>
      </c>
      <c r="G3368">
        <v>12194</v>
      </c>
      <c r="H3368">
        <v>0</v>
      </c>
      <c r="I3368">
        <v>53829</v>
      </c>
      <c r="J3368">
        <v>0</v>
      </c>
      <c r="K3368">
        <v>196270</v>
      </c>
      <c r="L3368">
        <v>120265.5</v>
      </c>
      <c r="M3368">
        <v>76641</v>
      </c>
      <c r="O3368">
        <f t="shared" si="269"/>
        <v>259501</v>
      </c>
      <c r="P3368">
        <f t="shared" si="269"/>
        <v>8071</v>
      </c>
      <c r="Q3368">
        <f t="shared" si="269"/>
        <v>121021</v>
      </c>
      <c r="R3368">
        <f t="shared" si="270"/>
        <v>-12194</v>
      </c>
      <c r="S3368">
        <f t="shared" si="271"/>
        <v>-53829</v>
      </c>
      <c r="T3368">
        <f t="shared" si="272"/>
        <v>-76004.5</v>
      </c>
      <c r="U3368">
        <f t="shared" si="273"/>
        <v>-119629</v>
      </c>
    </row>
    <row r="3369" spans="1:21" hidden="1" x14ac:dyDescent="0.25">
      <c r="A3369" t="s">
        <v>7575</v>
      </c>
      <c r="B3369" t="s">
        <v>1934</v>
      </c>
      <c r="C3369">
        <v>0</v>
      </c>
      <c r="D3369">
        <v>0</v>
      </c>
      <c r="E3369">
        <v>0</v>
      </c>
      <c r="F3369">
        <v>0</v>
      </c>
      <c r="G3369">
        <v>223450</v>
      </c>
      <c r="H3369">
        <v>7286</v>
      </c>
      <c r="I3369">
        <v>0</v>
      </c>
      <c r="J3369">
        <v>0</v>
      </c>
      <c r="K3369">
        <v>0</v>
      </c>
      <c r="L3369">
        <v>0</v>
      </c>
      <c r="M3369">
        <v>0</v>
      </c>
      <c r="O3369">
        <f t="shared" si="269"/>
        <v>0</v>
      </c>
      <c r="P3369">
        <f t="shared" si="269"/>
        <v>0</v>
      </c>
      <c r="Q3369">
        <f t="shared" si="269"/>
        <v>0</v>
      </c>
      <c r="R3369">
        <f t="shared" si="270"/>
        <v>-216164</v>
      </c>
      <c r="S3369">
        <f t="shared" si="271"/>
        <v>0</v>
      </c>
      <c r="T3369">
        <f t="shared" si="272"/>
        <v>0</v>
      </c>
      <c r="U3369">
        <f t="shared" si="273"/>
        <v>0</v>
      </c>
    </row>
    <row r="3370" spans="1:21" hidden="1" x14ac:dyDescent="0.25">
      <c r="A3370" t="s">
        <v>7576</v>
      </c>
      <c r="B3370" t="s">
        <v>1935</v>
      </c>
      <c r="C3370">
        <v>0</v>
      </c>
      <c r="D3370">
        <v>0</v>
      </c>
      <c r="E3370">
        <v>0</v>
      </c>
      <c r="F3370">
        <v>0</v>
      </c>
      <c r="G3370">
        <v>328900</v>
      </c>
      <c r="H3370">
        <v>24058.5</v>
      </c>
      <c r="I3370">
        <v>0</v>
      </c>
      <c r="J3370">
        <v>0</v>
      </c>
      <c r="K3370">
        <v>154970000</v>
      </c>
      <c r="L3370">
        <v>147120000</v>
      </c>
      <c r="M3370">
        <v>132881500</v>
      </c>
      <c r="O3370">
        <f t="shared" si="269"/>
        <v>0</v>
      </c>
      <c r="P3370">
        <f t="shared" si="269"/>
        <v>0</v>
      </c>
      <c r="Q3370">
        <f t="shared" si="269"/>
        <v>0</v>
      </c>
      <c r="R3370">
        <f t="shared" si="270"/>
        <v>-304841.5</v>
      </c>
      <c r="S3370">
        <f t="shared" si="271"/>
        <v>0</v>
      </c>
      <c r="T3370">
        <f t="shared" si="272"/>
        <v>-7850000</v>
      </c>
      <c r="U3370">
        <f t="shared" si="273"/>
        <v>-22088500</v>
      </c>
    </row>
    <row r="3371" spans="1:21" hidden="1" x14ac:dyDescent="0.25">
      <c r="A3371" t="s">
        <v>7577</v>
      </c>
      <c r="B3371" t="s">
        <v>1936</v>
      </c>
      <c r="C3371">
        <v>0</v>
      </c>
      <c r="D3371">
        <v>0</v>
      </c>
      <c r="E3371">
        <v>0</v>
      </c>
      <c r="F3371">
        <v>0</v>
      </c>
      <c r="G3371">
        <v>73555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O3371">
        <f t="shared" si="269"/>
        <v>0</v>
      </c>
      <c r="P3371">
        <f t="shared" si="269"/>
        <v>0</v>
      </c>
      <c r="Q3371">
        <f t="shared" si="269"/>
        <v>0</v>
      </c>
      <c r="R3371">
        <f t="shared" si="270"/>
        <v>-73555</v>
      </c>
      <c r="S3371">
        <f t="shared" si="271"/>
        <v>0</v>
      </c>
      <c r="T3371">
        <f t="shared" si="272"/>
        <v>0</v>
      </c>
      <c r="U3371">
        <f t="shared" si="273"/>
        <v>0</v>
      </c>
    </row>
    <row r="3372" spans="1:21" hidden="1" x14ac:dyDescent="0.25">
      <c r="A3372" t="s">
        <v>7578</v>
      </c>
      <c r="B3372" t="s">
        <v>1937</v>
      </c>
      <c r="C3372">
        <v>429030.6667</v>
      </c>
      <c r="D3372">
        <v>2749750</v>
      </c>
      <c r="E3372">
        <v>1951945</v>
      </c>
      <c r="F3372">
        <v>1130350</v>
      </c>
      <c r="G3372">
        <v>1680700</v>
      </c>
      <c r="H3372">
        <v>117878.5</v>
      </c>
      <c r="I3372">
        <v>23014</v>
      </c>
      <c r="J3372">
        <v>0</v>
      </c>
      <c r="K3372">
        <v>129035000</v>
      </c>
      <c r="L3372">
        <v>79653500</v>
      </c>
      <c r="M3372">
        <v>64498000</v>
      </c>
      <c r="O3372">
        <f t="shared" si="269"/>
        <v>2320719.3333000001</v>
      </c>
      <c r="P3372">
        <f t="shared" si="269"/>
        <v>1522914.3333000001</v>
      </c>
      <c r="Q3372">
        <f t="shared" si="269"/>
        <v>701319.33330000006</v>
      </c>
      <c r="R3372">
        <f t="shared" si="270"/>
        <v>-1562821.5</v>
      </c>
      <c r="S3372">
        <f t="shared" si="271"/>
        <v>-23014</v>
      </c>
      <c r="T3372">
        <f t="shared" si="272"/>
        <v>-49381500</v>
      </c>
      <c r="U3372">
        <f t="shared" si="273"/>
        <v>-64537000</v>
      </c>
    </row>
    <row r="3373" spans="1:21" hidden="1" x14ac:dyDescent="0.25">
      <c r="A3373" t="s">
        <v>7579</v>
      </c>
      <c r="B3373" t="s">
        <v>1938</v>
      </c>
      <c r="C3373">
        <v>6292084.3329999996</v>
      </c>
      <c r="D3373">
        <v>8461500</v>
      </c>
      <c r="E3373">
        <v>12892500</v>
      </c>
      <c r="F3373">
        <v>7373450</v>
      </c>
      <c r="G3373">
        <v>9854200</v>
      </c>
      <c r="H3373">
        <v>425700</v>
      </c>
      <c r="I3373">
        <v>1464800</v>
      </c>
      <c r="J3373">
        <v>3773900</v>
      </c>
      <c r="K3373">
        <v>281160000</v>
      </c>
      <c r="L3373">
        <v>205300000</v>
      </c>
      <c r="M3373">
        <v>172045000</v>
      </c>
      <c r="O3373">
        <f t="shared" si="269"/>
        <v>2169415.6670000004</v>
      </c>
      <c r="P3373">
        <f t="shared" si="269"/>
        <v>6600415.6670000004</v>
      </c>
      <c r="Q3373">
        <f t="shared" si="269"/>
        <v>1081365.6670000004</v>
      </c>
      <c r="R3373">
        <f t="shared" si="270"/>
        <v>-9428500</v>
      </c>
      <c r="S3373">
        <f t="shared" si="271"/>
        <v>2309100</v>
      </c>
      <c r="T3373">
        <f t="shared" si="272"/>
        <v>-75860000</v>
      </c>
      <c r="U3373">
        <f t="shared" si="273"/>
        <v>-109115000</v>
      </c>
    </row>
    <row r="3374" spans="1:21" hidden="1" x14ac:dyDescent="0.25">
      <c r="A3374" t="s">
        <v>7580</v>
      </c>
      <c r="B3374" t="s">
        <v>1939</v>
      </c>
      <c r="C3374">
        <v>136089.6667</v>
      </c>
      <c r="D3374">
        <v>6425.5</v>
      </c>
      <c r="E3374">
        <v>248750</v>
      </c>
      <c r="F3374">
        <v>106445</v>
      </c>
      <c r="G3374">
        <v>36796</v>
      </c>
      <c r="H3374">
        <v>0</v>
      </c>
      <c r="I3374">
        <v>16048</v>
      </c>
      <c r="J3374">
        <v>11119</v>
      </c>
      <c r="K3374">
        <v>0</v>
      </c>
      <c r="L3374">
        <v>0</v>
      </c>
      <c r="M3374">
        <v>0</v>
      </c>
      <c r="O3374">
        <f t="shared" si="269"/>
        <v>-129664.1667</v>
      </c>
      <c r="P3374">
        <f t="shared" si="269"/>
        <v>112660.3333</v>
      </c>
      <c r="Q3374">
        <f t="shared" si="269"/>
        <v>-29644.666700000002</v>
      </c>
      <c r="R3374">
        <f t="shared" si="270"/>
        <v>-36796</v>
      </c>
      <c r="S3374">
        <f t="shared" si="271"/>
        <v>-4929</v>
      </c>
      <c r="T3374">
        <f t="shared" si="272"/>
        <v>0</v>
      </c>
      <c r="U3374">
        <f t="shared" si="273"/>
        <v>0</v>
      </c>
    </row>
    <row r="3375" spans="1:21" hidden="1" x14ac:dyDescent="0.25">
      <c r="A3375" t="s">
        <v>7581</v>
      </c>
      <c r="B3375" t="s">
        <v>1940</v>
      </c>
      <c r="C3375">
        <v>0</v>
      </c>
      <c r="D3375">
        <v>262555</v>
      </c>
      <c r="E3375">
        <v>0</v>
      </c>
      <c r="F3375">
        <v>285910</v>
      </c>
      <c r="G3375">
        <v>0</v>
      </c>
      <c r="H3375">
        <v>0</v>
      </c>
      <c r="I3375">
        <v>0</v>
      </c>
      <c r="J3375">
        <v>80554.5</v>
      </c>
      <c r="K3375">
        <v>0</v>
      </c>
      <c r="L3375">
        <v>0</v>
      </c>
      <c r="M3375">
        <v>0</v>
      </c>
      <c r="O3375">
        <f t="shared" si="269"/>
        <v>262555</v>
      </c>
      <c r="P3375">
        <f t="shared" si="269"/>
        <v>0</v>
      </c>
      <c r="Q3375">
        <f t="shared" si="269"/>
        <v>285910</v>
      </c>
      <c r="R3375">
        <f t="shared" si="270"/>
        <v>0</v>
      </c>
      <c r="S3375">
        <f t="shared" si="271"/>
        <v>80554.5</v>
      </c>
      <c r="T3375">
        <f t="shared" si="272"/>
        <v>0</v>
      </c>
      <c r="U3375">
        <f t="shared" si="273"/>
        <v>0</v>
      </c>
    </row>
    <row r="3376" spans="1:21" hidden="1" x14ac:dyDescent="0.25">
      <c r="A3376" t="s">
        <v>7582</v>
      </c>
      <c r="B3376" t="s">
        <v>1941</v>
      </c>
      <c r="C3376">
        <v>3438409</v>
      </c>
      <c r="D3376">
        <v>477390</v>
      </c>
      <c r="E3376">
        <v>94970</v>
      </c>
      <c r="F3376">
        <v>319175</v>
      </c>
      <c r="G3376">
        <v>21576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O3376">
        <f t="shared" si="269"/>
        <v>-2961019</v>
      </c>
      <c r="P3376">
        <f t="shared" si="269"/>
        <v>-3343439</v>
      </c>
      <c r="Q3376">
        <f t="shared" si="269"/>
        <v>-3119234</v>
      </c>
      <c r="R3376">
        <f t="shared" si="270"/>
        <v>-21576</v>
      </c>
      <c r="S3376">
        <f t="shared" si="271"/>
        <v>0</v>
      </c>
      <c r="T3376">
        <f t="shared" si="272"/>
        <v>0</v>
      </c>
      <c r="U3376">
        <f t="shared" si="273"/>
        <v>0</v>
      </c>
    </row>
    <row r="3377" spans="1:21" hidden="1" x14ac:dyDescent="0.25">
      <c r="A3377" t="s">
        <v>7583</v>
      </c>
      <c r="B3377" t="s">
        <v>3673</v>
      </c>
      <c r="C3377">
        <v>0</v>
      </c>
      <c r="D3377">
        <v>0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27991500</v>
      </c>
      <c r="L3377">
        <v>25398500</v>
      </c>
      <c r="M3377">
        <v>20460500</v>
      </c>
      <c r="O3377">
        <f t="shared" si="269"/>
        <v>0</v>
      </c>
      <c r="P3377">
        <f t="shared" si="269"/>
        <v>0</v>
      </c>
      <c r="Q3377">
        <f t="shared" si="269"/>
        <v>0</v>
      </c>
      <c r="R3377">
        <f t="shared" si="270"/>
        <v>0</v>
      </c>
      <c r="S3377">
        <f t="shared" si="271"/>
        <v>0</v>
      </c>
      <c r="T3377">
        <f t="shared" si="272"/>
        <v>-2593000</v>
      </c>
      <c r="U3377">
        <f t="shared" si="273"/>
        <v>-7531000</v>
      </c>
    </row>
    <row r="3378" spans="1:21" hidden="1" x14ac:dyDescent="0.25">
      <c r="A3378" t="s">
        <v>7735</v>
      </c>
      <c r="B3378" t="s">
        <v>3674</v>
      </c>
      <c r="C3378">
        <v>0</v>
      </c>
      <c r="D3378">
        <v>0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878495</v>
      </c>
      <c r="L3378">
        <v>907555</v>
      </c>
      <c r="M3378">
        <v>654340</v>
      </c>
      <c r="O3378">
        <f t="shared" si="269"/>
        <v>0</v>
      </c>
      <c r="P3378">
        <f t="shared" si="269"/>
        <v>0</v>
      </c>
      <c r="Q3378">
        <f t="shared" si="269"/>
        <v>0</v>
      </c>
      <c r="R3378">
        <f t="shared" si="270"/>
        <v>0</v>
      </c>
      <c r="S3378">
        <f t="shared" si="271"/>
        <v>0</v>
      </c>
      <c r="T3378">
        <f t="shared" si="272"/>
        <v>29060</v>
      </c>
      <c r="U3378">
        <f t="shared" si="273"/>
        <v>-224155</v>
      </c>
    </row>
    <row r="3379" spans="1:21" hidden="1" x14ac:dyDescent="0.25">
      <c r="A3379" t="s">
        <v>7585</v>
      </c>
      <c r="B3379" t="s">
        <v>3675</v>
      </c>
      <c r="C3379">
        <v>0</v>
      </c>
      <c r="D3379">
        <v>0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14955500</v>
      </c>
      <c r="L3379">
        <v>13438500</v>
      </c>
      <c r="M3379">
        <v>9985900</v>
      </c>
      <c r="O3379">
        <f t="shared" si="269"/>
        <v>0</v>
      </c>
      <c r="P3379">
        <f t="shared" si="269"/>
        <v>0</v>
      </c>
      <c r="Q3379">
        <f t="shared" si="269"/>
        <v>0</v>
      </c>
      <c r="R3379">
        <f t="shared" si="270"/>
        <v>0</v>
      </c>
      <c r="S3379">
        <f t="shared" si="271"/>
        <v>0</v>
      </c>
      <c r="T3379">
        <f t="shared" si="272"/>
        <v>-1517000</v>
      </c>
      <c r="U3379">
        <f t="shared" si="273"/>
        <v>-4969600</v>
      </c>
    </row>
    <row r="3380" spans="1:21" hidden="1" x14ac:dyDescent="0.25">
      <c r="A3380" t="s">
        <v>8304</v>
      </c>
      <c r="B3380" t="s">
        <v>3676</v>
      </c>
      <c r="C3380">
        <v>0</v>
      </c>
      <c r="D3380">
        <v>0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6227</v>
      </c>
      <c r="M3380">
        <v>48284.5</v>
      </c>
      <c r="O3380">
        <f t="shared" si="269"/>
        <v>0</v>
      </c>
      <c r="P3380">
        <f t="shared" si="269"/>
        <v>0</v>
      </c>
      <c r="Q3380">
        <f t="shared" si="269"/>
        <v>0</v>
      </c>
      <c r="R3380">
        <f t="shared" si="270"/>
        <v>0</v>
      </c>
      <c r="S3380">
        <f t="shared" si="271"/>
        <v>0</v>
      </c>
      <c r="T3380">
        <f t="shared" si="272"/>
        <v>6227</v>
      </c>
      <c r="U3380">
        <f t="shared" si="273"/>
        <v>48284.5</v>
      </c>
    </row>
    <row r="3381" spans="1:21" hidden="1" x14ac:dyDescent="0.25">
      <c r="A3381" t="s">
        <v>5439</v>
      </c>
      <c r="B3381" t="s">
        <v>3677</v>
      </c>
      <c r="C3381">
        <v>0</v>
      </c>
      <c r="D3381">
        <v>0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2225900</v>
      </c>
      <c r="L3381">
        <v>2677300</v>
      </c>
      <c r="M3381">
        <v>2086170</v>
      </c>
      <c r="O3381">
        <f t="shared" si="269"/>
        <v>0</v>
      </c>
      <c r="P3381">
        <f t="shared" si="269"/>
        <v>0</v>
      </c>
      <c r="Q3381">
        <f t="shared" si="269"/>
        <v>0</v>
      </c>
      <c r="R3381">
        <f t="shared" si="270"/>
        <v>0</v>
      </c>
      <c r="S3381">
        <f t="shared" si="271"/>
        <v>0</v>
      </c>
      <c r="T3381">
        <f t="shared" si="272"/>
        <v>451400</v>
      </c>
      <c r="U3381">
        <f t="shared" si="273"/>
        <v>-139730</v>
      </c>
    </row>
    <row r="3382" spans="1:21" hidden="1" x14ac:dyDescent="0.25">
      <c r="A3382" t="s">
        <v>7588</v>
      </c>
      <c r="B3382" t="s">
        <v>1942</v>
      </c>
      <c r="C3382">
        <v>0</v>
      </c>
      <c r="D3382">
        <v>41505</v>
      </c>
      <c r="E3382">
        <v>184000</v>
      </c>
      <c r="F3382">
        <v>15822.5</v>
      </c>
      <c r="G3382">
        <v>14321</v>
      </c>
      <c r="H3382">
        <v>0</v>
      </c>
      <c r="I3382">
        <v>0</v>
      </c>
      <c r="J3382">
        <v>0</v>
      </c>
      <c r="K3382">
        <v>2116050</v>
      </c>
      <c r="L3382">
        <v>1618100</v>
      </c>
      <c r="M3382">
        <v>1240825</v>
      </c>
      <c r="O3382">
        <f t="shared" si="269"/>
        <v>41505</v>
      </c>
      <c r="P3382">
        <f t="shared" si="269"/>
        <v>184000</v>
      </c>
      <c r="Q3382">
        <f t="shared" si="269"/>
        <v>15822.5</v>
      </c>
      <c r="R3382">
        <f t="shared" si="270"/>
        <v>-14321</v>
      </c>
      <c r="S3382">
        <f t="shared" si="271"/>
        <v>0</v>
      </c>
      <c r="T3382">
        <f t="shared" si="272"/>
        <v>-497950</v>
      </c>
      <c r="U3382">
        <f t="shared" si="273"/>
        <v>-875225</v>
      </c>
    </row>
    <row r="3383" spans="1:21" hidden="1" x14ac:dyDescent="0.25">
      <c r="A3383" t="s">
        <v>7589</v>
      </c>
      <c r="B3383" t="s">
        <v>1943</v>
      </c>
      <c r="C3383">
        <v>8600916.6669999994</v>
      </c>
      <c r="D3383">
        <v>0</v>
      </c>
      <c r="E3383">
        <v>0</v>
      </c>
      <c r="F3383">
        <v>741300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O3383">
        <f t="shared" si="269"/>
        <v>-8600916.6669999994</v>
      </c>
      <c r="P3383">
        <f t="shared" si="269"/>
        <v>-8600916.6669999994</v>
      </c>
      <c r="Q3383">
        <f t="shared" si="269"/>
        <v>-7859616.6669999994</v>
      </c>
      <c r="R3383">
        <f t="shared" si="270"/>
        <v>0</v>
      </c>
      <c r="S3383">
        <f t="shared" si="271"/>
        <v>0</v>
      </c>
      <c r="T3383">
        <f t="shared" si="272"/>
        <v>0</v>
      </c>
      <c r="U3383">
        <f t="shared" si="273"/>
        <v>0</v>
      </c>
    </row>
    <row r="3384" spans="1:21" hidden="1" x14ac:dyDescent="0.25">
      <c r="A3384" t="s">
        <v>7590</v>
      </c>
      <c r="B3384" t="s">
        <v>1944</v>
      </c>
      <c r="C3384">
        <v>15919</v>
      </c>
      <c r="D3384">
        <v>1185570</v>
      </c>
      <c r="E3384">
        <v>1755899</v>
      </c>
      <c r="F3384">
        <v>1251945</v>
      </c>
      <c r="G3384">
        <v>0</v>
      </c>
      <c r="H3384">
        <v>0</v>
      </c>
      <c r="I3384">
        <v>15919</v>
      </c>
      <c r="J3384">
        <v>138545</v>
      </c>
      <c r="K3384">
        <v>50525</v>
      </c>
      <c r="L3384">
        <v>0</v>
      </c>
      <c r="M3384">
        <v>0</v>
      </c>
      <c r="O3384">
        <f t="shared" si="269"/>
        <v>1169651</v>
      </c>
      <c r="P3384">
        <f t="shared" si="269"/>
        <v>1739980</v>
      </c>
      <c r="Q3384">
        <f t="shared" si="269"/>
        <v>1236026</v>
      </c>
      <c r="R3384">
        <f t="shared" si="270"/>
        <v>0</v>
      </c>
      <c r="S3384">
        <f t="shared" si="271"/>
        <v>122626</v>
      </c>
      <c r="T3384">
        <f t="shared" si="272"/>
        <v>-50525</v>
      </c>
      <c r="U3384">
        <f t="shared" si="273"/>
        <v>-50525</v>
      </c>
    </row>
    <row r="3385" spans="1:21" hidden="1" x14ac:dyDescent="0.25">
      <c r="A3385" t="s">
        <v>7591</v>
      </c>
      <c r="B3385" t="s">
        <v>1945</v>
      </c>
      <c r="C3385">
        <v>459746.6667</v>
      </c>
      <c r="D3385">
        <v>556445</v>
      </c>
      <c r="E3385">
        <v>0</v>
      </c>
      <c r="F3385">
        <v>0</v>
      </c>
      <c r="G3385">
        <v>16807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O3385">
        <f t="shared" si="269"/>
        <v>96698.333299999998</v>
      </c>
      <c r="P3385">
        <f t="shared" si="269"/>
        <v>-459746.6667</v>
      </c>
      <c r="Q3385">
        <f t="shared" si="269"/>
        <v>-459746.6667</v>
      </c>
      <c r="R3385">
        <f t="shared" si="270"/>
        <v>-16807</v>
      </c>
      <c r="S3385">
        <f t="shared" si="271"/>
        <v>0</v>
      </c>
      <c r="T3385">
        <f t="shared" si="272"/>
        <v>0</v>
      </c>
      <c r="U3385">
        <f t="shared" si="273"/>
        <v>0</v>
      </c>
    </row>
    <row r="3386" spans="1:21" hidden="1" x14ac:dyDescent="0.25">
      <c r="A3386" t="s">
        <v>7592</v>
      </c>
      <c r="B3386" t="s">
        <v>1946</v>
      </c>
      <c r="C3386">
        <v>0</v>
      </c>
      <c r="D3386">
        <v>41848.5</v>
      </c>
      <c r="E3386">
        <v>0</v>
      </c>
      <c r="F3386">
        <v>69680</v>
      </c>
      <c r="G3386">
        <v>56869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O3386">
        <f t="shared" si="269"/>
        <v>41848.5</v>
      </c>
      <c r="P3386">
        <f t="shared" si="269"/>
        <v>0</v>
      </c>
      <c r="Q3386">
        <f t="shared" si="269"/>
        <v>69680</v>
      </c>
      <c r="R3386">
        <f t="shared" si="270"/>
        <v>-56869</v>
      </c>
      <c r="S3386">
        <f t="shared" si="271"/>
        <v>0</v>
      </c>
      <c r="T3386">
        <f t="shared" si="272"/>
        <v>0</v>
      </c>
      <c r="U3386">
        <f t="shared" si="273"/>
        <v>0</v>
      </c>
    </row>
    <row r="3387" spans="1:21" hidden="1" x14ac:dyDescent="0.25">
      <c r="A3387" t="s">
        <v>7593</v>
      </c>
      <c r="B3387" t="s">
        <v>1947</v>
      </c>
      <c r="C3387">
        <v>462770</v>
      </c>
      <c r="D3387">
        <v>111625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O3387">
        <f t="shared" si="269"/>
        <v>-351145</v>
      </c>
      <c r="P3387">
        <f t="shared" si="269"/>
        <v>-462770</v>
      </c>
      <c r="Q3387">
        <f t="shared" si="269"/>
        <v>-462770</v>
      </c>
      <c r="R3387">
        <f t="shared" si="270"/>
        <v>0</v>
      </c>
      <c r="S3387">
        <f t="shared" si="271"/>
        <v>0</v>
      </c>
      <c r="T3387">
        <f t="shared" si="272"/>
        <v>0</v>
      </c>
      <c r="U3387">
        <f t="shared" si="273"/>
        <v>0</v>
      </c>
    </row>
    <row r="3388" spans="1:21" hidden="1" x14ac:dyDescent="0.25">
      <c r="A3388" t="s">
        <v>7594</v>
      </c>
      <c r="B3388" t="s">
        <v>1948</v>
      </c>
      <c r="C3388">
        <v>6695797.3329999996</v>
      </c>
      <c r="D3388">
        <v>102935</v>
      </c>
      <c r="E3388">
        <v>76495</v>
      </c>
      <c r="F3388">
        <v>26735.5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O3388">
        <f t="shared" si="269"/>
        <v>-6592862.3329999996</v>
      </c>
      <c r="P3388">
        <f t="shared" si="269"/>
        <v>-6619302.3329999996</v>
      </c>
      <c r="Q3388">
        <f t="shared" si="269"/>
        <v>-6669061.8329999996</v>
      </c>
      <c r="R3388">
        <f t="shared" si="270"/>
        <v>0</v>
      </c>
      <c r="S3388">
        <f t="shared" si="271"/>
        <v>0</v>
      </c>
      <c r="T3388">
        <f t="shared" si="272"/>
        <v>0</v>
      </c>
      <c r="U3388">
        <f t="shared" si="273"/>
        <v>0</v>
      </c>
    </row>
    <row r="3389" spans="1:21" hidden="1" x14ac:dyDescent="0.25">
      <c r="A3389" t="s">
        <v>5402</v>
      </c>
      <c r="B3389" t="s">
        <v>2525</v>
      </c>
      <c r="C3389">
        <v>142100</v>
      </c>
      <c r="D3389">
        <v>5104100</v>
      </c>
      <c r="E3389">
        <v>15841500</v>
      </c>
      <c r="F3389">
        <v>7681100</v>
      </c>
      <c r="G3389">
        <v>977940</v>
      </c>
      <c r="H3389">
        <v>51582</v>
      </c>
      <c r="I3389">
        <v>142100</v>
      </c>
      <c r="J3389">
        <v>142205</v>
      </c>
      <c r="K3389">
        <v>2903600</v>
      </c>
      <c r="L3389">
        <v>3383850</v>
      </c>
      <c r="M3389">
        <v>3270950</v>
      </c>
      <c r="O3389">
        <f t="shared" si="269"/>
        <v>4962000</v>
      </c>
      <c r="P3389">
        <f t="shared" si="269"/>
        <v>15699400</v>
      </c>
      <c r="Q3389">
        <f t="shared" si="269"/>
        <v>7539000</v>
      </c>
      <c r="R3389">
        <f t="shared" si="270"/>
        <v>-926358</v>
      </c>
      <c r="S3389">
        <f t="shared" si="271"/>
        <v>105</v>
      </c>
      <c r="T3389">
        <f t="shared" si="272"/>
        <v>480250</v>
      </c>
      <c r="U3389">
        <f t="shared" si="273"/>
        <v>367350</v>
      </c>
    </row>
    <row r="3390" spans="1:21" hidden="1" x14ac:dyDescent="0.25">
      <c r="A3390" t="s">
        <v>7596</v>
      </c>
      <c r="B3390" t="s">
        <v>3678</v>
      </c>
      <c r="C3390">
        <v>0</v>
      </c>
      <c r="D3390">
        <v>0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75525500</v>
      </c>
      <c r="L3390">
        <v>46317000</v>
      </c>
      <c r="M3390">
        <v>50369500</v>
      </c>
      <c r="O3390">
        <f t="shared" si="269"/>
        <v>0</v>
      </c>
      <c r="P3390">
        <f t="shared" si="269"/>
        <v>0</v>
      </c>
      <c r="Q3390">
        <f t="shared" si="269"/>
        <v>0</v>
      </c>
      <c r="R3390">
        <f t="shared" si="270"/>
        <v>0</v>
      </c>
      <c r="S3390">
        <f t="shared" si="271"/>
        <v>0</v>
      </c>
      <c r="T3390">
        <f t="shared" si="272"/>
        <v>-29208500</v>
      </c>
      <c r="U3390">
        <f t="shared" si="273"/>
        <v>-25156000</v>
      </c>
    </row>
    <row r="3391" spans="1:21" hidden="1" x14ac:dyDescent="0.25">
      <c r="A3391" t="s">
        <v>7597</v>
      </c>
      <c r="B3391" t="s">
        <v>1949</v>
      </c>
      <c r="C3391">
        <v>0</v>
      </c>
      <c r="D3391">
        <v>0</v>
      </c>
      <c r="E3391">
        <v>0</v>
      </c>
      <c r="F3391">
        <v>0</v>
      </c>
      <c r="G3391">
        <v>145280</v>
      </c>
      <c r="H3391">
        <v>0</v>
      </c>
      <c r="I3391">
        <v>0</v>
      </c>
      <c r="J3391">
        <v>0</v>
      </c>
      <c r="K3391">
        <v>8912550</v>
      </c>
      <c r="L3391">
        <v>5577150</v>
      </c>
      <c r="M3391">
        <v>3699350</v>
      </c>
      <c r="O3391">
        <f t="shared" si="269"/>
        <v>0</v>
      </c>
      <c r="P3391">
        <f t="shared" si="269"/>
        <v>0</v>
      </c>
      <c r="Q3391">
        <f t="shared" si="269"/>
        <v>0</v>
      </c>
      <c r="R3391">
        <f t="shared" si="270"/>
        <v>-145280</v>
      </c>
      <c r="S3391">
        <f t="shared" si="271"/>
        <v>0</v>
      </c>
      <c r="T3391">
        <f t="shared" si="272"/>
        <v>-3335400</v>
      </c>
      <c r="U3391">
        <f t="shared" si="273"/>
        <v>-5213200</v>
      </c>
    </row>
    <row r="3392" spans="1:21" hidden="1" x14ac:dyDescent="0.25">
      <c r="A3392" t="s">
        <v>7598</v>
      </c>
      <c r="B3392" t="s">
        <v>1950</v>
      </c>
      <c r="C3392">
        <v>0</v>
      </c>
      <c r="D3392">
        <v>55259.5</v>
      </c>
      <c r="E3392">
        <v>0</v>
      </c>
      <c r="F3392">
        <v>225600</v>
      </c>
      <c r="G3392">
        <v>34301</v>
      </c>
      <c r="H3392">
        <v>0</v>
      </c>
      <c r="I3392">
        <v>0</v>
      </c>
      <c r="J3392">
        <v>0</v>
      </c>
      <c r="K3392">
        <v>5145750</v>
      </c>
      <c r="L3392">
        <v>2852400</v>
      </c>
      <c r="M3392">
        <v>3076350</v>
      </c>
      <c r="O3392">
        <f t="shared" si="269"/>
        <v>55259.5</v>
      </c>
      <c r="P3392">
        <f t="shared" si="269"/>
        <v>0</v>
      </c>
      <c r="Q3392">
        <f t="shared" si="269"/>
        <v>225600</v>
      </c>
      <c r="R3392">
        <f t="shared" si="270"/>
        <v>-34301</v>
      </c>
      <c r="S3392">
        <f t="shared" si="271"/>
        <v>0</v>
      </c>
      <c r="T3392">
        <f t="shared" si="272"/>
        <v>-2293350</v>
      </c>
      <c r="U3392">
        <f t="shared" si="273"/>
        <v>-2069400</v>
      </c>
    </row>
    <row r="3393" spans="1:21" hidden="1" x14ac:dyDescent="0.25">
      <c r="A3393" t="s">
        <v>7599</v>
      </c>
      <c r="B3393" t="s">
        <v>1951</v>
      </c>
      <c r="C3393">
        <v>338517</v>
      </c>
      <c r="D3393">
        <v>2209500</v>
      </c>
      <c r="E3393">
        <v>241015</v>
      </c>
      <c r="F3393">
        <v>10326850</v>
      </c>
      <c r="G3393">
        <v>1120500</v>
      </c>
      <c r="H3393">
        <v>148385</v>
      </c>
      <c r="I3393">
        <v>58112</v>
      </c>
      <c r="J3393">
        <v>304663.5</v>
      </c>
      <c r="K3393">
        <v>115755000</v>
      </c>
      <c r="L3393">
        <v>62844000</v>
      </c>
      <c r="M3393">
        <v>52512000</v>
      </c>
      <c r="O3393">
        <f t="shared" si="269"/>
        <v>1870983</v>
      </c>
      <c r="P3393">
        <f t="shared" si="269"/>
        <v>-97502</v>
      </c>
      <c r="Q3393">
        <f t="shared" si="269"/>
        <v>9988333</v>
      </c>
      <c r="R3393">
        <f t="shared" si="270"/>
        <v>-972115</v>
      </c>
      <c r="S3393">
        <f t="shared" si="271"/>
        <v>246551.5</v>
      </c>
      <c r="T3393">
        <f t="shared" si="272"/>
        <v>-52911000</v>
      </c>
      <c r="U3393">
        <f t="shared" si="273"/>
        <v>-63243000</v>
      </c>
    </row>
    <row r="3394" spans="1:21" hidden="1" x14ac:dyDescent="0.25">
      <c r="A3394" t="s">
        <v>7600</v>
      </c>
      <c r="B3394" t="s">
        <v>1952</v>
      </c>
      <c r="C3394">
        <v>755006.66669999994</v>
      </c>
      <c r="D3394">
        <v>10115650</v>
      </c>
      <c r="E3394">
        <v>126206500</v>
      </c>
      <c r="F3394">
        <v>18409550</v>
      </c>
      <c r="G3394">
        <v>89812</v>
      </c>
      <c r="H3394">
        <v>67910</v>
      </c>
      <c r="I3394">
        <v>0</v>
      </c>
      <c r="J3394">
        <v>0</v>
      </c>
      <c r="K3394">
        <v>5326300</v>
      </c>
      <c r="L3394">
        <v>2751800</v>
      </c>
      <c r="M3394">
        <v>1663100</v>
      </c>
      <c r="O3394">
        <f t="shared" si="269"/>
        <v>9360643.3333000001</v>
      </c>
      <c r="P3394">
        <f t="shared" si="269"/>
        <v>125451493.33329999</v>
      </c>
      <c r="Q3394">
        <f t="shared" si="269"/>
        <v>17654543.333300002</v>
      </c>
      <c r="R3394">
        <f t="shared" si="270"/>
        <v>-21902</v>
      </c>
      <c r="S3394">
        <f t="shared" si="271"/>
        <v>0</v>
      </c>
      <c r="T3394">
        <f t="shared" si="272"/>
        <v>-2574500</v>
      </c>
      <c r="U3394">
        <f t="shared" si="273"/>
        <v>-3663200</v>
      </c>
    </row>
    <row r="3395" spans="1:21" hidden="1" x14ac:dyDescent="0.25">
      <c r="A3395" t="s">
        <v>7020</v>
      </c>
      <c r="B3395" t="s">
        <v>3679</v>
      </c>
      <c r="C3395">
        <v>0</v>
      </c>
      <c r="D3395">
        <v>0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96440.5</v>
      </c>
      <c r="L3395">
        <v>179830</v>
      </c>
      <c r="M3395">
        <v>66520</v>
      </c>
      <c r="O3395">
        <f t="shared" ref="O3395:Q3458" si="274">D3395-$C3395</f>
        <v>0</v>
      </c>
      <c r="P3395">
        <f t="shared" si="274"/>
        <v>0</v>
      </c>
      <c r="Q3395">
        <f t="shared" si="274"/>
        <v>0</v>
      </c>
      <c r="R3395">
        <f t="shared" ref="R3395:R3458" si="275">H3395-G3395</f>
        <v>0</v>
      </c>
      <c r="S3395">
        <f t="shared" ref="S3395:S3458" si="276">J3395-I3395</f>
        <v>0</v>
      </c>
      <c r="T3395">
        <f t="shared" ref="T3395:T3458" si="277">L3395-K3395</f>
        <v>83389.5</v>
      </c>
      <c r="U3395">
        <f t="shared" ref="U3395:U3458" si="278">M3395-K3395</f>
        <v>-29920.5</v>
      </c>
    </row>
    <row r="3396" spans="1:21" hidden="1" x14ac:dyDescent="0.25">
      <c r="A3396" t="s">
        <v>7602</v>
      </c>
      <c r="B3396" t="s">
        <v>3680</v>
      </c>
      <c r="C3396">
        <v>0</v>
      </c>
      <c r="D3396">
        <v>0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250455</v>
      </c>
      <c r="K3396">
        <v>95933000</v>
      </c>
      <c r="L3396">
        <v>63598500</v>
      </c>
      <c r="M3396">
        <v>31402500</v>
      </c>
      <c r="O3396">
        <f t="shared" si="274"/>
        <v>0</v>
      </c>
      <c r="P3396">
        <f t="shared" si="274"/>
        <v>0</v>
      </c>
      <c r="Q3396">
        <f t="shared" si="274"/>
        <v>0</v>
      </c>
      <c r="R3396">
        <f t="shared" si="275"/>
        <v>0</v>
      </c>
      <c r="S3396">
        <f t="shared" si="276"/>
        <v>250455</v>
      </c>
      <c r="T3396">
        <f t="shared" si="277"/>
        <v>-32334500</v>
      </c>
      <c r="U3396">
        <f t="shared" si="278"/>
        <v>-64530500</v>
      </c>
    </row>
    <row r="3397" spans="1:21" hidden="1" x14ac:dyDescent="0.25">
      <c r="A3397" t="s">
        <v>7603</v>
      </c>
      <c r="B3397" t="s">
        <v>3681</v>
      </c>
      <c r="C3397">
        <v>0</v>
      </c>
      <c r="D3397">
        <v>0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3311900</v>
      </c>
      <c r="L3397">
        <v>2041200</v>
      </c>
      <c r="M3397">
        <v>1668250</v>
      </c>
      <c r="O3397">
        <f t="shared" si="274"/>
        <v>0</v>
      </c>
      <c r="P3397">
        <f t="shared" si="274"/>
        <v>0</v>
      </c>
      <c r="Q3397">
        <f t="shared" si="274"/>
        <v>0</v>
      </c>
      <c r="R3397">
        <f t="shared" si="275"/>
        <v>0</v>
      </c>
      <c r="S3397">
        <f t="shared" si="276"/>
        <v>0</v>
      </c>
      <c r="T3397">
        <f t="shared" si="277"/>
        <v>-1270700</v>
      </c>
      <c r="U3397">
        <f t="shared" si="278"/>
        <v>-1643650</v>
      </c>
    </row>
    <row r="3398" spans="1:21" hidden="1" x14ac:dyDescent="0.25">
      <c r="A3398" t="s">
        <v>7604</v>
      </c>
      <c r="B3398" t="s">
        <v>1953</v>
      </c>
      <c r="C3398">
        <v>0</v>
      </c>
      <c r="D3398">
        <v>0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3285000</v>
      </c>
      <c r="L3398">
        <v>2892950</v>
      </c>
      <c r="M3398">
        <v>2648050</v>
      </c>
      <c r="O3398">
        <f t="shared" si="274"/>
        <v>0</v>
      </c>
      <c r="P3398">
        <f t="shared" si="274"/>
        <v>0</v>
      </c>
      <c r="Q3398">
        <f t="shared" si="274"/>
        <v>0</v>
      </c>
      <c r="R3398">
        <f t="shared" si="275"/>
        <v>0</v>
      </c>
      <c r="S3398">
        <f t="shared" si="276"/>
        <v>0</v>
      </c>
      <c r="T3398">
        <f t="shared" si="277"/>
        <v>-392050</v>
      </c>
      <c r="U3398">
        <f t="shared" si="278"/>
        <v>-636950</v>
      </c>
    </row>
    <row r="3399" spans="1:21" hidden="1" x14ac:dyDescent="0.25">
      <c r="A3399" t="s">
        <v>7605</v>
      </c>
      <c r="B3399" t="s">
        <v>1954</v>
      </c>
      <c r="C3399">
        <v>370360</v>
      </c>
      <c r="D3399">
        <v>0</v>
      </c>
      <c r="E3399">
        <v>18768.5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O3399">
        <f t="shared" si="274"/>
        <v>-370360</v>
      </c>
      <c r="P3399">
        <f t="shared" si="274"/>
        <v>-351591.5</v>
      </c>
      <c r="Q3399">
        <f t="shared" si="274"/>
        <v>-370360</v>
      </c>
      <c r="R3399">
        <f t="shared" si="275"/>
        <v>0</v>
      </c>
      <c r="S3399">
        <f t="shared" si="276"/>
        <v>0</v>
      </c>
      <c r="T3399">
        <f t="shared" si="277"/>
        <v>0</v>
      </c>
      <c r="U3399">
        <f t="shared" si="278"/>
        <v>0</v>
      </c>
    </row>
    <row r="3400" spans="1:21" hidden="1" x14ac:dyDescent="0.25">
      <c r="A3400" t="s">
        <v>7606</v>
      </c>
      <c r="B3400" t="s">
        <v>1955</v>
      </c>
      <c r="C3400">
        <v>324180</v>
      </c>
      <c r="D3400">
        <v>14213.5</v>
      </c>
      <c r="E3400">
        <v>0</v>
      </c>
      <c r="F3400">
        <v>0</v>
      </c>
      <c r="G3400">
        <v>124740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O3400">
        <f t="shared" si="274"/>
        <v>-309966.5</v>
      </c>
      <c r="P3400">
        <f t="shared" si="274"/>
        <v>-324180</v>
      </c>
      <c r="Q3400">
        <f t="shared" si="274"/>
        <v>-324180</v>
      </c>
      <c r="R3400">
        <f t="shared" si="275"/>
        <v>-124740</v>
      </c>
      <c r="S3400">
        <f t="shared" si="276"/>
        <v>0</v>
      </c>
      <c r="T3400">
        <f t="shared" si="277"/>
        <v>0</v>
      </c>
      <c r="U3400">
        <f t="shared" si="278"/>
        <v>0</v>
      </c>
    </row>
    <row r="3401" spans="1:21" hidden="1" x14ac:dyDescent="0.25">
      <c r="A3401" t="s">
        <v>7545</v>
      </c>
      <c r="B3401" t="s">
        <v>3682</v>
      </c>
      <c r="C3401">
        <v>0</v>
      </c>
      <c r="D3401">
        <v>0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134908.5</v>
      </c>
      <c r="L3401">
        <v>173215</v>
      </c>
      <c r="M3401">
        <v>164975</v>
      </c>
      <c r="O3401">
        <f t="shared" si="274"/>
        <v>0</v>
      </c>
      <c r="P3401">
        <f t="shared" si="274"/>
        <v>0</v>
      </c>
      <c r="Q3401">
        <f t="shared" si="274"/>
        <v>0</v>
      </c>
      <c r="R3401">
        <f t="shared" si="275"/>
        <v>0</v>
      </c>
      <c r="S3401">
        <f t="shared" si="276"/>
        <v>0</v>
      </c>
      <c r="T3401">
        <f t="shared" si="277"/>
        <v>38306.5</v>
      </c>
      <c r="U3401">
        <f t="shared" si="278"/>
        <v>30066.5</v>
      </c>
    </row>
    <row r="3402" spans="1:21" hidden="1" x14ac:dyDescent="0.25">
      <c r="A3402" t="s">
        <v>7608</v>
      </c>
      <c r="B3402" t="s">
        <v>1956</v>
      </c>
      <c r="C3402">
        <v>0</v>
      </c>
      <c r="D3402">
        <v>0</v>
      </c>
      <c r="E3402">
        <v>0</v>
      </c>
      <c r="F3402">
        <v>0</v>
      </c>
      <c r="G3402" t="e">
        <v>#DIV/0!</v>
      </c>
      <c r="H3402">
        <v>0</v>
      </c>
      <c r="I3402">
        <v>0</v>
      </c>
      <c r="J3402">
        <v>5281</v>
      </c>
      <c r="K3402">
        <v>2133500</v>
      </c>
      <c r="L3402">
        <v>2015200</v>
      </c>
      <c r="M3402">
        <v>1468650</v>
      </c>
      <c r="O3402">
        <f t="shared" si="274"/>
        <v>0</v>
      </c>
      <c r="P3402">
        <f t="shared" si="274"/>
        <v>0</v>
      </c>
      <c r="Q3402">
        <f t="shared" si="274"/>
        <v>0</v>
      </c>
      <c r="R3402" t="e">
        <f t="shared" si="275"/>
        <v>#DIV/0!</v>
      </c>
      <c r="S3402">
        <f t="shared" si="276"/>
        <v>5281</v>
      </c>
      <c r="T3402">
        <f t="shared" si="277"/>
        <v>-118300</v>
      </c>
      <c r="U3402">
        <f t="shared" si="278"/>
        <v>-664850</v>
      </c>
    </row>
    <row r="3403" spans="1:21" hidden="1" x14ac:dyDescent="0.25">
      <c r="A3403" t="s">
        <v>7609</v>
      </c>
      <c r="B3403" t="s">
        <v>3683</v>
      </c>
      <c r="C3403">
        <v>0</v>
      </c>
      <c r="D3403">
        <v>0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19514.5</v>
      </c>
      <c r="O3403">
        <f t="shared" si="274"/>
        <v>0</v>
      </c>
      <c r="P3403">
        <f t="shared" si="274"/>
        <v>0</v>
      </c>
      <c r="Q3403">
        <f t="shared" si="274"/>
        <v>0</v>
      </c>
      <c r="R3403">
        <f t="shared" si="275"/>
        <v>0</v>
      </c>
      <c r="S3403">
        <f t="shared" si="276"/>
        <v>0</v>
      </c>
      <c r="T3403">
        <f t="shared" si="277"/>
        <v>0</v>
      </c>
      <c r="U3403">
        <f t="shared" si="278"/>
        <v>19514.5</v>
      </c>
    </row>
    <row r="3404" spans="1:21" hidden="1" x14ac:dyDescent="0.25">
      <c r="A3404" t="s">
        <v>7610</v>
      </c>
      <c r="B3404" t="s">
        <v>3684</v>
      </c>
      <c r="C3404">
        <v>0</v>
      </c>
      <c r="D3404">
        <v>0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11580</v>
      </c>
      <c r="K3404">
        <v>7111450</v>
      </c>
      <c r="L3404">
        <v>4792850</v>
      </c>
      <c r="M3404">
        <v>3626950</v>
      </c>
      <c r="O3404">
        <f t="shared" si="274"/>
        <v>0</v>
      </c>
      <c r="P3404">
        <f t="shared" si="274"/>
        <v>0</v>
      </c>
      <c r="Q3404">
        <f t="shared" si="274"/>
        <v>0</v>
      </c>
      <c r="R3404">
        <f t="shared" si="275"/>
        <v>0</v>
      </c>
      <c r="S3404">
        <f t="shared" si="276"/>
        <v>11580</v>
      </c>
      <c r="T3404">
        <f t="shared" si="277"/>
        <v>-2318600</v>
      </c>
      <c r="U3404">
        <f t="shared" si="278"/>
        <v>-3484500</v>
      </c>
    </row>
    <row r="3405" spans="1:21" hidden="1" x14ac:dyDescent="0.25">
      <c r="A3405" t="s">
        <v>7611</v>
      </c>
      <c r="B3405" t="s">
        <v>1957</v>
      </c>
      <c r="C3405">
        <v>2421920</v>
      </c>
      <c r="D3405">
        <v>739345000</v>
      </c>
      <c r="E3405">
        <v>433840000</v>
      </c>
      <c r="F3405">
        <v>1102055000</v>
      </c>
      <c r="G3405">
        <v>511060</v>
      </c>
      <c r="H3405">
        <v>154380</v>
      </c>
      <c r="I3405">
        <v>237320</v>
      </c>
      <c r="J3405">
        <v>66332500</v>
      </c>
      <c r="K3405">
        <v>13050500</v>
      </c>
      <c r="L3405">
        <v>8446800</v>
      </c>
      <c r="M3405">
        <v>26945500</v>
      </c>
      <c r="O3405">
        <f t="shared" si="274"/>
        <v>736923080</v>
      </c>
      <c r="P3405">
        <f t="shared" si="274"/>
        <v>431418080</v>
      </c>
      <c r="Q3405">
        <f t="shared" si="274"/>
        <v>1099633080</v>
      </c>
      <c r="R3405">
        <f t="shared" si="275"/>
        <v>-356680</v>
      </c>
      <c r="S3405">
        <f t="shared" si="276"/>
        <v>66095180</v>
      </c>
      <c r="T3405">
        <f t="shared" si="277"/>
        <v>-4603700</v>
      </c>
      <c r="U3405">
        <f t="shared" si="278"/>
        <v>13895000</v>
      </c>
    </row>
    <row r="3406" spans="1:21" hidden="1" x14ac:dyDescent="0.25">
      <c r="A3406" t="s">
        <v>7612</v>
      </c>
      <c r="B3406" t="s">
        <v>1958</v>
      </c>
      <c r="C3406">
        <v>39093226.670000002</v>
      </c>
      <c r="D3406">
        <v>1686000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O3406">
        <f t="shared" si="274"/>
        <v>-37407226.670000002</v>
      </c>
      <c r="P3406">
        <f t="shared" si="274"/>
        <v>-39093226.670000002</v>
      </c>
      <c r="Q3406">
        <f t="shared" si="274"/>
        <v>-39093226.670000002</v>
      </c>
      <c r="R3406">
        <f t="shared" si="275"/>
        <v>0</v>
      </c>
      <c r="S3406">
        <f t="shared" si="276"/>
        <v>0</v>
      </c>
      <c r="T3406">
        <f t="shared" si="277"/>
        <v>0</v>
      </c>
      <c r="U3406">
        <f t="shared" si="278"/>
        <v>0</v>
      </c>
    </row>
    <row r="3407" spans="1:21" hidden="1" x14ac:dyDescent="0.25">
      <c r="A3407" t="s">
        <v>7613</v>
      </c>
      <c r="B3407" t="s">
        <v>3685</v>
      </c>
      <c r="C3407">
        <v>0</v>
      </c>
      <c r="D3407">
        <v>0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3645700</v>
      </c>
      <c r="L3407">
        <v>3456050</v>
      </c>
      <c r="M3407">
        <v>2679200</v>
      </c>
      <c r="O3407">
        <f t="shared" si="274"/>
        <v>0</v>
      </c>
      <c r="P3407">
        <f t="shared" si="274"/>
        <v>0</v>
      </c>
      <c r="Q3407">
        <f t="shared" si="274"/>
        <v>0</v>
      </c>
      <c r="R3407">
        <f t="shared" si="275"/>
        <v>0</v>
      </c>
      <c r="S3407">
        <f t="shared" si="276"/>
        <v>0</v>
      </c>
      <c r="T3407">
        <f t="shared" si="277"/>
        <v>-189650</v>
      </c>
      <c r="U3407">
        <f t="shared" si="278"/>
        <v>-966500</v>
      </c>
    </row>
    <row r="3408" spans="1:21" hidden="1" x14ac:dyDescent="0.25">
      <c r="A3408" t="s">
        <v>7614</v>
      </c>
      <c r="B3408" t="s">
        <v>3686</v>
      </c>
      <c r="C3408">
        <v>0</v>
      </c>
      <c r="D3408">
        <v>0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447620000</v>
      </c>
      <c r="L3408">
        <v>343735000</v>
      </c>
      <c r="M3408">
        <v>269380000</v>
      </c>
      <c r="O3408">
        <f t="shared" si="274"/>
        <v>0</v>
      </c>
      <c r="P3408">
        <f t="shared" si="274"/>
        <v>0</v>
      </c>
      <c r="Q3408">
        <f t="shared" si="274"/>
        <v>0</v>
      </c>
      <c r="R3408">
        <f t="shared" si="275"/>
        <v>0</v>
      </c>
      <c r="S3408">
        <f t="shared" si="276"/>
        <v>0</v>
      </c>
      <c r="T3408">
        <f t="shared" si="277"/>
        <v>-103885000</v>
      </c>
      <c r="U3408">
        <f t="shared" si="278"/>
        <v>-178240000</v>
      </c>
    </row>
    <row r="3409" spans="1:21" hidden="1" x14ac:dyDescent="0.25">
      <c r="A3409" t="s">
        <v>7615</v>
      </c>
      <c r="B3409" t="s">
        <v>3687</v>
      </c>
      <c r="C3409">
        <v>50666</v>
      </c>
      <c r="D3409">
        <v>0</v>
      </c>
      <c r="E3409">
        <v>0</v>
      </c>
      <c r="F3409">
        <v>0</v>
      </c>
      <c r="G3409">
        <v>0</v>
      </c>
      <c r="H3409">
        <v>0</v>
      </c>
      <c r="I3409">
        <v>50666</v>
      </c>
      <c r="J3409">
        <v>0</v>
      </c>
      <c r="K3409">
        <v>193375000</v>
      </c>
      <c r="L3409">
        <v>158950000</v>
      </c>
      <c r="M3409">
        <v>125698500</v>
      </c>
      <c r="O3409">
        <f t="shared" si="274"/>
        <v>-50666</v>
      </c>
      <c r="P3409">
        <f t="shared" si="274"/>
        <v>-50666</v>
      </c>
      <c r="Q3409">
        <f t="shared" si="274"/>
        <v>-50666</v>
      </c>
      <c r="R3409">
        <f t="shared" si="275"/>
        <v>0</v>
      </c>
      <c r="S3409">
        <f t="shared" si="276"/>
        <v>-50666</v>
      </c>
      <c r="T3409">
        <f t="shared" si="277"/>
        <v>-34425000</v>
      </c>
      <c r="U3409">
        <f t="shared" si="278"/>
        <v>-67676500</v>
      </c>
    </row>
    <row r="3410" spans="1:21" hidden="1" x14ac:dyDescent="0.25">
      <c r="A3410" t="s">
        <v>7616</v>
      </c>
      <c r="B3410" t="s">
        <v>3688</v>
      </c>
      <c r="C3410">
        <v>0</v>
      </c>
      <c r="D3410">
        <v>0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148980000</v>
      </c>
      <c r="L3410">
        <v>84842500</v>
      </c>
      <c r="M3410">
        <v>69759500</v>
      </c>
      <c r="O3410">
        <f t="shared" si="274"/>
        <v>0</v>
      </c>
      <c r="P3410">
        <f t="shared" si="274"/>
        <v>0</v>
      </c>
      <c r="Q3410">
        <f t="shared" si="274"/>
        <v>0</v>
      </c>
      <c r="R3410">
        <f t="shared" si="275"/>
        <v>0</v>
      </c>
      <c r="S3410">
        <f t="shared" si="276"/>
        <v>0</v>
      </c>
      <c r="T3410">
        <f t="shared" si="277"/>
        <v>-64137500</v>
      </c>
      <c r="U3410">
        <f t="shared" si="278"/>
        <v>-79220500</v>
      </c>
    </row>
    <row r="3411" spans="1:21" hidden="1" x14ac:dyDescent="0.25">
      <c r="A3411" t="s">
        <v>7617</v>
      </c>
      <c r="B3411" t="s">
        <v>3689</v>
      </c>
      <c r="C3411">
        <v>0</v>
      </c>
      <c r="D3411">
        <v>0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1030230</v>
      </c>
      <c r="L3411">
        <v>644590</v>
      </c>
      <c r="M3411">
        <v>590020</v>
      </c>
      <c r="O3411">
        <f t="shared" si="274"/>
        <v>0</v>
      </c>
      <c r="P3411">
        <f t="shared" si="274"/>
        <v>0</v>
      </c>
      <c r="Q3411">
        <f t="shared" si="274"/>
        <v>0</v>
      </c>
      <c r="R3411">
        <f t="shared" si="275"/>
        <v>0</v>
      </c>
      <c r="S3411">
        <f t="shared" si="276"/>
        <v>0</v>
      </c>
      <c r="T3411">
        <f t="shared" si="277"/>
        <v>-385640</v>
      </c>
      <c r="U3411">
        <f t="shared" si="278"/>
        <v>-440210</v>
      </c>
    </row>
    <row r="3412" spans="1:21" hidden="1" x14ac:dyDescent="0.25">
      <c r="A3412" t="s">
        <v>7618</v>
      </c>
      <c r="B3412" t="s">
        <v>3690</v>
      </c>
      <c r="C3412">
        <v>0</v>
      </c>
      <c r="D3412">
        <v>0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4909650</v>
      </c>
      <c r="L3412">
        <v>4615200</v>
      </c>
      <c r="M3412">
        <v>4184850</v>
      </c>
      <c r="O3412">
        <f t="shared" si="274"/>
        <v>0</v>
      </c>
      <c r="P3412">
        <f t="shared" si="274"/>
        <v>0</v>
      </c>
      <c r="Q3412">
        <f t="shared" si="274"/>
        <v>0</v>
      </c>
      <c r="R3412">
        <f t="shared" si="275"/>
        <v>0</v>
      </c>
      <c r="S3412">
        <f t="shared" si="276"/>
        <v>0</v>
      </c>
      <c r="T3412">
        <f t="shared" si="277"/>
        <v>-294450</v>
      </c>
      <c r="U3412">
        <f t="shared" si="278"/>
        <v>-724800</v>
      </c>
    </row>
    <row r="3413" spans="1:21" hidden="1" x14ac:dyDescent="0.25">
      <c r="A3413" t="s">
        <v>7619</v>
      </c>
      <c r="B3413" t="s">
        <v>3691</v>
      </c>
      <c r="C3413">
        <v>11416</v>
      </c>
      <c r="D3413">
        <v>0</v>
      </c>
      <c r="E3413">
        <v>0</v>
      </c>
      <c r="F3413">
        <v>0</v>
      </c>
      <c r="G3413">
        <v>0</v>
      </c>
      <c r="H3413">
        <v>0</v>
      </c>
      <c r="I3413">
        <v>11416</v>
      </c>
      <c r="J3413">
        <v>127671</v>
      </c>
      <c r="K3413">
        <v>6648700</v>
      </c>
      <c r="L3413">
        <v>5946750</v>
      </c>
      <c r="M3413">
        <v>4492100</v>
      </c>
      <c r="O3413">
        <f t="shared" si="274"/>
        <v>-11416</v>
      </c>
      <c r="P3413">
        <f t="shared" si="274"/>
        <v>-11416</v>
      </c>
      <c r="Q3413">
        <f t="shared" si="274"/>
        <v>-11416</v>
      </c>
      <c r="R3413">
        <f t="shared" si="275"/>
        <v>0</v>
      </c>
      <c r="S3413">
        <f t="shared" si="276"/>
        <v>116255</v>
      </c>
      <c r="T3413">
        <f t="shared" si="277"/>
        <v>-701950</v>
      </c>
      <c r="U3413">
        <f t="shared" si="278"/>
        <v>-2156600</v>
      </c>
    </row>
    <row r="3414" spans="1:21" hidden="1" x14ac:dyDescent="0.25">
      <c r="A3414" t="s">
        <v>5335</v>
      </c>
      <c r="B3414" t="s">
        <v>1959</v>
      </c>
      <c r="C3414">
        <v>1029310</v>
      </c>
      <c r="D3414">
        <v>1221700</v>
      </c>
      <c r="E3414">
        <v>0</v>
      </c>
      <c r="F3414">
        <v>629940</v>
      </c>
      <c r="G3414">
        <v>90694</v>
      </c>
      <c r="H3414">
        <v>0</v>
      </c>
      <c r="I3414">
        <v>321420</v>
      </c>
      <c r="J3414">
        <v>848635</v>
      </c>
      <c r="K3414">
        <v>0</v>
      </c>
      <c r="L3414">
        <v>513200</v>
      </c>
      <c r="M3414">
        <v>930320</v>
      </c>
      <c r="O3414">
        <f t="shared" si="274"/>
        <v>192390</v>
      </c>
      <c r="P3414">
        <f t="shared" si="274"/>
        <v>-1029310</v>
      </c>
      <c r="Q3414">
        <f t="shared" si="274"/>
        <v>-399370</v>
      </c>
      <c r="R3414">
        <f t="shared" si="275"/>
        <v>-90694</v>
      </c>
      <c r="S3414">
        <f t="shared" si="276"/>
        <v>527215</v>
      </c>
      <c r="T3414">
        <f t="shared" si="277"/>
        <v>513200</v>
      </c>
      <c r="U3414">
        <f t="shared" si="278"/>
        <v>930320</v>
      </c>
    </row>
    <row r="3415" spans="1:21" hidden="1" x14ac:dyDescent="0.25">
      <c r="A3415" t="s">
        <v>7621</v>
      </c>
      <c r="B3415" t="s">
        <v>1960</v>
      </c>
      <c r="C3415">
        <v>494541</v>
      </c>
      <c r="D3415">
        <v>733165</v>
      </c>
      <c r="E3415">
        <v>876100</v>
      </c>
      <c r="F3415">
        <v>130775</v>
      </c>
      <c r="G3415">
        <v>407300</v>
      </c>
      <c r="H3415">
        <v>40002</v>
      </c>
      <c r="I3415">
        <v>10051</v>
      </c>
      <c r="J3415">
        <v>759865</v>
      </c>
      <c r="K3415">
        <v>20159000</v>
      </c>
      <c r="L3415">
        <v>13239100</v>
      </c>
      <c r="M3415">
        <v>9006300</v>
      </c>
      <c r="O3415">
        <f t="shared" si="274"/>
        <v>238624</v>
      </c>
      <c r="P3415">
        <f t="shared" si="274"/>
        <v>381559</v>
      </c>
      <c r="Q3415">
        <f t="shared" si="274"/>
        <v>-363766</v>
      </c>
      <c r="R3415">
        <f t="shared" si="275"/>
        <v>-367298</v>
      </c>
      <c r="S3415">
        <f t="shared" si="276"/>
        <v>749814</v>
      </c>
      <c r="T3415">
        <f t="shared" si="277"/>
        <v>-6919900</v>
      </c>
      <c r="U3415">
        <f t="shared" si="278"/>
        <v>-11152700</v>
      </c>
    </row>
    <row r="3416" spans="1:21" hidden="1" x14ac:dyDescent="0.25">
      <c r="A3416" t="s">
        <v>7622</v>
      </c>
      <c r="B3416" t="s">
        <v>1961</v>
      </c>
      <c r="C3416">
        <v>0</v>
      </c>
      <c r="D3416">
        <v>1537250</v>
      </c>
      <c r="E3416">
        <v>1162600</v>
      </c>
      <c r="F3416">
        <v>208555</v>
      </c>
      <c r="G3416">
        <v>1035800</v>
      </c>
      <c r="H3416">
        <v>31479</v>
      </c>
      <c r="I3416">
        <v>0</v>
      </c>
      <c r="J3416">
        <v>0</v>
      </c>
      <c r="K3416">
        <v>7641600</v>
      </c>
      <c r="L3416">
        <v>4678250</v>
      </c>
      <c r="M3416">
        <v>2834630</v>
      </c>
      <c r="O3416">
        <f t="shared" si="274"/>
        <v>1537250</v>
      </c>
      <c r="P3416">
        <f t="shared" si="274"/>
        <v>1162600</v>
      </c>
      <c r="Q3416">
        <f t="shared" si="274"/>
        <v>208555</v>
      </c>
      <c r="R3416">
        <f t="shared" si="275"/>
        <v>-1004321</v>
      </c>
      <c r="S3416">
        <f t="shared" si="276"/>
        <v>0</v>
      </c>
      <c r="T3416">
        <f t="shared" si="277"/>
        <v>-2963350</v>
      </c>
      <c r="U3416">
        <f t="shared" si="278"/>
        <v>-4806970</v>
      </c>
    </row>
    <row r="3417" spans="1:21" hidden="1" x14ac:dyDescent="0.25">
      <c r="A3417" t="s">
        <v>7623</v>
      </c>
      <c r="B3417" t="s">
        <v>1962</v>
      </c>
      <c r="C3417">
        <v>0</v>
      </c>
      <c r="D3417">
        <v>0</v>
      </c>
      <c r="E3417">
        <v>0</v>
      </c>
      <c r="F3417">
        <v>0</v>
      </c>
      <c r="G3417">
        <v>84320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O3417">
        <f t="shared" si="274"/>
        <v>0</v>
      </c>
      <c r="P3417">
        <f t="shared" si="274"/>
        <v>0</v>
      </c>
      <c r="Q3417">
        <f t="shared" si="274"/>
        <v>0</v>
      </c>
      <c r="R3417">
        <f t="shared" si="275"/>
        <v>-84320</v>
      </c>
      <c r="S3417">
        <f t="shared" si="276"/>
        <v>0</v>
      </c>
      <c r="T3417">
        <f t="shared" si="277"/>
        <v>0</v>
      </c>
      <c r="U3417">
        <f t="shared" si="278"/>
        <v>0</v>
      </c>
    </row>
    <row r="3418" spans="1:21" hidden="1" x14ac:dyDescent="0.25">
      <c r="A3418" t="s">
        <v>6235</v>
      </c>
      <c r="B3418" t="s">
        <v>3692</v>
      </c>
      <c r="C3418">
        <v>0</v>
      </c>
      <c r="D3418">
        <v>0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1451055</v>
      </c>
      <c r="L3418">
        <v>1675050</v>
      </c>
      <c r="M3418">
        <v>957525</v>
      </c>
      <c r="O3418">
        <f t="shared" si="274"/>
        <v>0</v>
      </c>
      <c r="P3418">
        <f t="shared" si="274"/>
        <v>0</v>
      </c>
      <c r="Q3418">
        <f t="shared" si="274"/>
        <v>0</v>
      </c>
      <c r="R3418">
        <f t="shared" si="275"/>
        <v>0</v>
      </c>
      <c r="S3418">
        <f t="shared" si="276"/>
        <v>0</v>
      </c>
      <c r="T3418">
        <f t="shared" si="277"/>
        <v>223995</v>
      </c>
      <c r="U3418">
        <f t="shared" si="278"/>
        <v>-493530</v>
      </c>
    </row>
    <row r="3419" spans="1:21" hidden="1" x14ac:dyDescent="0.25">
      <c r="A3419" t="s">
        <v>7625</v>
      </c>
      <c r="B3419" t="s">
        <v>3693</v>
      </c>
      <c r="C3419">
        <v>0</v>
      </c>
      <c r="D3419">
        <v>0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12282500</v>
      </c>
      <c r="L3419">
        <v>8717900</v>
      </c>
      <c r="M3419">
        <v>6998500</v>
      </c>
      <c r="O3419">
        <f t="shared" si="274"/>
        <v>0</v>
      </c>
      <c r="P3419">
        <f t="shared" si="274"/>
        <v>0</v>
      </c>
      <c r="Q3419">
        <f t="shared" si="274"/>
        <v>0</v>
      </c>
      <c r="R3419">
        <f t="shared" si="275"/>
        <v>0</v>
      </c>
      <c r="S3419">
        <f t="shared" si="276"/>
        <v>0</v>
      </c>
      <c r="T3419">
        <f t="shared" si="277"/>
        <v>-3564600</v>
      </c>
      <c r="U3419">
        <f t="shared" si="278"/>
        <v>-5284000</v>
      </c>
    </row>
    <row r="3420" spans="1:21" hidden="1" x14ac:dyDescent="0.25">
      <c r="A3420" t="s">
        <v>6812</v>
      </c>
      <c r="B3420" t="s">
        <v>3694</v>
      </c>
      <c r="C3420">
        <v>0</v>
      </c>
      <c r="D3420">
        <v>0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605900</v>
      </c>
      <c r="L3420">
        <v>726200</v>
      </c>
      <c r="M3420">
        <v>838950</v>
      </c>
      <c r="O3420">
        <f t="shared" si="274"/>
        <v>0</v>
      </c>
      <c r="P3420">
        <f t="shared" si="274"/>
        <v>0</v>
      </c>
      <c r="Q3420">
        <f t="shared" si="274"/>
        <v>0</v>
      </c>
      <c r="R3420">
        <f t="shared" si="275"/>
        <v>0</v>
      </c>
      <c r="S3420">
        <f t="shared" si="276"/>
        <v>0</v>
      </c>
      <c r="T3420">
        <f t="shared" si="277"/>
        <v>120300</v>
      </c>
      <c r="U3420">
        <f t="shared" si="278"/>
        <v>233050</v>
      </c>
    </row>
    <row r="3421" spans="1:21" hidden="1" x14ac:dyDescent="0.25">
      <c r="A3421" t="s">
        <v>4599</v>
      </c>
      <c r="B3421" t="s">
        <v>3695</v>
      </c>
      <c r="C3421">
        <v>0</v>
      </c>
      <c r="D3421">
        <v>0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8448550</v>
      </c>
      <c r="L3421">
        <v>10094000</v>
      </c>
      <c r="M3421">
        <v>8115200</v>
      </c>
      <c r="O3421">
        <f t="shared" si="274"/>
        <v>0</v>
      </c>
      <c r="P3421">
        <f t="shared" si="274"/>
        <v>0</v>
      </c>
      <c r="Q3421">
        <f t="shared" si="274"/>
        <v>0</v>
      </c>
      <c r="R3421">
        <f t="shared" si="275"/>
        <v>0</v>
      </c>
      <c r="S3421">
        <f t="shared" si="276"/>
        <v>0</v>
      </c>
      <c r="T3421">
        <f t="shared" si="277"/>
        <v>1645450</v>
      </c>
      <c r="U3421">
        <f t="shared" si="278"/>
        <v>-333350</v>
      </c>
    </row>
    <row r="3422" spans="1:21" hidden="1" x14ac:dyDescent="0.25">
      <c r="A3422" t="s">
        <v>5841</v>
      </c>
      <c r="B3422" t="s">
        <v>1963</v>
      </c>
      <c r="C3422">
        <v>2095689.3330000001</v>
      </c>
      <c r="D3422">
        <v>0</v>
      </c>
      <c r="E3422">
        <v>0</v>
      </c>
      <c r="F3422">
        <v>47782</v>
      </c>
      <c r="G3422">
        <v>448390</v>
      </c>
      <c r="H3422">
        <v>52259.5</v>
      </c>
      <c r="I3422">
        <v>0</v>
      </c>
      <c r="J3422">
        <v>0</v>
      </c>
      <c r="K3422">
        <v>0</v>
      </c>
      <c r="L3422">
        <v>324490</v>
      </c>
      <c r="M3422">
        <v>321275</v>
      </c>
      <c r="O3422">
        <f t="shared" si="274"/>
        <v>-2095689.3330000001</v>
      </c>
      <c r="P3422">
        <f t="shared" si="274"/>
        <v>-2095689.3330000001</v>
      </c>
      <c r="Q3422">
        <f t="shared" si="274"/>
        <v>-2047907.3330000001</v>
      </c>
      <c r="R3422">
        <f t="shared" si="275"/>
        <v>-396130.5</v>
      </c>
      <c r="S3422">
        <f t="shared" si="276"/>
        <v>0</v>
      </c>
      <c r="T3422">
        <f t="shared" si="277"/>
        <v>324490</v>
      </c>
      <c r="U3422">
        <f t="shared" si="278"/>
        <v>321275</v>
      </c>
    </row>
    <row r="3423" spans="1:21" hidden="1" x14ac:dyDescent="0.25">
      <c r="A3423" t="s">
        <v>7629</v>
      </c>
      <c r="B3423" t="s">
        <v>1964</v>
      </c>
      <c r="C3423">
        <v>33709.333330000001</v>
      </c>
      <c r="D3423">
        <v>261100</v>
      </c>
      <c r="E3423">
        <v>0</v>
      </c>
      <c r="F3423">
        <v>43324.5</v>
      </c>
      <c r="G3423">
        <v>24777</v>
      </c>
      <c r="H3423">
        <v>8531.5</v>
      </c>
      <c r="I3423">
        <v>0</v>
      </c>
      <c r="J3423">
        <v>0</v>
      </c>
      <c r="K3423">
        <v>0</v>
      </c>
      <c r="L3423">
        <v>0</v>
      </c>
      <c r="M3423">
        <v>0</v>
      </c>
      <c r="O3423">
        <f t="shared" si="274"/>
        <v>227390.66667000001</v>
      </c>
      <c r="P3423">
        <f t="shared" si="274"/>
        <v>-33709.333330000001</v>
      </c>
      <c r="Q3423">
        <f t="shared" si="274"/>
        <v>9615.1666699999987</v>
      </c>
      <c r="R3423">
        <f t="shared" si="275"/>
        <v>-16245.5</v>
      </c>
      <c r="S3423">
        <f t="shared" si="276"/>
        <v>0</v>
      </c>
      <c r="T3423">
        <f t="shared" si="277"/>
        <v>0</v>
      </c>
      <c r="U3423">
        <f t="shared" si="278"/>
        <v>0</v>
      </c>
    </row>
    <row r="3424" spans="1:21" hidden="1" x14ac:dyDescent="0.25">
      <c r="A3424" t="s">
        <v>7630</v>
      </c>
      <c r="B3424" t="s">
        <v>3696</v>
      </c>
      <c r="C3424">
        <v>0</v>
      </c>
      <c r="D3424">
        <v>0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24422500</v>
      </c>
      <c r="L3424">
        <v>21831500</v>
      </c>
      <c r="M3424">
        <v>20432500</v>
      </c>
      <c r="O3424">
        <f t="shared" si="274"/>
        <v>0</v>
      </c>
      <c r="P3424">
        <f t="shared" si="274"/>
        <v>0</v>
      </c>
      <c r="Q3424">
        <f t="shared" si="274"/>
        <v>0</v>
      </c>
      <c r="R3424">
        <f t="shared" si="275"/>
        <v>0</v>
      </c>
      <c r="S3424">
        <f t="shared" si="276"/>
        <v>0</v>
      </c>
      <c r="T3424">
        <f t="shared" si="277"/>
        <v>-2591000</v>
      </c>
      <c r="U3424">
        <f t="shared" si="278"/>
        <v>-3990000</v>
      </c>
    </row>
    <row r="3425" spans="1:21" hidden="1" x14ac:dyDescent="0.25">
      <c r="A3425" t="s">
        <v>7631</v>
      </c>
      <c r="B3425" t="s">
        <v>3697</v>
      </c>
      <c r="C3425">
        <v>0</v>
      </c>
      <c r="D3425">
        <v>0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1309915</v>
      </c>
      <c r="L3425">
        <v>1272345</v>
      </c>
      <c r="M3425">
        <v>1484605</v>
      </c>
      <c r="O3425">
        <f t="shared" si="274"/>
        <v>0</v>
      </c>
      <c r="P3425">
        <f t="shared" si="274"/>
        <v>0</v>
      </c>
      <c r="Q3425">
        <f t="shared" si="274"/>
        <v>0</v>
      </c>
      <c r="R3425">
        <f t="shared" si="275"/>
        <v>0</v>
      </c>
      <c r="S3425">
        <f t="shared" si="276"/>
        <v>0</v>
      </c>
      <c r="T3425">
        <f t="shared" si="277"/>
        <v>-37570</v>
      </c>
      <c r="U3425">
        <f t="shared" si="278"/>
        <v>174690</v>
      </c>
    </row>
    <row r="3426" spans="1:21" hidden="1" x14ac:dyDescent="0.25">
      <c r="A3426" t="s">
        <v>6557</v>
      </c>
      <c r="B3426" t="s">
        <v>3698</v>
      </c>
      <c r="C3426">
        <v>0</v>
      </c>
      <c r="D3426">
        <v>0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174910</v>
      </c>
      <c r="L3426">
        <v>329665</v>
      </c>
      <c r="M3426">
        <v>394185</v>
      </c>
      <c r="O3426">
        <f t="shared" si="274"/>
        <v>0</v>
      </c>
      <c r="P3426">
        <f t="shared" si="274"/>
        <v>0</v>
      </c>
      <c r="Q3426">
        <f t="shared" si="274"/>
        <v>0</v>
      </c>
      <c r="R3426">
        <f t="shared" si="275"/>
        <v>0</v>
      </c>
      <c r="S3426">
        <f t="shared" si="276"/>
        <v>0</v>
      </c>
      <c r="T3426">
        <f t="shared" si="277"/>
        <v>154755</v>
      </c>
      <c r="U3426">
        <f t="shared" si="278"/>
        <v>219275</v>
      </c>
    </row>
    <row r="3427" spans="1:21" hidden="1" x14ac:dyDescent="0.25">
      <c r="A3427" t="s">
        <v>7633</v>
      </c>
      <c r="B3427" t="s">
        <v>1965</v>
      </c>
      <c r="C3427">
        <v>0</v>
      </c>
      <c r="D3427">
        <v>134400</v>
      </c>
      <c r="E3427">
        <v>0</v>
      </c>
      <c r="F3427">
        <v>0</v>
      </c>
      <c r="G3427">
        <v>173700</v>
      </c>
      <c r="H3427">
        <v>34365</v>
      </c>
      <c r="I3427">
        <v>0</v>
      </c>
      <c r="J3427">
        <v>0</v>
      </c>
      <c r="K3427">
        <v>9930850</v>
      </c>
      <c r="L3427">
        <v>6983750</v>
      </c>
      <c r="M3427">
        <v>4590850</v>
      </c>
      <c r="O3427">
        <f t="shared" si="274"/>
        <v>134400</v>
      </c>
      <c r="P3427">
        <f t="shared" si="274"/>
        <v>0</v>
      </c>
      <c r="Q3427">
        <f t="shared" si="274"/>
        <v>0</v>
      </c>
      <c r="R3427">
        <f t="shared" si="275"/>
        <v>-139335</v>
      </c>
      <c r="S3427">
        <f t="shared" si="276"/>
        <v>0</v>
      </c>
      <c r="T3427">
        <f t="shared" si="277"/>
        <v>-2947100</v>
      </c>
      <c r="U3427">
        <f t="shared" si="278"/>
        <v>-5340000</v>
      </c>
    </row>
    <row r="3428" spans="1:21" hidden="1" x14ac:dyDescent="0.25">
      <c r="A3428" t="s">
        <v>7634</v>
      </c>
      <c r="B3428" t="s">
        <v>3699</v>
      </c>
      <c r="C3428">
        <v>0</v>
      </c>
      <c r="D3428">
        <v>0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34004000</v>
      </c>
      <c r="L3428">
        <v>25810000</v>
      </c>
      <c r="M3428">
        <v>19918500</v>
      </c>
      <c r="O3428">
        <f t="shared" si="274"/>
        <v>0</v>
      </c>
      <c r="P3428">
        <f t="shared" si="274"/>
        <v>0</v>
      </c>
      <c r="Q3428">
        <f t="shared" si="274"/>
        <v>0</v>
      </c>
      <c r="R3428">
        <f t="shared" si="275"/>
        <v>0</v>
      </c>
      <c r="S3428">
        <f t="shared" si="276"/>
        <v>0</v>
      </c>
      <c r="T3428">
        <f t="shared" si="277"/>
        <v>-8194000</v>
      </c>
      <c r="U3428">
        <f t="shared" si="278"/>
        <v>-14085500</v>
      </c>
    </row>
    <row r="3429" spans="1:21" hidden="1" x14ac:dyDescent="0.25">
      <c r="A3429" t="s">
        <v>7635</v>
      </c>
      <c r="B3429" t="s">
        <v>1966</v>
      </c>
      <c r="C3429">
        <v>198716</v>
      </c>
      <c r="D3429">
        <v>1140585</v>
      </c>
      <c r="E3429">
        <v>0</v>
      </c>
      <c r="F3429">
        <v>0</v>
      </c>
      <c r="G3429">
        <v>0</v>
      </c>
      <c r="H3429">
        <v>0</v>
      </c>
      <c r="I3429">
        <v>2896</v>
      </c>
      <c r="J3429">
        <v>0</v>
      </c>
      <c r="K3429">
        <v>46795500</v>
      </c>
      <c r="L3429">
        <v>36736000</v>
      </c>
      <c r="M3429">
        <v>30698000</v>
      </c>
      <c r="O3429">
        <f t="shared" si="274"/>
        <v>941869</v>
      </c>
      <c r="P3429">
        <f t="shared" si="274"/>
        <v>-198716</v>
      </c>
      <c r="Q3429">
        <f t="shared" si="274"/>
        <v>-198716</v>
      </c>
      <c r="R3429">
        <f t="shared" si="275"/>
        <v>0</v>
      </c>
      <c r="S3429">
        <f t="shared" si="276"/>
        <v>-2896</v>
      </c>
      <c r="T3429">
        <f t="shared" si="277"/>
        <v>-10059500</v>
      </c>
      <c r="U3429">
        <f t="shared" si="278"/>
        <v>-16097500</v>
      </c>
    </row>
    <row r="3430" spans="1:21" hidden="1" x14ac:dyDescent="0.25">
      <c r="A3430" t="s">
        <v>7636</v>
      </c>
      <c r="B3430" t="s">
        <v>1967</v>
      </c>
      <c r="C3430">
        <v>290910</v>
      </c>
      <c r="D3430">
        <v>3589450</v>
      </c>
      <c r="E3430">
        <v>687210</v>
      </c>
      <c r="F3430">
        <v>782040</v>
      </c>
      <c r="G3430" t="e">
        <v>#DIV/0!</v>
      </c>
      <c r="H3430">
        <v>0</v>
      </c>
      <c r="I3430">
        <v>290910</v>
      </c>
      <c r="J3430">
        <v>2029900</v>
      </c>
      <c r="K3430">
        <v>37185500</v>
      </c>
      <c r="L3430">
        <v>24761500</v>
      </c>
      <c r="M3430">
        <v>19896000</v>
      </c>
      <c r="O3430">
        <f t="shared" si="274"/>
        <v>3298540</v>
      </c>
      <c r="P3430">
        <f t="shared" si="274"/>
        <v>396300</v>
      </c>
      <c r="Q3430">
        <f t="shared" si="274"/>
        <v>491130</v>
      </c>
      <c r="R3430" t="e">
        <f t="shared" si="275"/>
        <v>#DIV/0!</v>
      </c>
      <c r="S3430">
        <f t="shared" si="276"/>
        <v>1738990</v>
      </c>
      <c r="T3430">
        <f t="shared" si="277"/>
        <v>-12424000</v>
      </c>
      <c r="U3430">
        <f t="shared" si="278"/>
        <v>-17289500</v>
      </c>
    </row>
    <row r="3431" spans="1:21" hidden="1" x14ac:dyDescent="0.25">
      <c r="A3431" t="s">
        <v>7637</v>
      </c>
      <c r="B3431" t="s">
        <v>1968</v>
      </c>
      <c r="C3431">
        <v>1584088</v>
      </c>
      <c r="D3431">
        <v>0</v>
      </c>
      <c r="E3431">
        <v>0</v>
      </c>
      <c r="F3431">
        <v>0</v>
      </c>
      <c r="G3431">
        <v>278300</v>
      </c>
      <c r="H3431">
        <v>14475.5</v>
      </c>
      <c r="I3431">
        <v>0</v>
      </c>
      <c r="J3431">
        <v>0</v>
      </c>
      <c r="K3431">
        <v>0</v>
      </c>
      <c r="L3431">
        <v>0</v>
      </c>
      <c r="M3431">
        <v>0</v>
      </c>
      <c r="O3431">
        <f t="shared" si="274"/>
        <v>-1584088</v>
      </c>
      <c r="P3431">
        <f t="shared" si="274"/>
        <v>-1584088</v>
      </c>
      <c r="Q3431">
        <f t="shared" si="274"/>
        <v>-1584088</v>
      </c>
      <c r="R3431">
        <f t="shared" si="275"/>
        <v>-263824.5</v>
      </c>
      <c r="S3431">
        <f t="shared" si="276"/>
        <v>0</v>
      </c>
      <c r="T3431">
        <f t="shared" si="277"/>
        <v>0</v>
      </c>
      <c r="U3431">
        <f t="shared" si="278"/>
        <v>0</v>
      </c>
    </row>
    <row r="3432" spans="1:21" hidden="1" x14ac:dyDescent="0.25">
      <c r="A3432" t="s">
        <v>7638</v>
      </c>
      <c r="B3432" t="s">
        <v>3700</v>
      </c>
      <c r="C3432">
        <v>0</v>
      </c>
      <c r="D3432">
        <v>0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2921700</v>
      </c>
      <c r="L3432">
        <v>2703800</v>
      </c>
      <c r="M3432">
        <v>1968850</v>
      </c>
      <c r="O3432">
        <f t="shared" si="274"/>
        <v>0</v>
      </c>
      <c r="P3432">
        <f t="shared" si="274"/>
        <v>0</v>
      </c>
      <c r="Q3432">
        <f t="shared" si="274"/>
        <v>0</v>
      </c>
      <c r="R3432">
        <f t="shared" si="275"/>
        <v>0</v>
      </c>
      <c r="S3432">
        <f t="shared" si="276"/>
        <v>0</v>
      </c>
      <c r="T3432">
        <f t="shared" si="277"/>
        <v>-217900</v>
      </c>
      <c r="U3432">
        <f t="shared" si="278"/>
        <v>-952850</v>
      </c>
    </row>
    <row r="3433" spans="1:21" hidden="1" x14ac:dyDescent="0.25">
      <c r="A3433" t="s">
        <v>7639</v>
      </c>
      <c r="B3433" t="s">
        <v>1969</v>
      </c>
      <c r="C3433">
        <v>3505664.3330000001</v>
      </c>
      <c r="D3433">
        <v>2665800</v>
      </c>
      <c r="E3433">
        <v>566380000</v>
      </c>
      <c r="F3433">
        <v>638020000</v>
      </c>
      <c r="G3433">
        <v>714850</v>
      </c>
      <c r="H3433">
        <v>83138</v>
      </c>
      <c r="I3433">
        <v>90628</v>
      </c>
      <c r="J3433">
        <v>239660</v>
      </c>
      <c r="K3433">
        <v>73760500</v>
      </c>
      <c r="L3433">
        <v>47361000</v>
      </c>
      <c r="M3433">
        <v>41824000</v>
      </c>
      <c r="O3433">
        <f t="shared" si="274"/>
        <v>-839864.3330000001</v>
      </c>
      <c r="P3433">
        <f t="shared" si="274"/>
        <v>562874335.66700006</v>
      </c>
      <c r="Q3433">
        <f t="shared" si="274"/>
        <v>634514335.66700006</v>
      </c>
      <c r="R3433">
        <f t="shared" si="275"/>
        <v>-631712</v>
      </c>
      <c r="S3433">
        <f t="shared" si="276"/>
        <v>149032</v>
      </c>
      <c r="T3433">
        <f t="shared" si="277"/>
        <v>-26399500</v>
      </c>
      <c r="U3433">
        <f t="shared" si="278"/>
        <v>-31936500</v>
      </c>
    </row>
    <row r="3434" spans="1:21" hidden="1" x14ac:dyDescent="0.25">
      <c r="A3434" t="s">
        <v>7640</v>
      </c>
      <c r="B3434" t="s">
        <v>1970</v>
      </c>
      <c r="C3434">
        <v>56304</v>
      </c>
      <c r="D3434">
        <v>23076.5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O3434">
        <f t="shared" si="274"/>
        <v>-33227.5</v>
      </c>
      <c r="P3434">
        <f t="shared" si="274"/>
        <v>-56304</v>
      </c>
      <c r="Q3434">
        <f t="shared" si="274"/>
        <v>-56304</v>
      </c>
      <c r="R3434">
        <f t="shared" si="275"/>
        <v>0</v>
      </c>
      <c r="S3434">
        <f t="shared" si="276"/>
        <v>0</v>
      </c>
      <c r="T3434">
        <f t="shared" si="277"/>
        <v>0</v>
      </c>
      <c r="U3434">
        <f t="shared" si="278"/>
        <v>0</v>
      </c>
    </row>
    <row r="3435" spans="1:21" x14ac:dyDescent="0.25">
      <c r="A3435" t="s">
        <v>7641</v>
      </c>
      <c r="B3435" t="s">
        <v>1971</v>
      </c>
      <c r="C3435">
        <v>0</v>
      </c>
      <c r="D3435">
        <v>0</v>
      </c>
      <c r="E3435">
        <v>0</v>
      </c>
      <c r="F3435">
        <v>33878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O3435">
        <f t="shared" si="274"/>
        <v>0</v>
      </c>
      <c r="P3435">
        <f t="shared" si="274"/>
        <v>0</v>
      </c>
      <c r="Q3435">
        <f t="shared" si="274"/>
        <v>33878</v>
      </c>
      <c r="R3435">
        <f t="shared" si="275"/>
        <v>0</v>
      </c>
      <c r="S3435">
        <f t="shared" si="276"/>
        <v>0</v>
      </c>
      <c r="T3435">
        <f t="shared" si="277"/>
        <v>0</v>
      </c>
      <c r="U3435">
        <f t="shared" si="278"/>
        <v>0</v>
      </c>
    </row>
    <row r="3436" spans="1:21" hidden="1" x14ac:dyDescent="0.25">
      <c r="A3436" t="s">
        <v>7642</v>
      </c>
      <c r="B3436" t="s">
        <v>3701</v>
      </c>
      <c r="C3436">
        <v>0</v>
      </c>
      <c r="D3436">
        <v>0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8154550</v>
      </c>
      <c r="L3436">
        <v>6311950</v>
      </c>
      <c r="M3436">
        <v>3584000</v>
      </c>
      <c r="O3436">
        <f t="shared" si="274"/>
        <v>0</v>
      </c>
      <c r="P3436">
        <f t="shared" si="274"/>
        <v>0</v>
      </c>
      <c r="Q3436">
        <f t="shared" si="274"/>
        <v>0</v>
      </c>
      <c r="R3436">
        <f t="shared" si="275"/>
        <v>0</v>
      </c>
      <c r="S3436">
        <f t="shared" si="276"/>
        <v>0</v>
      </c>
      <c r="T3436">
        <f t="shared" si="277"/>
        <v>-1842600</v>
      </c>
      <c r="U3436">
        <f t="shared" si="278"/>
        <v>-4570550</v>
      </c>
    </row>
    <row r="3437" spans="1:21" hidden="1" x14ac:dyDescent="0.25">
      <c r="A3437" t="s">
        <v>7643</v>
      </c>
      <c r="B3437" t="s">
        <v>3702</v>
      </c>
      <c r="C3437">
        <v>0</v>
      </c>
      <c r="D3437">
        <v>0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14410500</v>
      </c>
      <c r="L3437">
        <v>12007850</v>
      </c>
      <c r="M3437">
        <v>8460200</v>
      </c>
      <c r="O3437">
        <f t="shared" si="274"/>
        <v>0</v>
      </c>
      <c r="P3437">
        <f t="shared" si="274"/>
        <v>0</v>
      </c>
      <c r="Q3437">
        <f t="shared" si="274"/>
        <v>0</v>
      </c>
      <c r="R3437">
        <f t="shared" si="275"/>
        <v>0</v>
      </c>
      <c r="S3437">
        <f t="shared" si="276"/>
        <v>0</v>
      </c>
      <c r="T3437">
        <f t="shared" si="277"/>
        <v>-2402650</v>
      </c>
      <c r="U3437">
        <f t="shared" si="278"/>
        <v>-5950300</v>
      </c>
    </row>
    <row r="3438" spans="1:21" hidden="1" x14ac:dyDescent="0.25">
      <c r="A3438" t="s">
        <v>7644</v>
      </c>
      <c r="B3438" t="s">
        <v>1972</v>
      </c>
      <c r="C3438">
        <v>121245.6667</v>
      </c>
      <c r="D3438">
        <v>2491000</v>
      </c>
      <c r="E3438">
        <v>3351700</v>
      </c>
      <c r="F3438">
        <v>3255650</v>
      </c>
      <c r="G3438">
        <v>52370</v>
      </c>
      <c r="H3438">
        <v>0</v>
      </c>
      <c r="I3438">
        <v>99968</v>
      </c>
      <c r="J3438">
        <v>310030</v>
      </c>
      <c r="K3438">
        <v>2197700</v>
      </c>
      <c r="L3438">
        <v>1210250</v>
      </c>
      <c r="M3438">
        <v>951490</v>
      </c>
      <c r="O3438">
        <f t="shared" si="274"/>
        <v>2369754.3333000001</v>
      </c>
      <c r="P3438">
        <f t="shared" si="274"/>
        <v>3230454.3333000001</v>
      </c>
      <c r="Q3438">
        <f t="shared" si="274"/>
        <v>3134404.3333000001</v>
      </c>
      <c r="R3438">
        <f t="shared" si="275"/>
        <v>-52370</v>
      </c>
      <c r="S3438">
        <f t="shared" si="276"/>
        <v>210062</v>
      </c>
      <c r="T3438">
        <f t="shared" si="277"/>
        <v>-987450</v>
      </c>
      <c r="U3438">
        <f t="shared" si="278"/>
        <v>-1246210</v>
      </c>
    </row>
    <row r="3439" spans="1:21" hidden="1" x14ac:dyDescent="0.25">
      <c r="A3439" t="s">
        <v>7645</v>
      </c>
      <c r="B3439" t="s">
        <v>1973</v>
      </c>
      <c r="C3439">
        <v>29637.666669999999</v>
      </c>
      <c r="D3439">
        <v>9358600000</v>
      </c>
      <c r="E3439">
        <v>724645000</v>
      </c>
      <c r="F3439">
        <v>2638320000</v>
      </c>
      <c r="G3439">
        <v>569130</v>
      </c>
      <c r="H3439">
        <v>43807</v>
      </c>
      <c r="I3439">
        <v>0</v>
      </c>
      <c r="J3439">
        <v>0</v>
      </c>
      <c r="K3439">
        <v>0</v>
      </c>
      <c r="L3439">
        <v>0</v>
      </c>
      <c r="M3439">
        <v>0</v>
      </c>
      <c r="O3439">
        <f t="shared" si="274"/>
        <v>9358570362.3333302</v>
      </c>
      <c r="P3439">
        <f t="shared" si="274"/>
        <v>724615362.33333004</v>
      </c>
      <c r="Q3439">
        <f t="shared" si="274"/>
        <v>2638290362.3333302</v>
      </c>
      <c r="R3439">
        <f t="shared" si="275"/>
        <v>-525323</v>
      </c>
      <c r="S3439">
        <f t="shared" si="276"/>
        <v>0</v>
      </c>
      <c r="T3439">
        <f t="shared" si="277"/>
        <v>0</v>
      </c>
      <c r="U3439">
        <f t="shared" si="278"/>
        <v>0</v>
      </c>
    </row>
    <row r="3440" spans="1:21" hidden="1" x14ac:dyDescent="0.25">
      <c r="A3440" t="s">
        <v>7646</v>
      </c>
      <c r="B3440" t="s">
        <v>3703</v>
      </c>
      <c r="C3440">
        <v>0</v>
      </c>
      <c r="D3440">
        <v>0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27255500</v>
      </c>
      <c r="L3440">
        <v>20140000</v>
      </c>
      <c r="M3440">
        <v>16315500</v>
      </c>
      <c r="O3440">
        <f t="shared" si="274"/>
        <v>0</v>
      </c>
      <c r="P3440">
        <f t="shared" si="274"/>
        <v>0</v>
      </c>
      <c r="Q3440">
        <f t="shared" si="274"/>
        <v>0</v>
      </c>
      <c r="R3440">
        <f t="shared" si="275"/>
        <v>0</v>
      </c>
      <c r="S3440">
        <f t="shared" si="276"/>
        <v>0</v>
      </c>
      <c r="T3440">
        <f t="shared" si="277"/>
        <v>-7115500</v>
      </c>
      <c r="U3440">
        <f t="shared" si="278"/>
        <v>-10940000</v>
      </c>
    </row>
    <row r="3441" spans="1:21" hidden="1" x14ac:dyDescent="0.25">
      <c r="A3441" t="s">
        <v>7647</v>
      </c>
      <c r="B3441" t="s">
        <v>3704</v>
      </c>
      <c r="C3441">
        <v>0</v>
      </c>
      <c r="D3441">
        <v>0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5799700</v>
      </c>
      <c r="L3441">
        <v>4903450</v>
      </c>
      <c r="M3441">
        <v>3798400</v>
      </c>
      <c r="O3441">
        <f t="shared" si="274"/>
        <v>0</v>
      </c>
      <c r="P3441">
        <f t="shared" si="274"/>
        <v>0</v>
      </c>
      <c r="Q3441">
        <f t="shared" si="274"/>
        <v>0</v>
      </c>
      <c r="R3441">
        <f t="shared" si="275"/>
        <v>0</v>
      </c>
      <c r="S3441">
        <f t="shared" si="276"/>
        <v>0</v>
      </c>
      <c r="T3441">
        <f t="shared" si="277"/>
        <v>-896250</v>
      </c>
      <c r="U3441">
        <f t="shared" si="278"/>
        <v>-2001300</v>
      </c>
    </row>
    <row r="3442" spans="1:21" hidden="1" x14ac:dyDescent="0.25">
      <c r="A3442" t="s">
        <v>7648</v>
      </c>
      <c r="B3442" t="s">
        <v>3705</v>
      </c>
      <c r="C3442">
        <v>0</v>
      </c>
      <c r="D3442">
        <v>0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34717000</v>
      </c>
      <c r="L3442">
        <v>32977500</v>
      </c>
      <c r="M3442">
        <v>20449000</v>
      </c>
      <c r="O3442">
        <f t="shared" si="274"/>
        <v>0</v>
      </c>
      <c r="P3442">
        <f t="shared" si="274"/>
        <v>0</v>
      </c>
      <c r="Q3442">
        <f t="shared" si="274"/>
        <v>0</v>
      </c>
      <c r="R3442">
        <f t="shared" si="275"/>
        <v>0</v>
      </c>
      <c r="S3442">
        <f t="shared" si="276"/>
        <v>0</v>
      </c>
      <c r="T3442">
        <f t="shared" si="277"/>
        <v>-1739500</v>
      </c>
      <c r="U3442">
        <f t="shared" si="278"/>
        <v>-14268000</v>
      </c>
    </row>
    <row r="3443" spans="1:21" hidden="1" x14ac:dyDescent="0.25">
      <c r="A3443" t="s">
        <v>7649</v>
      </c>
      <c r="B3443" t="s">
        <v>1974</v>
      </c>
      <c r="C3443">
        <v>115660</v>
      </c>
      <c r="D3443">
        <v>373320</v>
      </c>
      <c r="E3443">
        <v>1480700</v>
      </c>
      <c r="F3443">
        <v>1085200</v>
      </c>
      <c r="G3443">
        <v>0</v>
      </c>
      <c r="H3443">
        <v>0</v>
      </c>
      <c r="I3443">
        <v>115660</v>
      </c>
      <c r="J3443">
        <v>254345</v>
      </c>
      <c r="K3443">
        <v>275650000</v>
      </c>
      <c r="L3443">
        <v>204285000</v>
      </c>
      <c r="M3443">
        <v>152735000</v>
      </c>
      <c r="O3443">
        <f t="shared" si="274"/>
        <v>257660</v>
      </c>
      <c r="P3443">
        <f t="shared" si="274"/>
        <v>1365040</v>
      </c>
      <c r="Q3443">
        <f t="shared" si="274"/>
        <v>969540</v>
      </c>
      <c r="R3443">
        <f t="shared" si="275"/>
        <v>0</v>
      </c>
      <c r="S3443">
        <f t="shared" si="276"/>
        <v>138685</v>
      </c>
      <c r="T3443">
        <f t="shared" si="277"/>
        <v>-71365000</v>
      </c>
      <c r="U3443">
        <f t="shared" si="278"/>
        <v>-122915000</v>
      </c>
    </row>
    <row r="3444" spans="1:21" hidden="1" x14ac:dyDescent="0.25">
      <c r="A3444" t="s">
        <v>7650</v>
      </c>
      <c r="B3444" t="s">
        <v>4192</v>
      </c>
      <c r="C3444">
        <v>769690</v>
      </c>
      <c r="D3444">
        <v>4332300</v>
      </c>
      <c r="E3444">
        <v>724960</v>
      </c>
      <c r="F3444">
        <v>1906040</v>
      </c>
      <c r="G3444">
        <v>472930</v>
      </c>
      <c r="H3444">
        <v>50478.5</v>
      </c>
      <c r="I3444">
        <v>0</v>
      </c>
      <c r="J3444">
        <v>0</v>
      </c>
      <c r="K3444">
        <v>0</v>
      </c>
      <c r="L3444">
        <v>0</v>
      </c>
      <c r="M3444">
        <v>0</v>
      </c>
      <c r="O3444">
        <f t="shared" si="274"/>
        <v>3562610</v>
      </c>
      <c r="P3444">
        <f t="shared" si="274"/>
        <v>-44730</v>
      </c>
      <c r="Q3444">
        <f t="shared" si="274"/>
        <v>1136350</v>
      </c>
      <c r="R3444">
        <f t="shared" si="275"/>
        <v>-422451.5</v>
      </c>
      <c r="S3444">
        <f t="shared" si="276"/>
        <v>0</v>
      </c>
      <c r="T3444">
        <f t="shared" si="277"/>
        <v>0</v>
      </c>
      <c r="U3444">
        <f t="shared" si="278"/>
        <v>0</v>
      </c>
    </row>
    <row r="3445" spans="1:21" hidden="1" x14ac:dyDescent="0.25">
      <c r="A3445" t="s">
        <v>7651</v>
      </c>
      <c r="B3445" t="s">
        <v>1975</v>
      </c>
      <c r="C3445">
        <v>0</v>
      </c>
      <c r="D3445">
        <v>0</v>
      </c>
      <c r="E3445">
        <v>0</v>
      </c>
      <c r="F3445">
        <v>0</v>
      </c>
      <c r="G3445">
        <v>60941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O3445">
        <f t="shared" si="274"/>
        <v>0</v>
      </c>
      <c r="P3445">
        <f t="shared" si="274"/>
        <v>0</v>
      </c>
      <c r="Q3445">
        <f t="shared" si="274"/>
        <v>0</v>
      </c>
      <c r="R3445">
        <f t="shared" si="275"/>
        <v>-60941</v>
      </c>
      <c r="S3445">
        <f t="shared" si="276"/>
        <v>0</v>
      </c>
      <c r="T3445">
        <f t="shared" si="277"/>
        <v>0</v>
      </c>
      <c r="U3445">
        <f t="shared" si="278"/>
        <v>0</v>
      </c>
    </row>
    <row r="3446" spans="1:21" hidden="1" x14ac:dyDescent="0.25">
      <c r="A3446" t="s">
        <v>7652</v>
      </c>
      <c r="B3446" t="s">
        <v>1976</v>
      </c>
      <c r="C3446">
        <v>77643.333329999994</v>
      </c>
      <c r="D3446">
        <v>0</v>
      </c>
      <c r="E3446">
        <v>214755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O3446">
        <f t="shared" si="274"/>
        <v>-77643.333329999994</v>
      </c>
      <c r="P3446">
        <f t="shared" si="274"/>
        <v>137111.66667000001</v>
      </c>
      <c r="Q3446">
        <f t="shared" si="274"/>
        <v>-77643.333329999994</v>
      </c>
      <c r="R3446">
        <f t="shared" si="275"/>
        <v>0</v>
      </c>
      <c r="S3446">
        <f t="shared" si="276"/>
        <v>0</v>
      </c>
      <c r="T3446">
        <f t="shared" si="277"/>
        <v>0</v>
      </c>
      <c r="U3446">
        <f t="shared" si="278"/>
        <v>0</v>
      </c>
    </row>
    <row r="3447" spans="1:21" hidden="1" x14ac:dyDescent="0.25">
      <c r="A3447" t="s">
        <v>7653</v>
      </c>
      <c r="B3447" t="s">
        <v>3706</v>
      </c>
      <c r="C3447">
        <v>0</v>
      </c>
      <c r="D3447">
        <v>0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34534.5</v>
      </c>
      <c r="K3447">
        <v>221495</v>
      </c>
      <c r="L3447">
        <v>88566.5</v>
      </c>
      <c r="M3447">
        <v>84104.5</v>
      </c>
      <c r="O3447">
        <f t="shared" si="274"/>
        <v>0</v>
      </c>
      <c r="P3447">
        <f t="shared" si="274"/>
        <v>0</v>
      </c>
      <c r="Q3447">
        <f t="shared" si="274"/>
        <v>0</v>
      </c>
      <c r="R3447">
        <f t="shared" si="275"/>
        <v>0</v>
      </c>
      <c r="S3447">
        <f t="shared" si="276"/>
        <v>34534.5</v>
      </c>
      <c r="T3447">
        <f t="shared" si="277"/>
        <v>-132928.5</v>
      </c>
      <c r="U3447">
        <f t="shared" si="278"/>
        <v>-137390.5</v>
      </c>
    </row>
    <row r="3448" spans="1:21" hidden="1" x14ac:dyDescent="0.25">
      <c r="A3448" t="s">
        <v>7654</v>
      </c>
      <c r="B3448" t="s">
        <v>3707</v>
      </c>
      <c r="C3448">
        <v>0</v>
      </c>
      <c r="D3448">
        <v>0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2092150</v>
      </c>
      <c r="L3448">
        <v>2030650</v>
      </c>
      <c r="M3448">
        <v>1166730</v>
      </c>
      <c r="O3448">
        <f t="shared" si="274"/>
        <v>0</v>
      </c>
      <c r="P3448">
        <f t="shared" si="274"/>
        <v>0</v>
      </c>
      <c r="Q3448">
        <f t="shared" si="274"/>
        <v>0</v>
      </c>
      <c r="R3448">
        <f t="shared" si="275"/>
        <v>0</v>
      </c>
      <c r="S3448">
        <f t="shared" si="276"/>
        <v>0</v>
      </c>
      <c r="T3448">
        <f t="shared" si="277"/>
        <v>-61500</v>
      </c>
      <c r="U3448">
        <f t="shared" si="278"/>
        <v>-925420</v>
      </c>
    </row>
    <row r="3449" spans="1:21" hidden="1" x14ac:dyDescent="0.25">
      <c r="A3449" t="s">
        <v>7655</v>
      </c>
      <c r="B3449" t="s">
        <v>3708</v>
      </c>
      <c r="C3449">
        <v>0</v>
      </c>
      <c r="D3449">
        <v>0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5811400</v>
      </c>
      <c r="L3449">
        <v>4826900</v>
      </c>
      <c r="M3449">
        <v>4502400</v>
      </c>
      <c r="O3449">
        <f t="shared" si="274"/>
        <v>0</v>
      </c>
      <c r="P3449">
        <f t="shared" si="274"/>
        <v>0</v>
      </c>
      <c r="Q3449">
        <f t="shared" si="274"/>
        <v>0</v>
      </c>
      <c r="R3449">
        <f t="shared" si="275"/>
        <v>0</v>
      </c>
      <c r="S3449">
        <f t="shared" si="276"/>
        <v>0</v>
      </c>
      <c r="T3449">
        <f t="shared" si="277"/>
        <v>-984500</v>
      </c>
      <c r="U3449">
        <f t="shared" si="278"/>
        <v>-1309000</v>
      </c>
    </row>
    <row r="3450" spans="1:21" hidden="1" x14ac:dyDescent="0.25">
      <c r="A3450" t="s">
        <v>7656</v>
      </c>
      <c r="B3450" t="s">
        <v>1977</v>
      </c>
      <c r="C3450">
        <v>0</v>
      </c>
      <c r="D3450">
        <v>1017635</v>
      </c>
      <c r="E3450">
        <v>127920</v>
      </c>
      <c r="F3450">
        <v>675150</v>
      </c>
      <c r="G3450">
        <v>163790</v>
      </c>
      <c r="H3450">
        <v>34286.5</v>
      </c>
      <c r="I3450">
        <v>0</v>
      </c>
      <c r="J3450">
        <v>0</v>
      </c>
      <c r="K3450">
        <v>20579</v>
      </c>
      <c r="L3450">
        <v>13717</v>
      </c>
      <c r="M3450">
        <v>39573</v>
      </c>
      <c r="O3450">
        <f t="shared" si="274"/>
        <v>1017635</v>
      </c>
      <c r="P3450">
        <f t="shared" si="274"/>
        <v>127920</v>
      </c>
      <c r="Q3450">
        <f t="shared" si="274"/>
        <v>675150</v>
      </c>
      <c r="R3450">
        <f t="shared" si="275"/>
        <v>-129503.5</v>
      </c>
      <c r="S3450">
        <f t="shared" si="276"/>
        <v>0</v>
      </c>
      <c r="T3450">
        <f t="shared" si="277"/>
        <v>-6862</v>
      </c>
      <c r="U3450">
        <f t="shared" si="278"/>
        <v>18994</v>
      </c>
    </row>
    <row r="3451" spans="1:21" hidden="1" x14ac:dyDescent="0.25">
      <c r="A3451" t="s">
        <v>7657</v>
      </c>
      <c r="B3451" t="s">
        <v>1978</v>
      </c>
      <c r="C3451">
        <v>0</v>
      </c>
      <c r="D3451">
        <v>709405</v>
      </c>
      <c r="E3451">
        <v>370995</v>
      </c>
      <c r="F3451">
        <v>70020</v>
      </c>
      <c r="G3451">
        <v>1096900</v>
      </c>
      <c r="H3451">
        <v>100807.5</v>
      </c>
      <c r="I3451">
        <v>0</v>
      </c>
      <c r="J3451">
        <v>0</v>
      </c>
      <c r="K3451">
        <v>0</v>
      </c>
      <c r="L3451">
        <v>0</v>
      </c>
      <c r="M3451">
        <v>0</v>
      </c>
      <c r="O3451">
        <f t="shared" si="274"/>
        <v>709405</v>
      </c>
      <c r="P3451">
        <f t="shared" si="274"/>
        <v>370995</v>
      </c>
      <c r="Q3451">
        <f t="shared" si="274"/>
        <v>70020</v>
      </c>
      <c r="R3451">
        <f t="shared" si="275"/>
        <v>-996092.5</v>
      </c>
      <c r="S3451">
        <f t="shared" si="276"/>
        <v>0</v>
      </c>
      <c r="T3451">
        <f t="shared" si="277"/>
        <v>0</v>
      </c>
      <c r="U3451">
        <f t="shared" si="278"/>
        <v>0</v>
      </c>
    </row>
    <row r="3452" spans="1:21" hidden="1" x14ac:dyDescent="0.25">
      <c r="A3452" t="s">
        <v>7658</v>
      </c>
      <c r="B3452" t="s">
        <v>1979</v>
      </c>
      <c r="C3452">
        <v>957103</v>
      </c>
      <c r="D3452">
        <v>0</v>
      </c>
      <c r="E3452">
        <v>85940</v>
      </c>
      <c r="F3452">
        <v>0</v>
      </c>
      <c r="G3452">
        <v>63980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O3452">
        <f t="shared" si="274"/>
        <v>-957103</v>
      </c>
      <c r="P3452">
        <f t="shared" si="274"/>
        <v>-871163</v>
      </c>
      <c r="Q3452">
        <f t="shared" si="274"/>
        <v>-957103</v>
      </c>
      <c r="R3452">
        <f t="shared" si="275"/>
        <v>-63980</v>
      </c>
      <c r="S3452">
        <f t="shared" si="276"/>
        <v>0</v>
      </c>
      <c r="T3452">
        <f t="shared" si="277"/>
        <v>0</v>
      </c>
      <c r="U3452">
        <f t="shared" si="278"/>
        <v>0</v>
      </c>
    </row>
    <row r="3453" spans="1:21" hidden="1" x14ac:dyDescent="0.25">
      <c r="A3453" t="s">
        <v>7659</v>
      </c>
      <c r="B3453" t="s">
        <v>1980</v>
      </c>
      <c r="C3453">
        <v>0</v>
      </c>
      <c r="D3453">
        <v>0</v>
      </c>
      <c r="E3453">
        <v>0</v>
      </c>
      <c r="F3453">
        <v>0</v>
      </c>
      <c r="G3453">
        <v>467530</v>
      </c>
      <c r="H3453">
        <v>50435</v>
      </c>
      <c r="I3453">
        <v>0</v>
      </c>
      <c r="J3453">
        <v>0</v>
      </c>
      <c r="K3453">
        <v>0</v>
      </c>
      <c r="L3453">
        <v>0</v>
      </c>
      <c r="M3453">
        <v>0</v>
      </c>
      <c r="O3453">
        <f t="shared" si="274"/>
        <v>0</v>
      </c>
      <c r="P3453">
        <f t="shared" si="274"/>
        <v>0</v>
      </c>
      <c r="Q3453">
        <f t="shared" si="274"/>
        <v>0</v>
      </c>
      <c r="R3453">
        <f t="shared" si="275"/>
        <v>-417095</v>
      </c>
      <c r="S3453">
        <f t="shared" si="276"/>
        <v>0</v>
      </c>
      <c r="T3453">
        <f t="shared" si="277"/>
        <v>0</v>
      </c>
      <c r="U3453">
        <f t="shared" si="278"/>
        <v>0</v>
      </c>
    </row>
    <row r="3454" spans="1:21" hidden="1" x14ac:dyDescent="0.25">
      <c r="A3454" t="s">
        <v>7660</v>
      </c>
      <c r="B3454" t="s">
        <v>1981</v>
      </c>
      <c r="C3454">
        <v>0</v>
      </c>
      <c r="D3454">
        <v>0</v>
      </c>
      <c r="E3454">
        <v>0</v>
      </c>
      <c r="F3454">
        <v>0</v>
      </c>
      <c r="G3454">
        <v>16667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O3454">
        <f t="shared" si="274"/>
        <v>0</v>
      </c>
      <c r="P3454">
        <f t="shared" si="274"/>
        <v>0</v>
      </c>
      <c r="Q3454">
        <f t="shared" si="274"/>
        <v>0</v>
      </c>
      <c r="R3454">
        <f t="shared" si="275"/>
        <v>-16667</v>
      </c>
      <c r="S3454">
        <f t="shared" si="276"/>
        <v>0</v>
      </c>
      <c r="T3454">
        <f t="shared" si="277"/>
        <v>0</v>
      </c>
      <c r="U3454">
        <f t="shared" si="278"/>
        <v>0</v>
      </c>
    </row>
    <row r="3455" spans="1:21" hidden="1" x14ac:dyDescent="0.25">
      <c r="A3455" t="s">
        <v>7661</v>
      </c>
      <c r="B3455" t="s">
        <v>3709</v>
      </c>
      <c r="C3455">
        <v>0</v>
      </c>
      <c r="D3455">
        <v>0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501400</v>
      </c>
      <c r="L3455">
        <v>228845</v>
      </c>
      <c r="M3455">
        <v>386545</v>
      </c>
      <c r="O3455">
        <f t="shared" si="274"/>
        <v>0</v>
      </c>
      <c r="P3455">
        <f t="shared" si="274"/>
        <v>0</v>
      </c>
      <c r="Q3455">
        <f t="shared" si="274"/>
        <v>0</v>
      </c>
      <c r="R3455">
        <f t="shared" si="275"/>
        <v>0</v>
      </c>
      <c r="S3455">
        <f t="shared" si="276"/>
        <v>0</v>
      </c>
      <c r="T3455">
        <f t="shared" si="277"/>
        <v>-272555</v>
      </c>
      <c r="U3455">
        <f t="shared" si="278"/>
        <v>-114855</v>
      </c>
    </row>
    <row r="3456" spans="1:21" hidden="1" x14ac:dyDescent="0.25">
      <c r="A3456" t="s">
        <v>7662</v>
      </c>
      <c r="B3456" t="s">
        <v>3710</v>
      </c>
      <c r="C3456">
        <v>11803</v>
      </c>
      <c r="D3456">
        <v>0</v>
      </c>
      <c r="E3456">
        <v>0</v>
      </c>
      <c r="F3456">
        <v>0</v>
      </c>
      <c r="G3456">
        <v>0</v>
      </c>
      <c r="H3456">
        <v>0</v>
      </c>
      <c r="I3456">
        <v>11803</v>
      </c>
      <c r="J3456">
        <v>390015</v>
      </c>
      <c r="K3456">
        <v>0</v>
      </c>
      <c r="L3456">
        <v>0</v>
      </c>
      <c r="M3456">
        <v>0</v>
      </c>
      <c r="O3456">
        <f t="shared" si="274"/>
        <v>-11803</v>
      </c>
      <c r="P3456">
        <f t="shared" si="274"/>
        <v>-11803</v>
      </c>
      <c r="Q3456">
        <f t="shared" si="274"/>
        <v>-11803</v>
      </c>
      <c r="R3456">
        <f t="shared" si="275"/>
        <v>0</v>
      </c>
      <c r="S3456">
        <f t="shared" si="276"/>
        <v>378212</v>
      </c>
      <c r="T3456">
        <f t="shared" si="277"/>
        <v>0</v>
      </c>
      <c r="U3456">
        <f t="shared" si="278"/>
        <v>0</v>
      </c>
    </row>
    <row r="3457" spans="1:21" hidden="1" x14ac:dyDescent="0.25">
      <c r="A3457" t="s">
        <v>7549</v>
      </c>
      <c r="B3457" t="s">
        <v>3711</v>
      </c>
      <c r="C3457">
        <v>0</v>
      </c>
      <c r="D3457">
        <v>0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37808</v>
      </c>
      <c r="M3457">
        <v>148030</v>
      </c>
      <c r="O3457">
        <f t="shared" si="274"/>
        <v>0</v>
      </c>
      <c r="P3457">
        <f t="shared" si="274"/>
        <v>0</v>
      </c>
      <c r="Q3457">
        <f t="shared" si="274"/>
        <v>0</v>
      </c>
      <c r="R3457">
        <f t="shared" si="275"/>
        <v>0</v>
      </c>
      <c r="S3457">
        <f t="shared" si="276"/>
        <v>0</v>
      </c>
      <c r="T3457">
        <f t="shared" si="277"/>
        <v>37808</v>
      </c>
      <c r="U3457">
        <f t="shared" si="278"/>
        <v>148030</v>
      </c>
    </row>
    <row r="3458" spans="1:21" hidden="1" x14ac:dyDescent="0.25">
      <c r="A3458" t="s">
        <v>7664</v>
      </c>
      <c r="B3458" t="s">
        <v>3712</v>
      </c>
      <c r="C3458">
        <v>88317</v>
      </c>
      <c r="D3458">
        <v>0</v>
      </c>
      <c r="E3458">
        <v>0</v>
      </c>
      <c r="F3458">
        <v>0</v>
      </c>
      <c r="G3458">
        <v>0</v>
      </c>
      <c r="H3458">
        <v>0</v>
      </c>
      <c r="I3458">
        <v>88317</v>
      </c>
      <c r="J3458">
        <v>0</v>
      </c>
      <c r="K3458">
        <v>14824500</v>
      </c>
      <c r="L3458">
        <v>10411500</v>
      </c>
      <c r="M3458">
        <v>8102650</v>
      </c>
      <c r="O3458">
        <f t="shared" si="274"/>
        <v>-88317</v>
      </c>
      <c r="P3458">
        <f t="shared" si="274"/>
        <v>-88317</v>
      </c>
      <c r="Q3458">
        <f t="shared" si="274"/>
        <v>-88317</v>
      </c>
      <c r="R3458">
        <f t="shared" si="275"/>
        <v>0</v>
      </c>
      <c r="S3458">
        <f t="shared" si="276"/>
        <v>-88317</v>
      </c>
      <c r="T3458">
        <f t="shared" si="277"/>
        <v>-4413000</v>
      </c>
      <c r="U3458">
        <f t="shared" si="278"/>
        <v>-6721850</v>
      </c>
    </row>
    <row r="3459" spans="1:21" hidden="1" x14ac:dyDescent="0.25">
      <c r="A3459" t="s">
        <v>7665</v>
      </c>
      <c r="B3459" t="s">
        <v>3713</v>
      </c>
      <c r="C3459">
        <v>0</v>
      </c>
      <c r="D3459">
        <v>0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51431</v>
      </c>
      <c r="K3459">
        <v>5779900</v>
      </c>
      <c r="L3459">
        <v>1051120</v>
      </c>
      <c r="M3459">
        <v>168620</v>
      </c>
      <c r="O3459">
        <f t="shared" ref="O3459:Q3522" si="279">D3459-$C3459</f>
        <v>0</v>
      </c>
      <c r="P3459">
        <f t="shared" si="279"/>
        <v>0</v>
      </c>
      <c r="Q3459">
        <f t="shared" si="279"/>
        <v>0</v>
      </c>
      <c r="R3459">
        <f t="shared" ref="R3459:R3522" si="280">H3459-G3459</f>
        <v>0</v>
      </c>
      <c r="S3459">
        <f t="shared" ref="S3459:S3522" si="281">J3459-I3459</f>
        <v>51431</v>
      </c>
      <c r="T3459">
        <f t="shared" ref="T3459:T3522" si="282">L3459-K3459</f>
        <v>-4728780</v>
      </c>
      <c r="U3459">
        <f t="shared" ref="U3459:U3522" si="283">M3459-K3459</f>
        <v>-5611280</v>
      </c>
    </row>
    <row r="3460" spans="1:21" hidden="1" x14ac:dyDescent="0.25">
      <c r="A3460" t="s">
        <v>7666</v>
      </c>
      <c r="B3460" t="s">
        <v>3714</v>
      </c>
      <c r="C3460">
        <v>0</v>
      </c>
      <c r="D3460">
        <v>0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825245</v>
      </c>
      <c r="L3460">
        <v>456750</v>
      </c>
      <c r="M3460">
        <v>508970</v>
      </c>
      <c r="O3460">
        <f t="shared" si="279"/>
        <v>0</v>
      </c>
      <c r="P3460">
        <f t="shared" si="279"/>
        <v>0</v>
      </c>
      <c r="Q3460">
        <f t="shared" si="279"/>
        <v>0</v>
      </c>
      <c r="R3460">
        <f t="shared" si="280"/>
        <v>0</v>
      </c>
      <c r="S3460">
        <f t="shared" si="281"/>
        <v>0</v>
      </c>
      <c r="T3460">
        <f t="shared" si="282"/>
        <v>-368495</v>
      </c>
      <c r="U3460">
        <f t="shared" si="283"/>
        <v>-316275</v>
      </c>
    </row>
    <row r="3461" spans="1:21" hidden="1" x14ac:dyDescent="0.25">
      <c r="A3461" t="s">
        <v>4466</v>
      </c>
      <c r="B3461" t="s">
        <v>1982</v>
      </c>
      <c r="C3461">
        <v>595625</v>
      </c>
      <c r="D3461">
        <v>0</v>
      </c>
      <c r="E3461">
        <v>0</v>
      </c>
      <c r="F3461">
        <v>0</v>
      </c>
      <c r="G3461">
        <v>186080</v>
      </c>
      <c r="H3461">
        <v>29781</v>
      </c>
      <c r="I3461">
        <v>36839</v>
      </c>
      <c r="J3461">
        <v>22859</v>
      </c>
      <c r="K3461">
        <v>6667450</v>
      </c>
      <c r="L3461">
        <v>8697200</v>
      </c>
      <c r="M3461">
        <v>8160300</v>
      </c>
      <c r="O3461">
        <f t="shared" si="279"/>
        <v>-595625</v>
      </c>
      <c r="P3461">
        <f t="shared" si="279"/>
        <v>-595625</v>
      </c>
      <c r="Q3461">
        <f t="shared" si="279"/>
        <v>-595625</v>
      </c>
      <c r="R3461">
        <f t="shared" si="280"/>
        <v>-156299</v>
      </c>
      <c r="S3461">
        <f t="shared" si="281"/>
        <v>-13980</v>
      </c>
      <c r="T3461">
        <f t="shared" si="282"/>
        <v>2029750</v>
      </c>
      <c r="U3461">
        <f t="shared" si="283"/>
        <v>1492850</v>
      </c>
    </row>
    <row r="3462" spans="1:21" hidden="1" x14ac:dyDescent="0.25">
      <c r="A3462" t="s">
        <v>7668</v>
      </c>
      <c r="B3462" t="s">
        <v>3715</v>
      </c>
      <c r="C3462">
        <v>0</v>
      </c>
      <c r="D3462">
        <v>0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6705900</v>
      </c>
      <c r="L3462">
        <v>5025750</v>
      </c>
      <c r="M3462">
        <v>3566500</v>
      </c>
      <c r="O3462">
        <f t="shared" si="279"/>
        <v>0</v>
      </c>
      <c r="P3462">
        <f t="shared" si="279"/>
        <v>0</v>
      </c>
      <c r="Q3462">
        <f t="shared" si="279"/>
        <v>0</v>
      </c>
      <c r="R3462">
        <f t="shared" si="280"/>
        <v>0</v>
      </c>
      <c r="S3462">
        <f t="shared" si="281"/>
        <v>0</v>
      </c>
      <c r="T3462">
        <f t="shared" si="282"/>
        <v>-1680150</v>
      </c>
      <c r="U3462">
        <f t="shared" si="283"/>
        <v>-3139400</v>
      </c>
    </row>
    <row r="3463" spans="1:21" hidden="1" x14ac:dyDescent="0.25">
      <c r="A3463" t="s">
        <v>7669</v>
      </c>
      <c r="B3463" t="s">
        <v>1983</v>
      </c>
      <c r="C3463">
        <v>963168.33330000006</v>
      </c>
      <c r="D3463">
        <v>134360.5</v>
      </c>
      <c r="E3463">
        <v>0</v>
      </c>
      <c r="F3463">
        <v>0</v>
      </c>
      <c r="G3463">
        <v>45769</v>
      </c>
      <c r="H3463">
        <v>0</v>
      </c>
      <c r="I3463">
        <v>0</v>
      </c>
      <c r="J3463">
        <v>0</v>
      </c>
      <c r="K3463">
        <v>740400</v>
      </c>
      <c r="L3463">
        <v>642835</v>
      </c>
      <c r="M3463">
        <v>501790</v>
      </c>
      <c r="O3463">
        <f t="shared" si="279"/>
        <v>-828807.83330000006</v>
      </c>
      <c r="P3463">
        <f t="shared" si="279"/>
        <v>-963168.33330000006</v>
      </c>
      <c r="Q3463">
        <f t="shared" si="279"/>
        <v>-963168.33330000006</v>
      </c>
      <c r="R3463">
        <f t="shared" si="280"/>
        <v>-45769</v>
      </c>
      <c r="S3463">
        <f t="shared" si="281"/>
        <v>0</v>
      </c>
      <c r="T3463">
        <f t="shared" si="282"/>
        <v>-97565</v>
      </c>
      <c r="U3463">
        <f t="shared" si="283"/>
        <v>-238610</v>
      </c>
    </row>
    <row r="3464" spans="1:21" hidden="1" x14ac:dyDescent="0.25">
      <c r="A3464" t="s">
        <v>7670</v>
      </c>
      <c r="B3464" t="s">
        <v>1984</v>
      </c>
      <c r="C3464">
        <v>96956.666670000006</v>
      </c>
      <c r="D3464">
        <v>36181</v>
      </c>
      <c r="E3464">
        <v>0</v>
      </c>
      <c r="F3464">
        <v>23704.5</v>
      </c>
      <c r="G3464">
        <v>49647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O3464">
        <f t="shared" si="279"/>
        <v>-60775.666670000006</v>
      </c>
      <c r="P3464">
        <f t="shared" si="279"/>
        <v>-96956.666670000006</v>
      </c>
      <c r="Q3464">
        <f t="shared" si="279"/>
        <v>-73252.166670000006</v>
      </c>
      <c r="R3464">
        <f t="shared" si="280"/>
        <v>-49647</v>
      </c>
      <c r="S3464">
        <f t="shared" si="281"/>
        <v>0</v>
      </c>
      <c r="T3464">
        <f t="shared" si="282"/>
        <v>0</v>
      </c>
      <c r="U3464">
        <f t="shared" si="283"/>
        <v>0</v>
      </c>
    </row>
    <row r="3465" spans="1:21" hidden="1" x14ac:dyDescent="0.25">
      <c r="A3465" t="s">
        <v>7671</v>
      </c>
      <c r="B3465" t="s">
        <v>1985</v>
      </c>
      <c r="C3465">
        <v>40509</v>
      </c>
      <c r="D3465">
        <v>145895</v>
      </c>
      <c r="E3465">
        <v>0</v>
      </c>
      <c r="F3465">
        <v>45046</v>
      </c>
      <c r="G3465">
        <v>61473</v>
      </c>
      <c r="H3465">
        <v>0</v>
      </c>
      <c r="I3465">
        <v>40509</v>
      </c>
      <c r="J3465">
        <v>32770</v>
      </c>
      <c r="K3465">
        <v>129800000</v>
      </c>
      <c r="L3465">
        <v>94846500</v>
      </c>
      <c r="M3465">
        <v>80602500</v>
      </c>
      <c r="O3465">
        <f t="shared" si="279"/>
        <v>105386</v>
      </c>
      <c r="P3465">
        <f t="shared" si="279"/>
        <v>-40509</v>
      </c>
      <c r="Q3465">
        <f t="shared" si="279"/>
        <v>4537</v>
      </c>
      <c r="R3465">
        <f t="shared" si="280"/>
        <v>-61473</v>
      </c>
      <c r="S3465">
        <f t="shared" si="281"/>
        <v>-7739</v>
      </c>
      <c r="T3465">
        <f t="shared" si="282"/>
        <v>-34953500</v>
      </c>
      <c r="U3465">
        <f t="shared" si="283"/>
        <v>-49197500</v>
      </c>
    </row>
    <row r="3466" spans="1:21" hidden="1" x14ac:dyDescent="0.25">
      <c r="A3466" t="s">
        <v>7672</v>
      </c>
      <c r="B3466" t="s">
        <v>3716</v>
      </c>
      <c r="C3466">
        <v>0</v>
      </c>
      <c r="D3466">
        <v>0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14192000</v>
      </c>
      <c r="L3466">
        <v>9314750</v>
      </c>
      <c r="M3466">
        <v>6849000</v>
      </c>
      <c r="O3466">
        <f t="shared" si="279"/>
        <v>0</v>
      </c>
      <c r="P3466">
        <f t="shared" si="279"/>
        <v>0</v>
      </c>
      <c r="Q3466">
        <f t="shared" si="279"/>
        <v>0</v>
      </c>
      <c r="R3466">
        <f t="shared" si="280"/>
        <v>0</v>
      </c>
      <c r="S3466">
        <f t="shared" si="281"/>
        <v>0</v>
      </c>
      <c r="T3466">
        <f t="shared" si="282"/>
        <v>-4877250</v>
      </c>
      <c r="U3466">
        <f t="shared" si="283"/>
        <v>-7343000</v>
      </c>
    </row>
    <row r="3467" spans="1:21" hidden="1" x14ac:dyDescent="0.25">
      <c r="A3467" t="s">
        <v>7673</v>
      </c>
      <c r="B3467" t="s">
        <v>3717</v>
      </c>
      <c r="C3467">
        <v>92213</v>
      </c>
      <c r="D3467">
        <v>0</v>
      </c>
      <c r="E3467">
        <v>0</v>
      </c>
      <c r="F3467">
        <v>0</v>
      </c>
      <c r="G3467">
        <v>0</v>
      </c>
      <c r="H3467">
        <v>0</v>
      </c>
      <c r="I3467">
        <v>92213</v>
      </c>
      <c r="J3467">
        <v>0</v>
      </c>
      <c r="K3467">
        <v>8880400</v>
      </c>
      <c r="L3467">
        <v>6984200</v>
      </c>
      <c r="M3467">
        <v>5784550</v>
      </c>
      <c r="O3467">
        <f t="shared" si="279"/>
        <v>-92213</v>
      </c>
      <c r="P3467">
        <f t="shared" si="279"/>
        <v>-92213</v>
      </c>
      <c r="Q3467">
        <f t="shared" si="279"/>
        <v>-92213</v>
      </c>
      <c r="R3467">
        <f t="shared" si="280"/>
        <v>0</v>
      </c>
      <c r="S3467">
        <f t="shared" si="281"/>
        <v>-92213</v>
      </c>
      <c r="T3467">
        <f t="shared" si="282"/>
        <v>-1896200</v>
      </c>
      <c r="U3467">
        <f t="shared" si="283"/>
        <v>-3095850</v>
      </c>
    </row>
    <row r="3468" spans="1:21" hidden="1" x14ac:dyDescent="0.25">
      <c r="A3468" t="s">
        <v>7674</v>
      </c>
      <c r="B3468" t="s">
        <v>1986</v>
      </c>
      <c r="C3468">
        <v>484726.6667</v>
      </c>
      <c r="D3468">
        <v>5025250</v>
      </c>
      <c r="E3468">
        <v>6833150</v>
      </c>
      <c r="F3468">
        <v>7082500</v>
      </c>
      <c r="G3468">
        <v>387680</v>
      </c>
      <c r="H3468">
        <v>28759.5</v>
      </c>
      <c r="I3468">
        <v>433930</v>
      </c>
      <c r="J3468">
        <v>805215</v>
      </c>
      <c r="K3468">
        <v>907700</v>
      </c>
      <c r="L3468">
        <v>542605</v>
      </c>
      <c r="M3468">
        <v>299560</v>
      </c>
      <c r="O3468">
        <f t="shared" si="279"/>
        <v>4540523.3333000001</v>
      </c>
      <c r="P3468">
        <f t="shared" si="279"/>
        <v>6348423.3333000001</v>
      </c>
      <c r="Q3468">
        <f t="shared" si="279"/>
        <v>6597773.3333000001</v>
      </c>
      <c r="R3468">
        <f t="shared" si="280"/>
        <v>-358920.5</v>
      </c>
      <c r="S3468">
        <f t="shared" si="281"/>
        <v>371285</v>
      </c>
      <c r="T3468">
        <f t="shared" si="282"/>
        <v>-365095</v>
      </c>
      <c r="U3468">
        <f t="shared" si="283"/>
        <v>-608140</v>
      </c>
    </row>
    <row r="3469" spans="1:21" hidden="1" x14ac:dyDescent="0.25">
      <c r="A3469" t="s">
        <v>7516</v>
      </c>
      <c r="B3469" t="s">
        <v>3718</v>
      </c>
      <c r="C3469">
        <v>0</v>
      </c>
      <c r="D3469">
        <v>0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43250.5</v>
      </c>
      <c r="M3469">
        <v>55521</v>
      </c>
      <c r="O3469">
        <f t="shared" si="279"/>
        <v>0</v>
      </c>
      <c r="P3469">
        <f t="shared" si="279"/>
        <v>0</v>
      </c>
      <c r="Q3469">
        <f t="shared" si="279"/>
        <v>0</v>
      </c>
      <c r="R3469">
        <f t="shared" si="280"/>
        <v>0</v>
      </c>
      <c r="S3469">
        <f t="shared" si="281"/>
        <v>0</v>
      </c>
      <c r="T3469">
        <f t="shared" si="282"/>
        <v>43250.5</v>
      </c>
      <c r="U3469">
        <f t="shared" si="283"/>
        <v>55521</v>
      </c>
    </row>
    <row r="3470" spans="1:21" hidden="1" x14ac:dyDescent="0.25">
      <c r="A3470" t="s">
        <v>7676</v>
      </c>
      <c r="B3470" t="s">
        <v>3719</v>
      </c>
      <c r="C3470">
        <v>0</v>
      </c>
      <c r="D3470">
        <v>0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4275350</v>
      </c>
      <c r="L3470">
        <v>3394800</v>
      </c>
      <c r="M3470">
        <v>2138700</v>
      </c>
      <c r="O3470">
        <f t="shared" si="279"/>
        <v>0</v>
      </c>
      <c r="P3470">
        <f t="shared" si="279"/>
        <v>0</v>
      </c>
      <c r="Q3470">
        <f t="shared" si="279"/>
        <v>0</v>
      </c>
      <c r="R3470">
        <f t="shared" si="280"/>
        <v>0</v>
      </c>
      <c r="S3470">
        <f t="shared" si="281"/>
        <v>0</v>
      </c>
      <c r="T3470">
        <f t="shared" si="282"/>
        <v>-880550</v>
      </c>
      <c r="U3470">
        <f t="shared" si="283"/>
        <v>-2136650</v>
      </c>
    </row>
    <row r="3471" spans="1:21" hidden="1" x14ac:dyDescent="0.25">
      <c r="A3471" t="s">
        <v>7677</v>
      </c>
      <c r="B3471" t="s">
        <v>1987</v>
      </c>
      <c r="C3471">
        <v>70879</v>
      </c>
      <c r="D3471">
        <v>7632200</v>
      </c>
      <c r="E3471">
        <v>4753950</v>
      </c>
      <c r="F3471">
        <v>2828840</v>
      </c>
      <c r="G3471">
        <v>7054700</v>
      </c>
      <c r="H3471">
        <v>298620</v>
      </c>
      <c r="I3471">
        <v>0</v>
      </c>
      <c r="J3471">
        <v>0</v>
      </c>
      <c r="K3471">
        <v>4333950</v>
      </c>
      <c r="L3471">
        <v>3339800</v>
      </c>
      <c r="M3471">
        <v>1354050</v>
      </c>
      <c r="O3471">
        <f t="shared" si="279"/>
        <v>7561321</v>
      </c>
      <c r="P3471">
        <f t="shared" si="279"/>
        <v>4683071</v>
      </c>
      <c r="Q3471">
        <f t="shared" si="279"/>
        <v>2757961</v>
      </c>
      <c r="R3471">
        <f t="shared" si="280"/>
        <v>-6756080</v>
      </c>
      <c r="S3471">
        <f t="shared" si="281"/>
        <v>0</v>
      </c>
      <c r="T3471">
        <f t="shared" si="282"/>
        <v>-994150</v>
      </c>
      <c r="U3471">
        <f t="shared" si="283"/>
        <v>-2979900</v>
      </c>
    </row>
    <row r="3472" spans="1:21" hidden="1" x14ac:dyDescent="0.25">
      <c r="A3472" t="s">
        <v>7678</v>
      </c>
      <c r="B3472" t="s">
        <v>1988</v>
      </c>
      <c r="C3472">
        <v>2519500</v>
      </c>
      <c r="D3472">
        <v>1078075</v>
      </c>
      <c r="E3472">
        <v>0</v>
      </c>
      <c r="F3472">
        <v>37628.5</v>
      </c>
      <c r="G3472">
        <v>101090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O3472">
        <f t="shared" si="279"/>
        <v>-1441425</v>
      </c>
      <c r="P3472">
        <f t="shared" si="279"/>
        <v>-2519500</v>
      </c>
      <c r="Q3472">
        <f t="shared" si="279"/>
        <v>-2481871.5</v>
      </c>
      <c r="R3472">
        <f t="shared" si="280"/>
        <v>-101090</v>
      </c>
      <c r="S3472">
        <f t="shared" si="281"/>
        <v>0</v>
      </c>
      <c r="T3472">
        <f t="shared" si="282"/>
        <v>0</v>
      </c>
      <c r="U3472">
        <f t="shared" si="283"/>
        <v>0</v>
      </c>
    </row>
    <row r="3473" spans="1:21" hidden="1" x14ac:dyDescent="0.25">
      <c r="A3473" t="s">
        <v>7679</v>
      </c>
      <c r="B3473" t="s">
        <v>1989</v>
      </c>
      <c r="C3473">
        <v>0</v>
      </c>
      <c r="D3473">
        <v>0</v>
      </c>
      <c r="E3473">
        <v>0</v>
      </c>
      <c r="F3473">
        <v>0</v>
      </c>
      <c r="G3473">
        <v>336680</v>
      </c>
      <c r="H3473">
        <v>0</v>
      </c>
      <c r="I3473">
        <v>0</v>
      </c>
      <c r="J3473">
        <v>0</v>
      </c>
      <c r="K3473">
        <v>198455</v>
      </c>
      <c r="L3473">
        <v>71325.5</v>
      </c>
      <c r="M3473">
        <v>58624.5</v>
      </c>
      <c r="O3473">
        <f t="shared" si="279"/>
        <v>0</v>
      </c>
      <c r="P3473">
        <f t="shared" si="279"/>
        <v>0</v>
      </c>
      <c r="Q3473">
        <f t="shared" si="279"/>
        <v>0</v>
      </c>
      <c r="R3473">
        <f t="shared" si="280"/>
        <v>-336680</v>
      </c>
      <c r="S3473">
        <f t="shared" si="281"/>
        <v>0</v>
      </c>
      <c r="T3473">
        <f t="shared" si="282"/>
        <v>-127129.5</v>
      </c>
      <c r="U3473">
        <f t="shared" si="283"/>
        <v>-139830.5</v>
      </c>
    </row>
    <row r="3474" spans="1:21" hidden="1" x14ac:dyDescent="0.25">
      <c r="A3474" t="s">
        <v>7680</v>
      </c>
      <c r="B3474" t="s">
        <v>1990</v>
      </c>
      <c r="C3474">
        <v>1448645</v>
      </c>
      <c r="D3474">
        <v>0</v>
      </c>
      <c r="E3474">
        <v>0</v>
      </c>
      <c r="F3474">
        <v>0</v>
      </c>
      <c r="G3474">
        <v>224980</v>
      </c>
      <c r="H3474">
        <v>11271</v>
      </c>
      <c r="I3474">
        <v>0</v>
      </c>
      <c r="J3474">
        <v>0</v>
      </c>
      <c r="K3474">
        <v>59250500</v>
      </c>
      <c r="L3474">
        <v>40882500</v>
      </c>
      <c r="M3474">
        <v>35152000</v>
      </c>
      <c r="O3474">
        <f t="shared" si="279"/>
        <v>-1448645</v>
      </c>
      <c r="P3474">
        <f t="shared" si="279"/>
        <v>-1448645</v>
      </c>
      <c r="Q3474">
        <f t="shared" si="279"/>
        <v>-1448645</v>
      </c>
      <c r="R3474">
        <f t="shared" si="280"/>
        <v>-213709</v>
      </c>
      <c r="S3474">
        <f t="shared" si="281"/>
        <v>0</v>
      </c>
      <c r="T3474">
        <f t="shared" si="282"/>
        <v>-18368000</v>
      </c>
      <c r="U3474">
        <f t="shared" si="283"/>
        <v>-24098500</v>
      </c>
    </row>
    <row r="3475" spans="1:21" hidden="1" x14ac:dyDescent="0.25">
      <c r="A3475" t="s">
        <v>7681</v>
      </c>
      <c r="B3475" t="s">
        <v>1991</v>
      </c>
      <c r="C3475">
        <v>0</v>
      </c>
      <c r="D3475">
        <v>7328500</v>
      </c>
      <c r="E3475">
        <v>0</v>
      </c>
      <c r="F3475">
        <v>4033000</v>
      </c>
      <c r="G3475">
        <v>1106700</v>
      </c>
      <c r="H3475">
        <v>9339</v>
      </c>
      <c r="I3475">
        <v>0</v>
      </c>
      <c r="J3475">
        <v>0</v>
      </c>
      <c r="K3475">
        <v>0</v>
      </c>
      <c r="L3475">
        <v>0</v>
      </c>
      <c r="M3475">
        <v>0</v>
      </c>
      <c r="O3475">
        <f t="shared" si="279"/>
        <v>7328500</v>
      </c>
      <c r="P3475">
        <f t="shared" si="279"/>
        <v>0</v>
      </c>
      <c r="Q3475">
        <f t="shared" si="279"/>
        <v>4033000</v>
      </c>
      <c r="R3475">
        <f t="shared" si="280"/>
        <v>-1097361</v>
      </c>
      <c r="S3475">
        <f t="shared" si="281"/>
        <v>0</v>
      </c>
      <c r="T3475">
        <f t="shared" si="282"/>
        <v>0</v>
      </c>
      <c r="U3475">
        <f t="shared" si="283"/>
        <v>0</v>
      </c>
    </row>
    <row r="3476" spans="1:21" hidden="1" x14ac:dyDescent="0.25">
      <c r="A3476" t="s">
        <v>7682</v>
      </c>
      <c r="B3476" t="s">
        <v>3720</v>
      </c>
      <c r="C3476">
        <v>0</v>
      </c>
      <c r="D3476">
        <v>0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9508550</v>
      </c>
      <c r="L3476">
        <v>6723900</v>
      </c>
      <c r="M3476">
        <v>6309750</v>
      </c>
      <c r="O3476">
        <f t="shared" si="279"/>
        <v>0</v>
      </c>
      <c r="P3476">
        <f t="shared" si="279"/>
        <v>0</v>
      </c>
      <c r="Q3476">
        <f t="shared" si="279"/>
        <v>0</v>
      </c>
      <c r="R3476">
        <f t="shared" si="280"/>
        <v>0</v>
      </c>
      <c r="S3476">
        <f t="shared" si="281"/>
        <v>0</v>
      </c>
      <c r="T3476">
        <f t="shared" si="282"/>
        <v>-2784650</v>
      </c>
      <c r="U3476">
        <f t="shared" si="283"/>
        <v>-3198800</v>
      </c>
    </row>
    <row r="3477" spans="1:21" hidden="1" x14ac:dyDescent="0.25">
      <c r="A3477" t="s">
        <v>7683</v>
      </c>
      <c r="B3477" t="s">
        <v>1992</v>
      </c>
      <c r="C3477">
        <v>233082</v>
      </c>
      <c r="D3477">
        <v>155013.5</v>
      </c>
      <c r="E3477">
        <v>0</v>
      </c>
      <c r="F3477">
        <v>32599</v>
      </c>
      <c r="G3477">
        <v>141900</v>
      </c>
      <c r="H3477">
        <v>0</v>
      </c>
      <c r="I3477">
        <v>18822</v>
      </c>
      <c r="J3477">
        <v>44250.5</v>
      </c>
      <c r="K3477">
        <v>2975150</v>
      </c>
      <c r="L3477">
        <v>1817800</v>
      </c>
      <c r="M3477">
        <v>1302510</v>
      </c>
      <c r="O3477">
        <f t="shared" si="279"/>
        <v>-78068.5</v>
      </c>
      <c r="P3477">
        <f t="shared" si="279"/>
        <v>-233082</v>
      </c>
      <c r="Q3477">
        <f t="shared" si="279"/>
        <v>-200483</v>
      </c>
      <c r="R3477">
        <f t="shared" si="280"/>
        <v>-141900</v>
      </c>
      <c r="S3477">
        <f t="shared" si="281"/>
        <v>25428.5</v>
      </c>
      <c r="T3477">
        <f t="shared" si="282"/>
        <v>-1157350</v>
      </c>
      <c r="U3477">
        <f t="shared" si="283"/>
        <v>-1672640</v>
      </c>
    </row>
    <row r="3478" spans="1:21" hidden="1" x14ac:dyDescent="0.25">
      <c r="A3478" t="s">
        <v>7684</v>
      </c>
      <c r="B3478" t="s">
        <v>3721</v>
      </c>
      <c r="C3478">
        <v>0</v>
      </c>
      <c r="D3478">
        <v>0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3180300</v>
      </c>
      <c r="L3478">
        <v>550120</v>
      </c>
      <c r="M3478">
        <v>438200</v>
      </c>
      <c r="O3478">
        <f t="shared" si="279"/>
        <v>0</v>
      </c>
      <c r="P3478">
        <f t="shared" si="279"/>
        <v>0</v>
      </c>
      <c r="Q3478">
        <f t="shared" si="279"/>
        <v>0</v>
      </c>
      <c r="R3478">
        <f t="shared" si="280"/>
        <v>0</v>
      </c>
      <c r="S3478">
        <f t="shared" si="281"/>
        <v>0</v>
      </c>
      <c r="T3478">
        <f t="shared" si="282"/>
        <v>-2630180</v>
      </c>
      <c r="U3478">
        <f t="shared" si="283"/>
        <v>-2742100</v>
      </c>
    </row>
    <row r="3479" spans="1:21" hidden="1" x14ac:dyDescent="0.25">
      <c r="A3479" t="s">
        <v>7685</v>
      </c>
      <c r="B3479" t="s">
        <v>3722</v>
      </c>
      <c r="C3479">
        <v>0</v>
      </c>
      <c r="D3479">
        <v>0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1016475</v>
      </c>
      <c r="L3479">
        <v>761845</v>
      </c>
      <c r="M3479">
        <v>604660</v>
      </c>
      <c r="O3479">
        <f t="shared" si="279"/>
        <v>0</v>
      </c>
      <c r="P3479">
        <f t="shared" si="279"/>
        <v>0</v>
      </c>
      <c r="Q3479">
        <f t="shared" si="279"/>
        <v>0</v>
      </c>
      <c r="R3479">
        <f t="shared" si="280"/>
        <v>0</v>
      </c>
      <c r="S3479">
        <f t="shared" si="281"/>
        <v>0</v>
      </c>
      <c r="T3479">
        <f t="shared" si="282"/>
        <v>-254630</v>
      </c>
      <c r="U3479">
        <f t="shared" si="283"/>
        <v>-411815</v>
      </c>
    </row>
    <row r="3480" spans="1:21" hidden="1" x14ac:dyDescent="0.25">
      <c r="A3480" t="s">
        <v>7686</v>
      </c>
      <c r="B3480" t="s">
        <v>3723</v>
      </c>
      <c r="C3480">
        <v>0</v>
      </c>
      <c r="D3480">
        <v>0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1475850</v>
      </c>
      <c r="L3480">
        <v>560605</v>
      </c>
      <c r="M3480">
        <v>402270</v>
      </c>
      <c r="O3480">
        <f t="shared" si="279"/>
        <v>0</v>
      </c>
      <c r="P3480">
        <f t="shared" si="279"/>
        <v>0</v>
      </c>
      <c r="Q3480">
        <f t="shared" si="279"/>
        <v>0</v>
      </c>
      <c r="R3480">
        <f t="shared" si="280"/>
        <v>0</v>
      </c>
      <c r="S3480">
        <f t="shared" si="281"/>
        <v>0</v>
      </c>
      <c r="T3480">
        <f t="shared" si="282"/>
        <v>-915245</v>
      </c>
      <c r="U3480">
        <f t="shared" si="283"/>
        <v>-1073580</v>
      </c>
    </row>
    <row r="3481" spans="1:21" hidden="1" x14ac:dyDescent="0.25">
      <c r="A3481" t="s">
        <v>7687</v>
      </c>
      <c r="B3481" t="s">
        <v>1993</v>
      </c>
      <c r="C3481">
        <v>39034</v>
      </c>
      <c r="D3481">
        <v>1632750</v>
      </c>
      <c r="E3481">
        <v>3343200</v>
      </c>
      <c r="F3481">
        <v>494100</v>
      </c>
      <c r="G3481">
        <v>167100</v>
      </c>
      <c r="H3481">
        <v>23247.5</v>
      </c>
      <c r="I3481">
        <v>39034</v>
      </c>
      <c r="J3481">
        <v>313190</v>
      </c>
      <c r="K3481">
        <v>0</v>
      </c>
      <c r="L3481">
        <v>0</v>
      </c>
      <c r="M3481">
        <v>0</v>
      </c>
      <c r="O3481">
        <f t="shared" si="279"/>
        <v>1593716</v>
      </c>
      <c r="P3481">
        <f t="shared" si="279"/>
        <v>3304166</v>
      </c>
      <c r="Q3481">
        <f t="shared" si="279"/>
        <v>455066</v>
      </c>
      <c r="R3481">
        <f t="shared" si="280"/>
        <v>-143852.5</v>
      </c>
      <c r="S3481">
        <f t="shared" si="281"/>
        <v>274156</v>
      </c>
      <c r="T3481">
        <f t="shared" si="282"/>
        <v>0</v>
      </c>
      <c r="U3481">
        <f t="shared" si="283"/>
        <v>0</v>
      </c>
    </row>
    <row r="3482" spans="1:21" hidden="1" x14ac:dyDescent="0.25">
      <c r="A3482" t="s">
        <v>7688</v>
      </c>
      <c r="B3482" t="s">
        <v>1994</v>
      </c>
      <c r="C3482">
        <v>0</v>
      </c>
      <c r="D3482">
        <v>0</v>
      </c>
      <c r="E3482">
        <v>0</v>
      </c>
      <c r="F3482">
        <v>0</v>
      </c>
      <c r="G3482">
        <v>114940</v>
      </c>
      <c r="H3482">
        <v>7518</v>
      </c>
      <c r="I3482">
        <v>0</v>
      </c>
      <c r="J3482">
        <v>0</v>
      </c>
      <c r="K3482">
        <v>0</v>
      </c>
      <c r="L3482">
        <v>0</v>
      </c>
      <c r="M3482">
        <v>0</v>
      </c>
      <c r="O3482">
        <f t="shared" si="279"/>
        <v>0</v>
      </c>
      <c r="P3482">
        <f t="shared" si="279"/>
        <v>0</v>
      </c>
      <c r="Q3482">
        <f t="shared" si="279"/>
        <v>0</v>
      </c>
      <c r="R3482">
        <f t="shared" si="280"/>
        <v>-107422</v>
      </c>
      <c r="S3482">
        <f t="shared" si="281"/>
        <v>0</v>
      </c>
      <c r="T3482">
        <f t="shared" si="282"/>
        <v>0</v>
      </c>
      <c r="U3482">
        <f t="shared" si="283"/>
        <v>0</v>
      </c>
    </row>
    <row r="3483" spans="1:21" hidden="1" x14ac:dyDescent="0.25">
      <c r="A3483" t="s">
        <v>7689</v>
      </c>
      <c r="B3483" t="s">
        <v>3724</v>
      </c>
      <c r="C3483">
        <v>0</v>
      </c>
      <c r="D3483">
        <v>0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10078850</v>
      </c>
      <c r="L3483">
        <v>6693000</v>
      </c>
      <c r="M3483">
        <v>4004300</v>
      </c>
      <c r="O3483">
        <f t="shared" si="279"/>
        <v>0</v>
      </c>
      <c r="P3483">
        <f t="shared" si="279"/>
        <v>0</v>
      </c>
      <c r="Q3483">
        <f t="shared" si="279"/>
        <v>0</v>
      </c>
      <c r="R3483">
        <f t="shared" si="280"/>
        <v>0</v>
      </c>
      <c r="S3483">
        <f t="shared" si="281"/>
        <v>0</v>
      </c>
      <c r="T3483">
        <f t="shared" si="282"/>
        <v>-3385850</v>
      </c>
      <c r="U3483">
        <f t="shared" si="283"/>
        <v>-6074550</v>
      </c>
    </row>
    <row r="3484" spans="1:21" hidden="1" x14ac:dyDescent="0.25">
      <c r="A3484" t="s">
        <v>6394</v>
      </c>
      <c r="B3484" t="s">
        <v>3725</v>
      </c>
      <c r="C3484">
        <v>0</v>
      </c>
      <c r="D3484">
        <v>0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1452430</v>
      </c>
      <c r="L3484">
        <v>1652100</v>
      </c>
      <c r="M3484">
        <v>1663115</v>
      </c>
      <c r="O3484">
        <f t="shared" si="279"/>
        <v>0</v>
      </c>
      <c r="P3484">
        <f t="shared" si="279"/>
        <v>0</v>
      </c>
      <c r="Q3484">
        <f t="shared" si="279"/>
        <v>0</v>
      </c>
      <c r="R3484">
        <f t="shared" si="280"/>
        <v>0</v>
      </c>
      <c r="S3484">
        <f t="shared" si="281"/>
        <v>0</v>
      </c>
      <c r="T3484">
        <f t="shared" si="282"/>
        <v>199670</v>
      </c>
      <c r="U3484">
        <f t="shared" si="283"/>
        <v>210685</v>
      </c>
    </row>
    <row r="3485" spans="1:21" hidden="1" x14ac:dyDescent="0.25">
      <c r="A3485" t="s">
        <v>7691</v>
      </c>
      <c r="B3485" t="s">
        <v>3726</v>
      </c>
      <c r="C3485">
        <v>0</v>
      </c>
      <c r="D3485">
        <v>0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394605</v>
      </c>
      <c r="L3485">
        <v>264725</v>
      </c>
      <c r="M3485">
        <v>139750</v>
      </c>
      <c r="O3485">
        <f t="shared" si="279"/>
        <v>0</v>
      </c>
      <c r="P3485">
        <f t="shared" si="279"/>
        <v>0</v>
      </c>
      <c r="Q3485">
        <f t="shared" si="279"/>
        <v>0</v>
      </c>
      <c r="R3485">
        <f t="shared" si="280"/>
        <v>0</v>
      </c>
      <c r="S3485">
        <f t="shared" si="281"/>
        <v>0</v>
      </c>
      <c r="T3485">
        <f t="shared" si="282"/>
        <v>-129880</v>
      </c>
      <c r="U3485">
        <f t="shared" si="283"/>
        <v>-254855</v>
      </c>
    </row>
    <row r="3486" spans="1:21" hidden="1" x14ac:dyDescent="0.25">
      <c r="A3486" t="s">
        <v>7692</v>
      </c>
      <c r="B3486" t="s">
        <v>3727</v>
      </c>
      <c r="C3486">
        <v>0</v>
      </c>
      <c r="D3486">
        <v>0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160845</v>
      </c>
      <c r="L3486">
        <v>89410</v>
      </c>
      <c r="M3486">
        <v>0</v>
      </c>
      <c r="O3486">
        <f t="shared" si="279"/>
        <v>0</v>
      </c>
      <c r="P3486">
        <f t="shared" si="279"/>
        <v>0</v>
      </c>
      <c r="Q3486">
        <f t="shared" si="279"/>
        <v>0</v>
      </c>
      <c r="R3486">
        <f t="shared" si="280"/>
        <v>0</v>
      </c>
      <c r="S3486">
        <f t="shared" si="281"/>
        <v>0</v>
      </c>
      <c r="T3486">
        <f t="shared" si="282"/>
        <v>-71435</v>
      </c>
      <c r="U3486">
        <f t="shared" si="283"/>
        <v>-160845</v>
      </c>
    </row>
    <row r="3487" spans="1:21" hidden="1" x14ac:dyDescent="0.25">
      <c r="A3487" t="s">
        <v>7693</v>
      </c>
      <c r="B3487" t="s">
        <v>1995</v>
      </c>
      <c r="C3487">
        <v>398716</v>
      </c>
      <c r="D3487">
        <v>152030</v>
      </c>
      <c r="E3487">
        <v>931420</v>
      </c>
      <c r="F3487">
        <v>1073400</v>
      </c>
      <c r="G3487">
        <v>0</v>
      </c>
      <c r="H3487">
        <v>0</v>
      </c>
      <c r="I3487">
        <v>91692</v>
      </c>
      <c r="J3487">
        <v>275107</v>
      </c>
      <c r="K3487">
        <v>64620</v>
      </c>
      <c r="L3487">
        <v>39208.5</v>
      </c>
      <c r="M3487">
        <v>0</v>
      </c>
      <c r="O3487">
        <f t="shared" si="279"/>
        <v>-246686</v>
      </c>
      <c r="P3487">
        <f t="shared" si="279"/>
        <v>532704</v>
      </c>
      <c r="Q3487">
        <f t="shared" si="279"/>
        <v>674684</v>
      </c>
      <c r="R3487">
        <f t="shared" si="280"/>
        <v>0</v>
      </c>
      <c r="S3487">
        <f t="shared" si="281"/>
        <v>183415</v>
      </c>
      <c r="T3487">
        <f t="shared" si="282"/>
        <v>-25411.5</v>
      </c>
      <c r="U3487">
        <f t="shared" si="283"/>
        <v>-64620</v>
      </c>
    </row>
    <row r="3488" spans="1:21" hidden="1" x14ac:dyDescent="0.25">
      <c r="A3488" t="s">
        <v>7694</v>
      </c>
      <c r="B3488" t="s">
        <v>3728</v>
      </c>
      <c r="C3488">
        <v>0</v>
      </c>
      <c r="D3488">
        <v>0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509620</v>
      </c>
      <c r="L3488">
        <v>403730</v>
      </c>
      <c r="M3488">
        <v>393020</v>
      </c>
      <c r="O3488">
        <f t="shared" si="279"/>
        <v>0</v>
      </c>
      <c r="P3488">
        <f t="shared" si="279"/>
        <v>0</v>
      </c>
      <c r="Q3488">
        <f t="shared" si="279"/>
        <v>0</v>
      </c>
      <c r="R3488">
        <f t="shared" si="280"/>
        <v>0</v>
      </c>
      <c r="S3488">
        <f t="shared" si="281"/>
        <v>0</v>
      </c>
      <c r="T3488">
        <f t="shared" si="282"/>
        <v>-105890</v>
      </c>
      <c r="U3488">
        <f t="shared" si="283"/>
        <v>-116600</v>
      </c>
    </row>
    <row r="3489" spans="1:21" hidden="1" x14ac:dyDescent="0.25">
      <c r="A3489" t="s">
        <v>7695</v>
      </c>
      <c r="B3489" t="s">
        <v>2526</v>
      </c>
      <c r="C3489">
        <v>49923</v>
      </c>
      <c r="D3489">
        <v>626045</v>
      </c>
      <c r="E3489">
        <v>0</v>
      </c>
      <c r="F3489">
        <v>100355</v>
      </c>
      <c r="G3489">
        <v>178540</v>
      </c>
      <c r="H3489">
        <v>26836</v>
      </c>
      <c r="I3489">
        <v>49923</v>
      </c>
      <c r="J3489">
        <v>8081</v>
      </c>
      <c r="K3489">
        <v>187795000</v>
      </c>
      <c r="L3489">
        <v>127890000</v>
      </c>
      <c r="M3489">
        <v>113416500</v>
      </c>
      <c r="O3489">
        <f t="shared" si="279"/>
        <v>576122</v>
      </c>
      <c r="P3489">
        <f t="shared" si="279"/>
        <v>-49923</v>
      </c>
      <c r="Q3489">
        <f t="shared" si="279"/>
        <v>50432</v>
      </c>
      <c r="R3489">
        <f t="shared" si="280"/>
        <v>-151704</v>
      </c>
      <c r="S3489">
        <f t="shared" si="281"/>
        <v>-41842</v>
      </c>
      <c r="T3489">
        <f t="shared" si="282"/>
        <v>-59905000</v>
      </c>
      <c r="U3489">
        <f t="shared" si="283"/>
        <v>-74378500</v>
      </c>
    </row>
    <row r="3490" spans="1:21" hidden="1" x14ac:dyDescent="0.25">
      <c r="A3490" t="s">
        <v>7696</v>
      </c>
      <c r="B3490" t="s">
        <v>3729</v>
      </c>
      <c r="C3490">
        <v>0</v>
      </c>
      <c r="D3490">
        <v>0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15103500</v>
      </c>
      <c r="L3490">
        <v>11748200</v>
      </c>
      <c r="M3490">
        <v>7798350</v>
      </c>
      <c r="O3490">
        <f t="shared" si="279"/>
        <v>0</v>
      </c>
      <c r="P3490">
        <f t="shared" si="279"/>
        <v>0</v>
      </c>
      <c r="Q3490">
        <f t="shared" si="279"/>
        <v>0</v>
      </c>
      <c r="R3490">
        <f t="shared" si="280"/>
        <v>0</v>
      </c>
      <c r="S3490">
        <f t="shared" si="281"/>
        <v>0</v>
      </c>
      <c r="T3490">
        <f t="shared" si="282"/>
        <v>-3355300</v>
      </c>
      <c r="U3490">
        <f t="shared" si="283"/>
        <v>-7305150</v>
      </c>
    </row>
    <row r="3491" spans="1:21" hidden="1" x14ac:dyDescent="0.25">
      <c r="A3491" t="s">
        <v>7697</v>
      </c>
      <c r="B3491" t="s">
        <v>1996</v>
      </c>
      <c r="C3491">
        <v>0</v>
      </c>
      <c r="D3491">
        <v>0</v>
      </c>
      <c r="E3491">
        <v>0</v>
      </c>
      <c r="F3491">
        <v>12125</v>
      </c>
      <c r="G3491">
        <v>19986</v>
      </c>
      <c r="H3491">
        <v>0</v>
      </c>
      <c r="I3491">
        <v>0</v>
      </c>
      <c r="J3491">
        <v>16040.5</v>
      </c>
      <c r="K3491">
        <v>795600</v>
      </c>
      <c r="L3491">
        <v>546530</v>
      </c>
      <c r="M3491">
        <v>322125</v>
      </c>
      <c r="O3491">
        <f t="shared" si="279"/>
        <v>0</v>
      </c>
      <c r="P3491">
        <f t="shared" si="279"/>
        <v>0</v>
      </c>
      <c r="Q3491">
        <f t="shared" si="279"/>
        <v>12125</v>
      </c>
      <c r="R3491">
        <f t="shared" si="280"/>
        <v>-19986</v>
      </c>
      <c r="S3491">
        <f t="shared" si="281"/>
        <v>16040.5</v>
      </c>
      <c r="T3491">
        <f t="shared" si="282"/>
        <v>-249070</v>
      </c>
      <c r="U3491">
        <f t="shared" si="283"/>
        <v>-473475</v>
      </c>
    </row>
    <row r="3492" spans="1:21" hidden="1" x14ac:dyDescent="0.25">
      <c r="A3492" t="s">
        <v>7698</v>
      </c>
      <c r="B3492" t="s">
        <v>1997</v>
      </c>
      <c r="C3492">
        <v>832526.66669999994</v>
      </c>
      <c r="D3492">
        <v>0</v>
      </c>
      <c r="E3492">
        <v>0</v>
      </c>
      <c r="F3492">
        <v>54100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O3492">
        <f t="shared" si="279"/>
        <v>-832526.66669999994</v>
      </c>
      <c r="P3492">
        <f t="shared" si="279"/>
        <v>-832526.66669999994</v>
      </c>
      <c r="Q3492">
        <f t="shared" si="279"/>
        <v>-778426.66669999994</v>
      </c>
      <c r="R3492">
        <f t="shared" si="280"/>
        <v>0</v>
      </c>
      <c r="S3492">
        <f t="shared" si="281"/>
        <v>0</v>
      </c>
      <c r="T3492">
        <f t="shared" si="282"/>
        <v>0</v>
      </c>
      <c r="U3492">
        <f t="shared" si="283"/>
        <v>0</v>
      </c>
    </row>
    <row r="3493" spans="1:21" hidden="1" x14ac:dyDescent="0.25">
      <c r="A3493" t="s">
        <v>7699</v>
      </c>
      <c r="B3493" t="s">
        <v>3730</v>
      </c>
      <c r="C3493">
        <v>0</v>
      </c>
      <c r="D3493">
        <v>0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596700</v>
      </c>
      <c r="L3493">
        <v>371615</v>
      </c>
      <c r="M3493">
        <v>320480</v>
      </c>
      <c r="O3493">
        <f t="shared" si="279"/>
        <v>0</v>
      </c>
      <c r="P3493">
        <f t="shared" si="279"/>
        <v>0</v>
      </c>
      <c r="Q3493">
        <f t="shared" si="279"/>
        <v>0</v>
      </c>
      <c r="R3493">
        <f t="shared" si="280"/>
        <v>0</v>
      </c>
      <c r="S3493">
        <f t="shared" si="281"/>
        <v>0</v>
      </c>
      <c r="T3493">
        <f t="shared" si="282"/>
        <v>-225085</v>
      </c>
      <c r="U3493">
        <f t="shared" si="283"/>
        <v>-276220</v>
      </c>
    </row>
    <row r="3494" spans="1:21" hidden="1" x14ac:dyDescent="0.25">
      <c r="A3494" t="s">
        <v>7700</v>
      </c>
      <c r="B3494" t="s">
        <v>1998</v>
      </c>
      <c r="C3494">
        <v>19657</v>
      </c>
      <c r="D3494">
        <v>241079.5</v>
      </c>
      <c r="E3494">
        <v>238430</v>
      </c>
      <c r="F3494">
        <v>458485</v>
      </c>
      <c r="G3494">
        <v>0</v>
      </c>
      <c r="H3494">
        <v>0</v>
      </c>
      <c r="I3494">
        <v>19657</v>
      </c>
      <c r="J3494">
        <v>22638.5</v>
      </c>
      <c r="K3494">
        <v>362565</v>
      </c>
      <c r="L3494">
        <v>315785</v>
      </c>
      <c r="M3494">
        <v>344845</v>
      </c>
      <c r="O3494">
        <f t="shared" si="279"/>
        <v>221422.5</v>
      </c>
      <c r="P3494">
        <f t="shared" si="279"/>
        <v>218773</v>
      </c>
      <c r="Q3494">
        <f t="shared" si="279"/>
        <v>438828</v>
      </c>
      <c r="R3494">
        <f t="shared" si="280"/>
        <v>0</v>
      </c>
      <c r="S3494">
        <f t="shared" si="281"/>
        <v>2981.5</v>
      </c>
      <c r="T3494">
        <f t="shared" si="282"/>
        <v>-46780</v>
      </c>
      <c r="U3494">
        <f t="shared" si="283"/>
        <v>-17720</v>
      </c>
    </row>
    <row r="3495" spans="1:21" hidden="1" x14ac:dyDescent="0.25">
      <c r="A3495" t="s">
        <v>7407</v>
      </c>
      <c r="B3495" t="s">
        <v>3731</v>
      </c>
      <c r="C3495">
        <v>24345</v>
      </c>
      <c r="D3495">
        <v>0</v>
      </c>
      <c r="E3495">
        <v>0</v>
      </c>
      <c r="F3495">
        <v>0</v>
      </c>
      <c r="G3495">
        <v>0</v>
      </c>
      <c r="H3495">
        <v>0</v>
      </c>
      <c r="I3495">
        <v>24345</v>
      </c>
      <c r="J3495">
        <v>36049</v>
      </c>
      <c r="K3495">
        <v>1899000</v>
      </c>
      <c r="L3495">
        <v>1947250</v>
      </c>
      <c r="M3495">
        <v>1441500</v>
      </c>
      <c r="O3495">
        <f t="shared" si="279"/>
        <v>-24345</v>
      </c>
      <c r="P3495">
        <f t="shared" si="279"/>
        <v>-24345</v>
      </c>
      <c r="Q3495">
        <f t="shared" si="279"/>
        <v>-24345</v>
      </c>
      <c r="R3495">
        <f t="shared" si="280"/>
        <v>0</v>
      </c>
      <c r="S3495">
        <f t="shared" si="281"/>
        <v>11704</v>
      </c>
      <c r="T3495">
        <f t="shared" si="282"/>
        <v>48250</v>
      </c>
      <c r="U3495">
        <f t="shared" si="283"/>
        <v>-457500</v>
      </c>
    </row>
    <row r="3496" spans="1:21" hidden="1" x14ac:dyDescent="0.25">
      <c r="A3496" t="s">
        <v>7702</v>
      </c>
      <c r="B3496" t="s">
        <v>3732</v>
      </c>
      <c r="C3496">
        <v>0</v>
      </c>
      <c r="D3496">
        <v>0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4761900</v>
      </c>
      <c r="L3496">
        <v>4055450</v>
      </c>
      <c r="M3496">
        <v>3024850</v>
      </c>
      <c r="O3496">
        <f t="shared" si="279"/>
        <v>0</v>
      </c>
      <c r="P3496">
        <f t="shared" si="279"/>
        <v>0</v>
      </c>
      <c r="Q3496">
        <f t="shared" si="279"/>
        <v>0</v>
      </c>
      <c r="R3496">
        <f t="shared" si="280"/>
        <v>0</v>
      </c>
      <c r="S3496">
        <f t="shared" si="281"/>
        <v>0</v>
      </c>
      <c r="T3496">
        <f t="shared" si="282"/>
        <v>-706450</v>
      </c>
      <c r="U3496">
        <f t="shared" si="283"/>
        <v>-1737050</v>
      </c>
    </row>
    <row r="3497" spans="1:21" hidden="1" x14ac:dyDescent="0.25">
      <c r="A3497" t="s">
        <v>7703</v>
      </c>
      <c r="B3497" t="s">
        <v>3733</v>
      </c>
      <c r="C3497">
        <v>0</v>
      </c>
      <c r="D3497">
        <v>0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6553550</v>
      </c>
      <c r="L3497">
        <v>3116700</v>
      </c>
      <c r="M3497">
        <v>2525900</v>
      </c>
      <c r="O3497">
        <f t="shared" si="279"/>
        <v>0</v>
      </c>
      <c r="P3497">
        <f t="shared" si="279"/>
        <v>0</v>
      </c>
      <c r="Q3497">
        <f t="shared" si="279"/>
        <v>0</v>
      </c>
      <c r="R3497">
        <f t="shared" si="280"/>
        <v>0</v>
      </c>
      <c r="S3497">
        <f t="shared" si="281"/>
        <v>0</v>
      </c>
      <c r="T3497">
        <f t="shared" si="282"/>
        <v>-3436850</v>
      </c>
      <c r="U3497">
        <f t="shared" si="283"/>
        <v>-4027650</v>
      </c>
    </row>
    <row r="3498" spans="1:21" hidden="1" x14ac:dyDescent="0.25">
      <c r="A3498" t="s">
        <v>7704</v>
      </c>
      <c r="B3498" t="s">
        <v>3734</v>
      </c>
      <c r="C3498">
        <v>0</v>
      </c>
      <c r="D3498">
        <v>0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6404350</v>
      </c>
      <c r="L3498">
        <v>5193700</v>
      </c>
      <c r="M3498">
        <v>5326000</v>
      </c>
      <c r="O3498">
        <f t="shared" si="279"/>
        <v>0</v>
      </c>
      <c r="P3498">
        <f t="shared" si="279"/>
        <v>0</v>
      </c>
      <c r="Q3498">
        <f t="shared" si="279"/>
        <v>0</v>
      </c>
      <c r="R3498">
        <f t="shared" si="280"/>
        <v>0</v>
      </c>
      <c r="S3498">
        <f t="shared" si="281"/>
        <v>0</v>
      </c>
      <c r="T3498">
        <f t="shared" si="282"/>
        <v>-1210650</v>
      </c>
      <c r="U3498">
        <f t="shared" si="283"/>
        <v>-1078350</v>
      </c>
    </row>
    <row r="3499" spans="1:21" hidden="1" x14ac:dyDescent="0.25">
      <c r="A3499" t="s">
        <v>7705</v>
      </c>
      <c r="B3499" t="s">
        <v>3735</v>
      </c>
      <c r="C3499">
        <v>0</v>
      </c>
      <c r="D3499">
        <v>0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1662300</v>
      </c>
      <c r="L3499">
        <v>1117735</v>
      </c>
      <c r="M3499">
        <v>815100</v>
      </c>
      <c r="O3499">
        <f t="shared" si="279"/>
        <v>0</v>
      </c>
      <c r="P3499">
        <f t="shared" si="279"/>
        <v>0</v>
      </c>
      <c r="Q3499">
        <f t="shared" si="279"/>
        <v>0</v>
      </c>
      <c r="R3499">
        <f t="shared" si="280"/>
        <v>0</v>
      </c>
      <c r="S3499">
        <f t="shared" si="281"/>
        <v>0</v>
      </c>
      <c r="T3499">
        <f t="shared" si="282"/>
        <v>-544565</v>
      </c>
      <c r="U3499">
        <f t="shared" si="283"/>
        <v>-847200</v>
      </c>
    </row>
    <row r="3500" spans="1:21" hidden="1" x14ac:dyDescent="0.25">
      <c r="A3500" t="s">
        <v>7706</v>
      </c>
      <c r="B3500" t="s">
        <v>3736</v>
      </c>
      <c r="C3500">
        <v>0</v>
      </c>
      <c r="D3500">
        <v>0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687415</v>
      </c>
      <c r="K3500">
        <v>389310</v>
      </c>
      <c r="L3500">
        <v>46158</v>
      </c>
      <c r="M3500">
        <v>0</v>
      </c>
      <c r="O3500">
        <f t="shared" si="279"/>
        <v>0</v>
      </c>
      <c r="P3500">
        <f t="shared" si="279"/>
        <v>0</v>
      </c>
      <c r="Q3500">
        <f t="shared" si="279"/>
        <v>0</v>
      </c>
      <c r="R3500">
        <f t="shared" si="280"/>
        <v>0</v>
      </c>
      <c r="S3500">
        <f t="shared" si="281"/>
        <v>687415</v>
      </c>
      <c r="T3500">
        <f t="shared" si="282"/>
        <v>-343152</v>
      </c>
      <c r="U3500">
        <f t="shared" si="283"/>
        <v>-389310</v>
      </c>
    </row>
    <row r="3501" spans="1:21" hidden="1" x14ac:dyDescent="0.25">
      <c r="A3501" t="s">
        <v>7707</v>
      </c>
      <c r="B3501" t="s">
        <v>1999</v>
      </c>
      <c r="C3501">
        <v>1809200</v>
      </c>
      <c r="D3501">
        <v>0</v>
      </c>
      <c r="E3501">
        <v>25258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232720</v>
      </c>
      <c r="L3501">
        <v>107601.5</v>
      </c>
      <c r="M3501">
        <v>59850</v>
      </c>
      <c r="O3501">
        <f t="shared" si="279"/>
        <v>-1809200</v>
      </c>
      <c r="P3501">
        <f t="shared" si="279"/>
        <v>-1783942</v>
      </c>
      <c r="Q3501">
        <f t="shared" si="279"/>
        <v>-1809200</v>
      </c>
      <c r="R3501">
        <f t="shared" si="280"/>
        <v>0</v>
      </c>
      <c r="S3501">
        <f t="shared" si="281"/>
        <v>0</v>
      </c>
      <c r="T3501">
        <f t="shared" si="282"/>
        <v>-125118.5</v>
      </c>
      <c r="U3501">
        <f t="shared" si="283"/>
        <v>-172870</v>
      </c>
    </row>
    <row r="3502" spans="1:21" hidden="1" x14ac:dyDescent="0.25">
      <c r="A3502" t="s">
        <v>7708</v>
      </c>
      <c r="B3502" t="s">
        <v>3737</v>
      </c>
      <c r="C3502">
        <v>0</v>
      </c>
      <c r="D3502">
        <v>0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755045</v>
      </c>
      <c r="L3502">
        <v>0</v>
      </c>
      <c r="M3502">
        <v>115865</v>
      </c>
      <c r="O3502">
        <f t="shared" si="279"/>
        <v>0</v>
      </c>
      <c r="P3502">
        <f t="shared" si="279"/>
        <v>0</v>
      </c>
      <c r="Q3502">
        <f t="shared" si="279"/>
        <v>0</v>
      </c>
      <c r="R3502">
        <f t="shared" si="280"/>
        <v>0</v>
      </c>
      <c r="S3502">
        <f t="shared" si="281"/>
        <v>0</v>
      </c>
      <c r="T3502">
        <f t="shared" si="282"/>
        <v>-755045</v>
      </c>
      <c r="U3502">
        <f t="shared" si="283"/>
        <v>-639180</v>
      </c>
    </row>
    <row r="3503" spans="1:21" hidden="1" x14ac:dyDescent="0.25">
      <c r="A3503" t="s">
        <v>4646</v>
      </c>
      <c r="B3503" t="s">
        <v>3738</v>
      </c>
      <c r="C3503">
        <v>0</v>
      </c>
      <c r="D3503">
        <v>0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3265650</v>
      </c>
      <c r="L3503">
        <v>4594350</v>
      </c>
      <c r="M3503">
        <v>3462500</v>
      </c>
      <c r="O3503">
        <f t="shared" si="279"/>
        <v>0</v>
      </c>
      <c r="P3503">
        <f t="shared" si="279"/>
        <v>0</v>
      </c>
      <c r="Q3503">
        <f t="shared" si="279"/>
        <v>0</v>
      </c>
      <c r="R3503">
        <f t="shared" si="280"/>
        <v>0</v>
      </c>
      <c r="S3503">
        <f t="shared" si="281"/>
        <v>0</v>
      </c>
      <c r="T3503">
        <f t="shared" si="282"/>
        <v>1328700</v>
      </c>
      <c r="U3503">
        <f t="shared" si="283"/>
        <v>196850</v>
      </c>
    </row>
    <row r="3504" spans="1:21" hidden="1" x14ac:dyDescent="0.25">
      <c r="A3504" t="s">
        <v>7710</v>
      </c>
      <c r="B3504" t="s">
        <v>3739</v>
      </c>
      <c r="C3504">
        <v>0</v>
      </c>
      <c r="D3504">
        <v>0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2427900</v>
      </c>
      <c r="L3504">
        <v>1350935</v>
      </c>
      <c r="M3504">
        <v>2972900</v>
      </c>
      <c r="O3504">
        <f t="shared" si="279"/>
        <v>0</v>
      </c>
      <c r="P3504">
        <f t="shared" si="279"/>
        <v>0</v>
      </c>
      <c r="Q3504">
        <f t="shared" si="279"/>
        <v>0</v>
      </c>
      <c r="R3504">
        <f t="shared" si="280"/>
        <v>0</v>
      </c>
      <c r="S3504">
        <f t="shared" si="281"/>
        <v>0</v>
      </c>
      <c r="T3504">
        <f t="shared" si="282"/>
        <v>-1076965</v>
      </c>
      <c r="U3504">
        <f t="shared" si="283"/>
        <v>545000</v>
      </c>
    </row>
    <row r="3505" spans="1:21" hidden="1" x14ac:dyDescent="0.25">
      <c r="A3505" t="s">
        <v>7711</v>
      </c>
      <c r="B3505" t="s">
        <v>3740</v>
      </c>
      <c r="C3505">
        <v>21824</v>
      </c>
      <c r="D3505">
        <v>0</v>
      </c>
      <c r="E3505">
        <v>0</v>
      </c>
      <c r="F3505">
        <v>0</v>
      </c>
      <c r="G3505">
        <v>0</v>
      </c>
      <c r="H3505">
        <v>0</v>
      </c>
      <c r="I3505">
        <v>21824</v>
      </c>
      <c r="J3505">
        <v>0</v>
      </c>
      <c r="K3505">
        <v>7684650</v>
      </c>
      <c r="L3505">
        <v>4901900</v>
      </c>
      <c r="M3505">
        <v>3823150</v>
      </c>
      <c r="O3505">
        <f t="shared" si="279"/>
        <v>-21824</v>
      </c>
      <c r="P3505">
        <f t="shared" si="279"/>
        <v>-21824</v>
      </c>
      <c r="Q3505">
        <f t="shared" si="279"/>
        <v>-21824</v>
      </c>
      <c r="R3505">
        <f t="shared" si="280"/>
        <v>0</v>
      </c>
      <c r="S3505">
        <f t="shared" si="281"/>
        <v>-21824</v>
      </c>
      <c r="T3505">
        <f t="shared" si="282"/>
        <v>-2782750</v>
      </c>
      <c r="U3505">
        <f t="shared" si="283"/>
        <v>-3861500</v>
      </c>
    </row>
    <row r="3506" spans="1:21" hidden="1" x14ac:dyDescent="0.25">
      <c r="A3506" t="s">
        <v>7712</v>
      </c>
      <c r="B3506" t="s">
        <v>3741</v>
      </c>
      <c r="C3506">
        <v>11333</v>
      </c>
      <c r="D3506">
        <v>0</v>
      </c>
      <c r="E3506">
        <v>0</v>
      </c>
      <c r="F3506">
        <v>0</v>
      </c>
      <c r="G3506">
        <v>0</v>
      </c>
      <c r="H3506">
        <v>0</v>
      </c>
      <c r="I3506">
        <v>11333</v>
      </c>
      <c r="J3506">
        <v>53916.5</v>
      </c>
      <c r="K3506">
        <v>130391.5</v>
      </c>
      <c r="L3506">
        <v>92038</v>
      </c>
      <c r="M3506">
        <v>69631.5</v>
      </c>
      <c r="O3506">
        <f t="shared" si="279"/>
        <v>-11333</v>
      </c>
      <c r="P3506">
        <f t="shared" si="279"/>
        <v>-11333</v>
      </c>
      <c r="Q3506">
        <f t="shared" si="279"/>
        <v>-11333</v>
      </c>
      <c r="R3506">
        <f t="shared" si="280"/>
        <v>0</v>
      </c>
      <c r="S3506">
        <f t="shared" si="281"/>
        <v>42583.5</v>
      </c>
      <c r="T3506">
        <f t="shared" si="282"/>
        <v>-38353.5</v>
      </c>
      <c r="U3506">
        <f t="shared" si="283"/>
        <v>-60760</v>
      </c>
    </row>
    <row r="3507" spans="1:21" hidden="1" x14ac:dyDescent="0.25">
      <c r="A3507" t="s">
        <v>7713</v>
      </c>
      <c r="B3507" t="s">
        <v>2000</v>
      </c>
      <c r="C3507">
        <v>0</v>
      </c>
      <c r="D3507">
        <v>0</v>
      </c>
      <c r="E3507">
        <v>41606</v>
      </c>
      <c r="F3507">
        <v>0</v>
      </c>
      <c r="G3507" t="e">
        <v>#DIV/0!</v>
      </c>
      <c r="H3507">
        <v>0</v>
      </c>
      <c r="I3507">
        <v>0</v>
      </c>
      <c r="J3507">
        <v>44430.5</v>
      </c>
      <c r="K3507">
        <v>8079050</v>
      </c>
      <c r="L3507">
        <v>6690850</v>
      </c>
      <c r="M3507">
        <v>5388350</v>
      </c>
      <c r="O3507">
        <f t="shared" si="279"/>
        <v>0</v>
      </c>
      <c r="P3507">
        <f t="shared" si="279"/>
        <v>41606</v>
      </c>
      <c r="Q3507">
        <f t="shared" si="279"/>
        <v>0</v>
      </c>
      <c r="R3507" t="e">
        <f t="shared" si="280"/>
        <v>#DIV/0!</v>
      </c>
      <c r="S3507">
        <f t="shared" si="281"/>
        <v>44430.5</v>
      </c>
      <c r="T3507">
        <f t="shared" si="282"/>
        <v>-1388200</v>
      </c>
      <c r="U3507">
        <f t="shared" si="283"/>
        <v>-2690700</v>
      </c>
    </row>
    <row r="3508" spans="1:21" hidden="1" x14ac:dyDescent="0.25">
      <c r="A3508" t="s">
        <v>7714</v>
      </c>
      <c r="B3508" t="s">
        <v>2001</v>
      </c>
      <c r="C3508">
        <v>490792</v>
      </c>
      <c r="D3508">
        <v>0</v>
      </c>
      <c r="E3508">
        <v>0</v>
      </c>
      <c r="F3508">
        <v>0</v>
      </c>
      <c r="G3508">
        <v>90433</v>
      </c>
      <c r="H3508">
        <v>0</v>
      </c>
      <c r="I3508">
        <v>457280</v>
      </c>
      <c r="J3508">
        <v>220035</v>
      </c>
      <c r="K3508">
        <v>63612500</v>
      </c>
      <c r="L3508">
        <v>48136500</v>
      </c>
      <c r="M3508">
        <v>43421500</v>
      </c>
      <c r="O3508">
        <f t="shared" si="279"/>
        <v>-490792</v>
      </c>
      <c r="P3508">
        <f t="shared" si="279"/>
        <v>-490792</v>
      </c>
      <c r="Q3508">
        <f t="shared" si="279"/>
        <v>-490792</v>
      </c>
      <c r="R3508">
        <f t="shared" si="280"/>
        <v>-90433</v>
      </c>
      <c r="S3508">
        <f t="shared" si="281"/>
        <v>-237245</v>
      </c>
      <c r="T3508">
        <f t="shared" si="282"/>
        <v>-15476000</v>
      </c>
      <c r="U3508">
        <f t="shared" si="283"/>
        <v>-20191000</v>
      </c>
    </row>
    <row r="3509" spans="1:21" hidden="1" x14ac:dyDescent="0.25">
      <c r="A3509" t="s">
        <v>7715</v>
      </c>
      <c r="B3509" t="s">
        <v>3742</v>
      </c>
      <c r="C3509">
        <v>0</v>
      </c>
      <c r="D3509">
        <v>0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67948</v>
      </c>
      <c r="L3509">
        <v>44968.5</v>
      </c>
      <c r="M3509">
        <v>32183</v>
      </c>
      <c r="O3509">
        <f t="shared" si="279"/>
        <v>0</v>
      </c>
      <c r="P3509">
        <f t="shared" si="279"/>
        <v>0</v>
      </c>
      <c r="Q3509">
        <f t="shared" si="279"/>
        <v>0</v>
      </c>
      <c r="R3509">
        <f t="shared" si="280"/>
        <v>0</v>
      </c>
      <c r="S3509">
        <f t="shared" si="281"/>
        <v>0</v>
      </c>
      <c r="T3509">
        <f t="shared" si="282"/>
        <v>-22979.5</v>
      </c>
      <c r="U3509">
        <f t="shared" si="283"/>
        <v>-35765</v>
      </c>
    </row>
    <row r="3510" spans="1:21" hidden="1" x14ac:dyDescent="0.25">
      <c r="A3510" t="s">
        <v>7995</v>
      </c>
      <c r="B3510" t="s">
        <v>2002</v>
      </c>
      <c r="C3510">
        <v>842928.33330000006</v>
      </c>
      <c r="D3510">
        <v>0</v>
      </c>
      <c r="E3510">
        <v>0</v>
      </c>
      <c r="F3510">
        <v>0</v>
      </c>
      <c r="G3510">
        <v>87249</v>
      </c>
      <c r="H3510">
        <v>0</v>
      </c>
      <c r="I3510">
        <v>0</v>
      </c>
      <c r="J3510">
        <v>0</v>
      </c>
      <c r="K3510">
        <v>833240</v>
      </c>
      <c r="L3510">
        <v>853270</v>
      </c>
      <c r="M3510">
        <v>471670</v>
      </c>
      <c r="O3510">
        <f t="shared" si="279"/>
        <v>-842928.33330000006</v>
      </c>
      <c r="P3510">
        <f t="shared" si="279"/>
        <v>-842928.33330000006</v>
      </c>
      <c r="Q3510">
        <f t="shared" si="279"/>
        <v>-842928.33330000006</v>
      </c>
      <c r="R3510">
        <f t="shared" si="280"/>
        <v>-87249</v>
      </c>
      <c r="S3510">
        <f t="shared" si="281"/>
        <v>0</v>
      </c>
      <c r="T3510">
        <f t="shared" si="282"/>
        <v>20030</v>
      </c>
      <c r="U3510">
        <f t="shared" si="283"/>
        <v>-361570</v>
      </c>
    </row>
    <row r="3511" spans="1:21" hidden="1" x14ac:dyDescent="0.25">
      <c r="A3511" t="s">
        <v>7717</v>
      </c>
      <c r="B3511" t="s">
        <v>2003</v>
      </c>
      <c r="C3511">
        <v>6043150</v>
      </c>
      <c r="D3511">
        <v>0</v>
      </c>
      <c r="E3511">
        <v>6395250</v>
      </c>
      <c r="F3511">
        <v>363158</v>
      </c>
      <c r="G3511">
        <v>212000</v>
      </c>
      <c r="H3511">
        <v>13708.5</v>
      </c>
      <c r="I3511">
        <v>0</v>
      </c>
      <c r="J3511">
        <v>0</v>
      </c>
      <c r="K3511">
        <v>0</v>
      </c>
      <c r="L3511">
        <v>0</v>
      </c>
      <c r="M3511">
        <v>0</v>
      </c>
      <c r="O3511">
        <f t="shared" si="279"/>
        <v>-6043150</v>
      </c>
      <c r="P3511">
        <f t="shared" si="279"/>
        <v>352100</v>
      </c>
      <c r="Q3511">
        <f t="shared" si="279"/>
        <v>-5679992</v>
      </c>
      <c r="R3511">
        <f t="shared" si="280"/>
        <v>-198291.5</v>
      </c>
      <c r="S3511">
        <f t="shared" si="281"/>
        <v>0</v>
      </c>
      <c r="T3511">
        <f t="shared" si="282"/>
        <v>0</v>
      </c>
      <c r="U3511">
        <f t="shared" si="283"/>
        <v>0</v>
      </c>
    </row>
    <row r="3512" spans="1:21" hidden="1" x14ac:dyDescent="0.25">
      <c r="A3512" t="s">
        <v>7718</v>
      </c>
      <c r="B3512" t="s">
        <v>3743</v>
      </c>
      <c r="C3512">
        <v>0</v>
      </c>
      <c r="D3512">
        <v>0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3137100</v>
      </c>
      <c r="L3512">
        <v>2324950</v>
      </c>
      <c r="M3512">
        <v>1987850</v>
      </c>
      <c r="O3512">
        <f t="shared" si="279"/>
        <v>0</v>
      </c>
      <c r="P3512">
        <f t="shared" si="279"/>
        <v>0</v>
      </c>
      <c r="Q3512">
        <f t="shared" si="279"/>
        <v>0</v>
      </c>
      <c r="R3512">
        <f t="shared" si="280"/>
        <v>0</v>
      </c>
      <c r="S3512">
        <f t="shared" si="281"/>
        <v>0</v>
      </c>
      <c r="T3512">
        <f t="shared" si="282"/>
        <v>-812150</v>
      </c>
      <c r="U3512">
        <f t="shared" si="283"/>
        <v>-1149250</v>
      </c>
    </row>
    <row r="3513" spans="1:21" hidden="1" x14ac:dyDescent="0.25">
      <c r="A3513" t="s">
        <v>7719</v>
      </c>
      <c r="B3513" t="s">
        <v>2004</v>
      </c>
      <c r="C3513">
        <v>1340485</v>
      </c>
      <c r="D3513">
        <v>151050</v>
      </c>
      <c r="E3513">
        <v>0</v>
      </c>
      <c r="F3513">
        <v>0</v>
      </c>
      <c r="G3513">
        <v>0</v>
      </c>
      <c r="H3513">
        <v>0</v>
      </c>
      <c r="I3513">
        <v>97035</v>
      </c>
      <c r="J3513">
        <v>0</v>
      </c>
      <c r="K3513">
        <v>826655</v>
      </c>
      <c r="L3513">
        <v>799395</v>
      </c>
      <c r="M3513">
        <v>1283050</v>
      </c>
      <c r="O3513">
        <f t="shared" si="279"/>
        <v>-1189435</v>
      </c>
      <c r="P3513">
        <f t="shared" si="279"/>
        <v>-1340485</v>
      </c>
      <c r="Q3513">
        <f t="shared" si="279"/>
        <v>-1340485</v>
      </c>
      <c r="R3513">
        <f t="shared" si="280"/>
        <v>0</v>
      </c>
      <c r="S3513">
        <f t="shared" si="281"/>
        <v>-97035</v>
      </c>
      <c r="T3513">
        <f t="shared" si="282"/>
        <v>-27260</v>
      </c>
      <c r="U3513">
        <f t="shared" si="283"/>
        <v>456395</v>
      </c>
    </row>
    <row r="3514" spans="1:21" hidden="1" x14ac:dyDescent="0.25">
      <c r="A3514" t="s">
        <v>4536</v>
      </c>
      <c r="B3514" t="s">
        <v>2005</v>
      </c>
      <c r="C3514">
        <v>2215572</v>
      </c>
      <c r="D3514">
        <v>0</v>
      </c>
      <c r="E3514">
        <v>0</v>
      </c>
      <c r="F3514">
        <v>0</v>
      </c>
      <c r="G3514">
        <v>189420</v>
      </c>
      <c r="H3514">
        <v>20130.5</v>
      </c>
      <c r="I3514">
        <v>0</v>
      </c>
      <c r="J3514">
        <v>0</v>
      </c>
      <c r="K3514">
        <v>0</v>
      </c>
      <c r="L3514">
        <v>1802500</v>
      </c>
      <c r="M3514">
        <v>936250</v>
      </c>
      <c r="O3514">
        <f t="shared" si="279"/>
        <v>-2215572</v>
      </c>
      <c r="P3514">
        <f t="shared" si="279"/>
        <v>-2215572</v>
      </c>
      <c r="Q3514">
        <f t="shared" si="279"/>
        <v>-2215572</v>
      </c>
      <c r="R3514">
        <f t="shared" si="280"/>
        <v>-169289.5</v>
      </c>
      <c r="S3514">
        <f t="shared" si="281"/>
        <v>0</v>
      </c>
      <c r="T3514">
        <f t="shared" si="282"/>
        <v>1802500</v>
      </c>
      <c r="U3514">
        <f t="shared" si="283"/>
        <v>936250</v>
      </c>
    </row>
    <row r="3515" spans="1:21" hidden="1" x14ac:dyDescent="0.25">
      <c r="A3515" t="s">
        <v>7721</v>
      </c>
      <c r="B3515" t="s">
        <v>2006</v>
      </c>
      <c r="C3515">
        <v>0</v>
      </c>
      <c r="D3515">
        <v>238395</v>
      </c>
      <c r="E3515">
        <v>0</v>
      </c>
      <c r="F3515">
        <v>15852.5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O3515">
        <f t="shared" si="279"/>
        <v>238395</v>
      </c>
      <c r="P3515">
        <f t="shared" si="279"/>
        <v>0</v>
      </c>
      <c r="Q3515">
        <f t="shared" si="279"/>
        <v>15852.5</v>
      </c>
      <c r="R3515">
        <f t="shared" si="280"/>
        <v>0</v>
      </c>
      <c r="S3515">
        <f t="shared" si="281"/>
        <v>0</v>
      </c>
      <c r="T3515">
        <f t="shared" si="282"/>
        <v>0</v>
      </c>
      <c r="U3515">
        <f t="shared" si="283"/>
        <v>0</v>
      </c>
    </row>
    <row r="3516" spans="1:21" hidden="1" x14ac:dyDescent="0.25">
      <c r="A3516" t="s">
        <v>7722</v>
      </c>
      <c r="B3516" t="s">
        <v>3744</v>
      </c>
      <c r="C3516">
        <v>0</v>
      </c>
      <c r="D3516">
        <v>0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812200</v>
      </c>
      <c r="L3516">
        <v>536005</v>
      </c>
      <c r="M3516">
        <v>598475</v>
      </c>
      <c r="O3516">
        <f t="shared" si="279"/>
        <v>0</v>
      </c>
      <c r="P3516">
        <f t="shared" si="279"/>
        <v>0</v>
      </c>
      <c r="Q3516">
        <f t="shared" si="279"/>
        <v>0</v>
      </c>
      <c r="R3516">
        <f t="shared" si="280"/>
        <v>0</v>
      </c>
      <c r="S3516">
        <f t="shared" si="281"/>
        <v>0</v>
      </c>
      <c r="T3516">
        <f t="shared" si="282"/>
        <v>-276195</v>
      </c>
      <c r="U3516">
        <f t="shared" si="283"/>
        <v>-213725</v>
      </c>
    </row>
    <row r="3517" spans="1:21" hidden="1" x14ac:dyDescent="0.25">
      <c r="A3517" t="s">
        <v>7723</v>
      </c>
      <c r="B3517" t="s">
        <v>2007</v>
      </c>
      <c r="C3517">
        <v>0</v>
      </c>
      <c r="D3517">
        <v>306155</v>
      </c>
      <c r="E3517">
        <v>287200</v>
      </c>
      <c r="F3517">
        <v>305890</v>
      </c>
      <c r="G3517">
        <v>0</v>
      </c>
      <c r="H3517">
        <v>0</v>
      </c>
      <c r="I3517">
        <v>0</v>
      </c>
      <c r="J3517">
        <v>0</v>
      </c>
      <c r="K3517">
        <v>14441000</v>
      </c>
      <c r="L3517">
        <v>8653050</v>
      </c>
      <c r="M3517">
        <v>6816550</v>
      </c>
      <c r="O3517">
        <f t="shared" si="279"/>
        <v>306155</v>
      </c>
      <c r="P3517">
        <f t="shared" si="279"/>
        <v>287200</v>
      </c>
      <c r="Q3517">
        <f t="shared" si="279"/>
        <v>305890</v>
      </c>
      <c r="R3517">
        <f t="shared" si="280"/>
        <v>0</v>
      </c>
      <c r="S3517">
        <f t="shared" si="281"/>
        <v>0</v>
      </c>
      <c r="T3517">
        <f t="shared" si="282"/>
        <v>-5787950</v>
      </c>
      <c r="U3517">
        <f t="shared" si="283"/>
        <v>-7624450</v>
      </c>
    </row>
    <row r="3518" spans="1:21" hidden="1" x14ac:dyDescent="0.25">
      <c r="A3518" t="s">
        <v>7724</v>
      </c>
      <c r="B3518" t="s">
        <v>2008</v>
      </c>
      <c r="C3518">
        <v>709140</v>
      </c>
      <c r="D3518">
        <v>425185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O3518">
        <f t="shared" si="279"/>
        <v>-283955</v>
      </c>
      <c r="P3518">
        <f t="shared" si="279"/>
        <v>-709140</v>
      </c>
      <c r="Q3518">
        <f t="shared" si="279"/>
        <v>-709140</v>
      </c>
      <c r="R3518">
        <f t="shared" si="280"/>
        <v>0</v>
      </c>
      <c r="S3518">
        <f t="shared" si="281"/>
        <v>0</v>
      </c>
      <c r="T3518">
        <f t="shared" si="282"/>
        <v>0</v>
      </c>
      <c r="U3518">
        <f t="shared" si="283"/>
        <v>0</v>
      </c>
    </row>
    <row r="3519" spans="1:21" hidden="1" x14ac:dyDescent="0.25">
      <c r="A3519" t="s">
        <v>7725</v>
      </c>
      <c r="B3519" t="s">
        <v>2009</v>
      </c>
      <c r="C3519">
        <v>195954.5</v>
      </c>
      <c r="D3519">
        <v>0</v>
      </c>
      <c r="E3519">
        <v>801205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O3519">
        <f t="shared" si="279"/>
        <v>-195954.5</v>
      </c>
      <c r="P3519">
        <f t="shared" si="279"/>
        <v>605250.5</v>
      </c>
      <c r="Q3519">
        <f t="shared" si="279"/>
        <v>-195954.5</v>
      </c>
      <c r="R3519">
        <f t="shared" si="280"/>
        <v>0</v>
      </c>
      <c r="S3519">
        <f t="shared" si="281"/>
        <v>0</v>
      </c>
      <c r="T3519">
        <f t="shared" si="282"/>
        <v>0</v>
      </c>
      <c r="U3519">
        <f t="shared" si="283"/>
        <v>0</v>
      </c>
    </row>
    <row r="3520" spans="1:21" hidden="1" x14ac:dyDescent="0.25">
      <c r="A3520" t="s">
        <v>7726</v>
      </c>
      <c r="B3520" t="s">
        <v>3745</v>
      </c>
      <c r="C3520">
        <v>0</v>
      </c>
      <c r="D3520">
        <v>0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1957750</v>
      </c>
      <c r="L3520">
        <v>1473550</v>
      </c>
      <c r="M3520">
        <v>787435</v>
      </c>
      <c r="O3520">
        <f t="shared" si="279"/>
        <v>0</v>
      </c>
      <c r="P3520">
        <f t="shared" si="279"/>
        <v>0</v>
      </c>
      <c r="Q3520">
        <f t="shared" si="279"/>
        <v>0</v>
      </c>
      <c r="R3520">
        <f t="shared" si="280"/>
        <v>0</v>
      </c>
      <c r="S3520">
        <f t="shared" si="281"/>
        <v>0</v>
      </c>
      <c r="T3520">
        <f t="shared" si="282"/>
        <v>-484200</v>
      </c>
      <c r="U3520">
        <f t="shared" si="283"/>
        <v>-1170315</v>
      </c>
    </row>
    <row r="3521" spans="1:21" hidden="1" x14ac:dyDescent="0.25">
      <c r="A3521" t="s">
        <v>7727</v>
      </c>
      <c r="B3521" t="s">
        <v>3746</v>
      </c>
      <c r="C3521">
        <v>0</v>
      </c>
      <c r="D3521">
        <v>0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4410550</v>
      </c>
      <c r="L3521">
        <v>3093700</v>
      </c>
      <c r="M3521">
        <v>2468100</v>
      </c>
      <c r="O3521">
        <f t="shared" si="279"/>
        <v>0</v>
      </c>
      <c r="P3521">
        <f t="shared" si="279"/>
        <v>0</v>
      </c>
      <c r="Q3521">
        <f t="shared" si="279"/>
        <v>0</v>
      </c>
      <c r="R3521">
        <f t="shared" si="280"/>
        <v>0</v>
      </c>
      <c r="S3521">
        <f t="shared" si="281"/>
        <v>0</v>
      </c>
      <c r="T3521">
        <f t="shared" si="282"/>
        <v>-1316850</v>
      </c>
      <c r="U3521">
        <f t="shared" si="283"/>
        <v>-1942450</v>
      </c>
    </row>
    <row r="3522" spans="1:21" hidden="1" x14ac:dyDescent="0.25">
      <c r="A3522" t="s">
        <v>7728</v>
      </c>
      <c r="B3522" t="s">
        <v>3747</v>
      </c>
      <c r="C3522">
        <v>0</v>
      </c>
      <c r="D3522">
        <v>0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877630</v>
      </c>
      <c r="L3522">
        <v>831460</v>
      </c>
      <c r="M3522">
        <v>846390</v>
      </c>
      <c r="O3522">
        <f t="shared" si="279"/>
        <v>0</v>
      </c>
      <c r="P3522">
        <f t="shared" si="279"/>
        <v>0</v>
      </c>
      <c r="Q3522">
        <f t="shared" si="279"/>
        <v>0</v>
      </c>
      <c r="R3522">
        <f t="shared" si="280"/>
        <v>0</v>
      </c>
      <c r="S3522">
        <f t="shared" si="281"/>
        <v>0</v>
      </c>
      <c r="T3522">
        <f t="shared" si="282"/>
        <v>-46170</v>
      </c>
      <c r="U3522">
        <f t="shared" si="283"/>
        <v>-31240</v>
      </c>
    </row>
    <row r="3523" spans="1:21" hidden="1" x14ac:dyDescent="0.25">
      <c r="A3523" t="s">
        <v>7729</v>
      </c>
      <c r="B3523" t="s">
        <v>3748</v>
      </c>
      <c r="C3523">
        <v>0</v>
      </c>
      <c r="D3523">
        <v>0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64997000</v>
      </c>
      <c r="L3523">
        <v>63951000</v>
      </c>
      <c r="M3523">
        <v>40592500</v>
      </c>
      <c r="O3523">
        <f t="shared" ref="O3523:Q3586" si="284">D3523-$C3523</f>
        <v>0</v>
      </c>
      <c r="P3523">
        <f t="shared" si="284"/>
        <v>0</v>
      </c>
      <c r="Q3523">
        <f t="shared" si="284"/>
        <v>0</v>
      </c>
      <c r="R3523">
        <f t="shared" ref="R3523:R3586" si="285">H3523-G3523</f>
        <v>0</v>
      </c>
      <c r="S3523">
        <f t="shared" ref="S3523:S3586" si="286">J3523-I3523</f>
        <v>0</v>
      </c>
      <c r="T3523">
        <f t="shared" ref="T3523:T3586" si="287">L3523-K3523</f>
        <v>-1046000</v>
      </c>
      <c r="U3523">
        <f t="shared" ref="U3523:U3586" si="288">M3523-K3523</f>
        <v>-24404500</v>
      </c>
    </row>
    <row r="3524" spans="1:21" hidden="1" x14ac:dyDescent="0.25">
      <c r="A3524" t="s">
        <v>7730</v>
      </c>
      <c r="B3524" t="s">
        <v>3749</v>
      </c>
      <c r="C3524">
        <v>0</v>
      </c>
      <c r="D3524">
        <v>0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1370300</v>
      </c>
      <c r="L3524">
        <v>553620</v>
      </c>
      <c r="M3524">
        <v>742320</v>
      </c>
      <c r="O3524">
        <f t="shared" si="284"/>
        <v>0</v>
      </c>
      <c r="P3524">
        <f t="shared" si="284"/>
        <v>0</v>
      </c>
      <c r="Q3524">
        <f t="shared" si="284"/>
        <v>0</v>
      </c>
      <c r="R3524">
        <f t="shared" si="285"/>
        <v>0</v>
      </c>
      <c r="S3524">
        <f t="shared" si="286"/>
        <v>0</v>
      </c>
      <c r="T3524">
        <f t="shared" si="287"/>
        <v>-816680</v>
      </c>
      <c r="U3524">
        <f t="shared" si="288"/>
        <v>-627980</v>
      </c>
    </row>
    <row r="3525" spans="1:21" hidden="1" x14ac:dyDescent="0.25">
      <c r="A3525" t="s">
        <v>7731</v>
      </c>
      <c r="B3525" t="s">
        <v>2010</v>
      </c>
      <c r="C3525">
        <v>51891</v>
      </c>
      <c r="D3525">
        <v>263800</v>
      </c>
      <c r="E3525">
        <v>194680</v>
      </c>
      <c r="F3525">
        <v>694740</v>
      </c>
      <c r="G3525">
        <v>0</v>
      </c>
      <c r="H3525">
        <v>0</v>
      </c>
      <c r="I3525">
        <v>51891</v>
      </c>
      <c r="J3525">
        <v>32716</v>
      </c>
      <c r="K3525">
        <v>3267400</v>
      </c>
      <c r="L3525">
        <v>2751000</v>
      </c>
      <c r="M3525">
        <v>1770780</v>
      </c>
      <c r="O3525">
        <f t="shared" si="284"/>
        <v>211909</v>
      </c>
      <c r="P3525">
        <f t="shared" si="284"/>
        <v>142789</v>
      </c>
      <c r="Q3525">
        <f t="shared" si="284"/>
        <v>642849</v>
      </c>
      <c r="R3525">
        <f t="shared" si="285"/>
        <v>0</v>
      </c>
      <c r="S3525">
        <f t="shared" si="286"/>
        <v>-19175</v>
      </c>
      <c r="T3525">
        <f t="shared" si="287"/>
        <v>-516400</v>
      </c>
      <c r="U3525">
        <f t="shared" si="288"/>
        <v>-1496620</v>
      </c>
    </row>
    <row r="3526" spans="1:21" hidden="1" x14ac:dyDescent="0.25">
      <c r="A3526" t="s">
        <v>7732</v>
      </c>
      <c r="B3526" t="s">
        <v>2011</v>
      </c>
      <c r="C3526">
        <v>0</v>
      </c>
      <c r="D3526">
        <v>1226100</v>
      </c>
      <c r="E3526">
        <v>0</v>
      </c>
      <c r="F3526">
        <v>113190</v>
      </c>
      <c r="G3526">
        <v>65518</v>
      </c>
      <c r="H3526">
        <v>4241</v>
      </c>
      <c r="I3526">
        <v>0</v>
      </c>
      <c r="J3526">
        <v>0</v>
      </c>
      <c r="K3526">
        <v>0</v>
      </c>
      <c r="L3526">
        <v>0</v>
      </c>
      <c r="M3526">
        <v>0</v>
      </c>
      <c r="O3526">
        <f t="shared" si="284"/>
        <v>1226100</v>
      </c>
      <c r="P3526">
        <f t="shared" si="284"/>
        <v>0</v>
      </c>
      <c r="Q3526">
        <f t="shared" si="284"/>
        <v>113190</v>
      </c>
      <c r="R3526">
        <f t="shared" si="285"/>
        <v>-61277</v>
      </c>
      <c r="S3526">
        <f t="shared" si="286"/>
        <v>0</v>
      </c>
      <c r="T3526">
        <f t="shared" si="287"/>
        <v>0</v>
      </c>
      <c r="U3526">
        <f t="shared" si="288"/>
        <v>0</v>
      </c>
    </row>
    <row r="3527" spans="1:21" hidden="1" x14ac:dyDescent="0.25">
      <c r="A3527" t="s">
        <v>7733</v>
      </c>
      <c r="B3527" t="s">
        <v>3750</v>
      </c>
      <c r="C3527">
        <v>0</v>
      </c>
      <c r="D3527">
        <v>0</v>
      </c>
      <c r="E3527">
        <v>0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334565</v>
      </c>
      <c r="L3527">
        <v>201789.5</v>
      </c>
      <c r="M3527">
        <v>189321.5</v>
      </c>
      <c r="O3527">
        <f t="shared" si="284"/>
        <v>0</v>
      </c>
      <c r="P3527">
        <f t="shared" si="284"/>
        <v>0</v>
      </c>
      <c r="Q3527">
        <f t="shared" si="284"/>
        <v>0</v>
      </c>
      <c r="R3527">
        <f t="shared" si="285"/>
        <v>0</v>
      </c>
      <c r="S3527">
        <f t="shared" si="286"/>
        <v>0</v>
      </c>
      <c r="T3527">
        <f t="shared" si="287"/>
        <v>-132775.5</v>
      </c>
      <c r="U3527">
        <f t="shared" si="288"/>
        <v>-145243.5</v>
      </c>
    </row>
    <row r="3528" spans="1:21" hidden="1" x14ac:dyDescent="0.25">
      <c r="A3528" t="s">
        <v>7325</v>
      </c>
      <c r="B3528" t="s">
        <v>3751</v>
      </c>
      <c r="C3528">
        <v>0</v>
      </c>
      <c r="D3528">
        <v>0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4406.5</v>
      </c>
      <c r="K3528">
        <v>71475</v>
      </c>
      <c r="L3528">
        <v>134952</v>
      </c>
      <c r="M3528">
        <v>87324.5</v>
      </c>
      <c r="O3528">
        <f t="shared" si="284"/>
        <v>0</v>
      </c>
      <c r="P3528">
        <f t="shared" si="284"/>
        <v>0</v>
      </c>
      <c r="Q3528">
        <f t="shared" si="284"/>
        <v>0</v>
      </c>
      <c r="R3528">
        <f t="shared" si="285"/>
        <v>0</v>
      </c>
      <c r="S3528">
        <f t="shared" si="286"/>
        <v>4406.5</v>
      </c>
      <c r="T3528">
        <f t="shared" si="287"/>
        <v>63477</v>
      </c>
      <c r="U3528">
        <f t="shared" si="288"/>
        <v>15849.5</v>
      </c>
    </row>
    <row r="3529" spans="1:21" hidden="1" x14ac:dyDescent="0.25">
      <c r="A3529" t="s">
        <v>4690</v>
      </c>
      <c r="B3529" t="s">
        <v>3752</v>
      </c>
      <c r="C3529">
        <v>52697</v>
      </c>
      <c r="D3529">
        <v>0</v>
      </c>
      <c r="E3529">
        <v>0</v>
      </c>
      <c r="F3529">
        <v>0</v>
      </c>
      <c r="G3529">
        <v>0</v>
      </c>
      <c r="H3529">
        <v>0</v>
      </c>
      <c r="I3529">
        <v>52697</v>
      </c>
      <c r="J3529">
        <v>0</v>
      </c>
      <c r="K3529">
        <v>790260</v>
      </c>
      <c r="L3529">
        <v>1819915</v>
      </c>
      <c r="M3529">
        <v>2429400</v>
      </c>
      <c r="O3529">
        <f t="shared" si="284"/>
        <v>-52697</v>
      </c>
      <c r="P3529">
        <f t="shared" si="284"/>
        <v>-52697</v>
      </c>
      <c r="Q3529">
        <f t="shared" si="284"/>
        <v>-52697</v>
      </c>
      <c r="R3529">
        <f t="shared" si="285"/>
        <v>0</v>
      </c>
      <c r="S3529">
        <f t="shared" si="286"/>
        <v>-52697</v>
      </c>
      <c r="T3529">
        <f t="shared" si="287"/>
        <v>1029655</v>
      </c>
      <c r="U3529">
        <f t="shared" si="288"/>
        <v>1639140</v>
      </c>
    </row>
    <row r="3530" spans="1:21" hidden="1" x14ac:dyDescent="0.25">
      <c r="A3530" t="s">
        <v>7736</v>
      </c>
      <c r="B3530" t="s">
        <v>2012</v>
      </c>
      <c r="C3530">
        <v>0</v>
      </c>
      <c r="D3530">
        <v>0</v>
      </c>
      <c r="E3530">
        <v>172785</v>
      </c>
      <c r="F3530">
        <v>0</v>
      </c>
      <c r="G3530">
        <v>0</v>
      </c>
      <c r="H3530">
        <v>0</v>
      </c>
      <c r="I3530">
        <v>0</v>
      </c>
      <c r="J3530">
        <v>6767.5</v>
      </c>
      <c r="K3530">
        <v>11209600</v>
      </c>
      <c r="L3530">
        <v>8311750</v>
      </c>
      <c r="M3530">
        <v>6827100</v>
      </c>
      <c r="O3530">
        <f t="shared" si="284"/>
        <v>0</v>
      </c>
      <c r="P3530">
        <f t="shared" si="284"/>
        <v>172785</v>
      </c>
      <c r="Q3530">
        <f t="shared" si="284"/>
        <v>0</v>
      </c>
      <c r="R3530">
        <f t="shared" si="285"/>
        <v>0</v>
      </c>
      <c r="S3530">
        <f t="shared" si="286"/>
        <v>6767.5</v>
      </c>
      <c r="T3530">
        <f t="shared" si="287"/>
        <v>-2897850</v>
      </c>
      <c r="U3530">
        <f t="shared" si="288"/>
        <v>-4382500</v>
      </c>
    </row>
    <row r="3531" spans="1:21" hidden="1" x14ac:dyDescent="0.25">
      <c r="A3531" t="s">
        <v>7737</v>
      </c>
      <c r="B3531" t="s">
        <v>2013</v>
      </c>
      <c r="C3531">
        <v>0</v>
      </c>
      <c r="D3531">
        <v>0</v>
      </c>
      <c r="E3531">
        <v>0</v>
      </c>
      <c r="F3531">
        <v>0</v>
      </c>
      <c r="G3531">
        <v>28933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O3531">
        <f t="shared" si="284"/>
        <v>0</v>
      </c>
      <c r="P3531">
        <f t="shared" si="284"/>
        <v>0</v>
      </c>
      <c r="Q3531">
        <f t="shared" si="284"/>
        <v>0</v>
      </c>
      <c r="R3531">
        <f t="shared" si="285"/>
        <v>-28933</v>
      </c>
      <c r="S3531">
        <f t="shared" si="286"/>
        <v>0</v>
      </c>
      <c r="T3531">
        <f t="shared" si="287"/>
        <v>0</v>
      </c>
      <c r="U3531">
        <f t="shared" si="288"/>
        <v>0</v>
      </c>
    </row>
    <row r="3532" spans="1:21" hidden="1" x14ac:dyDescent="0.25">
      <c r="A3532" t="s">
        <v>7738</v>
      </c>
      <c r="B3532" t="s">
        <v>3753</v>
      </c>
      <c r="C3532">
        <v>0</v>
      </c>
      <c r="D3532">
        <v>0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5335000</v>
      </c>
      <c r="L3532">
        <v>2733500</v>
      </c>
      <c r="M3532">
        <v>1608795</v>
      </c>
      <c r="O3532">
        <f t="shared" si="284"/>
        <v>0</v>
      </c>
      <c r="P3532">
        <f t="shared" si="284"/>
        <v>0</v>
      </c>
      <c r="Q3532">
        <f t="shared" si="284"/>
        <v>0</v>
      </c>
      <c r="R3532">
        <f t="shared" si="285"/>
        <v>0</v>
      </c>
      <c r="S3532">
        <f t="shared" si="286"/>
        <v>0</v>
      </c>
      <c r="T3532">
        <f t="shared" si="287"/>
        <v>-2601500</v>
      </c>
      <c r="U3532">
        <f t="shared" si="288"/>
        <v>-3726205</v>
      </c>
    </row>
    <row r="3533" spans="1:21" hidden="1" x14ac:dyDescent="0.25">
      <c r="A3533" t="s">
        <v>7739</v>
      </c>
      <c r="B3533" t="s">
        <v>3754</v>
      </c>
      <c r="C3533">
        <v>0</v>
      </c>
      <c r="D3533">
        <v>0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7711050</v>
      </c>
      <c r="L3533">
        <v>7239550</v>
      </c>
      <c r="M3533">
        <v>5498000</v>
      </c>
      <c r="O3533">
        <f t="shared" si="284"/>
        <v>0</v>
      </c>
      <c r="P3533">
        <f t="shared" si="284"/>
        <v>0</v>
      </c>
      <c r="Q3533">
        <f t="shared" si="284"/>
        <v>0</v>
      </c>
      <c r="R3533">
        <f t="shared" si="285"/>
        <v>0</v>
      </c>
      <c r="S3533">
        <f t="shared" si="286"/>
        <v>0</v>
      </c>
      <c r="T3533">
        <f t="shared" si="287"/>
        <v>-471500</v>
      </c>
      <c r="U3533">
        <f t="shared" si="288"/>
        <v>-2213050</v>
      </c>
    </row>
    <row r="3534" spans="1:21" hidden="1" x14ac:dyDescent="0.25">
      <c r="A3534" t="s">
        <v>7740</v>
      </c>
      <c r="B3534" t="s">
        <v>3755</v>
      </c>
      <c r="C3534">
        <v>44157</v>
      </c>
      <c r="D3534">
        <v>0</v>
      </c>
      <c r="E3534">
        <v>0</v>
      </c>
      <c r="F3534">
        <v>0</v>
      </c>
      <c r="G3534">
        <v>0</v>
      </c>
      <c r="H3534">
        <v>0</v>
      </c>
      <c r="I3534">
        <v>44157</v>
      </c>
      <c r="J3534">
        <v>6453</v>
      </c>
      <c r="K3534">
        <v>20143500</v>
      </c>
      <c r="L3534">
        <v>15700500</v>
      </c>
      <c r="M3534">
        <v>12431700</v>
      </c>
      <c r="O3534">
        <f t="shared" si="284"/>
        <v>-44157</v>
      </c>
      <c r="P3534">
        <f t="shared" si="284"/>
        <v>-44157</v>
      </c>
      <c r="Q3534">
        <f t="shared" si="284"/>
        <v>-44157</v>
      </c>
      <c r="R3534">
        <f t="shared" si="285"/>
        <v>0</v>
      </c>
      <c r="S3534">
        <f t="shared" si="286"/>
        <v>-37704</v>
      </c>
      <c r="T3534">
        <f t="shared" si="287"/>
        <v>-4443000</v>
      </c>
      <c r="U3534">
        <f t="shared" si="288"/>
        <v>-7711800</v>
      </c>
    </row>
    <row r="3535" spans="1:21" hidden="1" x14ac:dyDescent="0.25">
      <c r="A3535" t="s">
        <v>7741</v>
      </c>
      <c r="B3535" t="s">
        <v>3756</v>
      </c>
      <c r="C3535">
        <v>0</v>
      </c>
      <c r="D3535">
        <v>0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2417450</v>
      </c>
      <c r="L3535">
        <v>1478950</v>
      </c>
      <c r="M3535">
        <v>895185</v>
      </c>
      <c r="O3535">
        <f t="shared" si="284"/>
        <v>0</v>
      </c>
      <c r="P3535">
        <f t="shared" si="284"/>
        <v>0</v>
      </c>
      <c r="Q3535">
        <f t="shared" si="284"/>
        <v>0</v>
      </c>
      <c r="R3535">
        <f t="shared" si="285"/>
        <v>0</v>
      </c>
      <c r="S3535">
        <f t="shared" si="286"/>
        <v>0</v>
      </c>
      <c r="T3535">
        <f t="shared" si="287"/>
        <v>-938500</v>
      </c>
      <c r="U3535">
        <f t="shared" si="288"/>
        <v>-1522265</v>
      </c>
    </row>
    <row r="3536" spans="1:21" hidden="1" x14ac:dyDescent="0.25">
      <c r="A3536" t="s">
        <v>7742</v>
      </c>
      <c r="B3536" t="s">
        <v>2014</v>
      </c>
      <c r="C3536">
        <v>0</v>
      </c>
      <c r="D3536">
        <v>1650200</v>
      </c>
      <c r="E3536">
        <v>522650</v>
      </c>
      <c r="F3536">
        <v>266830</v>
      </c>
      <c r="G3536">
        <v>3012000</v>
      </c>
      <c r="H3536">
        <v>153250</v>
      </c>
      <c r="I3536">
        <v>0</v>
      </c>
      <c r="J3536">
        <v>75525</v>
      </c>
      <c r="K3536">
        <v>730395000</v>
      </c>
      <c r="L3536">
        <v>543075000</v>
      </c>
      <c r="M3536">
        <v>395910000</v>
      </c>
      <c r="O3536">
        <f t="shared" si="284"/>
        <v>1650200</v>
      </c>
      <c r="P3536">
        <f t="shared" si="284"/>
        <v>522650</v>
      </c>
      <c r="Q3536">
        <f t="shared" si="284"/>
        <v>266830</v>
      </c>
      <c r="R3536">
        <f t="shared" si="285"/>
        <v>-2858750</v>
      </c>
      <c r="S3536">
        <f t="shared" si="286"/>
        <v>75525</v>
      </c>
      <c r="T3536">
        <f t="shared" si="287"/>
        <v>-187320000</v>
      </c>
      <c r="U3536">
        <f t="shared" si="288"/>
        <v>-334485000</v>
      </c>
    </row>
    <row r="3537" spans="1:21" hidden="1" x14ac:dyDescent="0.25">
      <c r="A3537" t="s">
        <v>7743</v>
      </c>
      <c r="B3537" t="s">
        <v>2015</v>
      </c>
      <c r="C3537">
        <v>0</v>
      </c>
      <c r="D3537">
        <v>0</v>
      </c>
      <c r="E3537">
        <v>0</v>
      </c>
      <c r="F3537">
        <v>59455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O3537">
        <f t="shared" si="284"/>
        <v>0</v>
      </c>
      <c r="P3537">
        <f t="shared" si="284"/>
        <v>0</v>
      </c>
      <c r="Q3537">
        <f t="shared" si="284"/>
        <v>59455</v>
      </c>
      <c r="R3537">
        <f t="shared" si="285"/>
        <v>0</v>
      </c>
      <c r="S3537">
        <f t="shared" si="286"/>
        <v>0</v>
      </c>
      <c r="T3537">
        <f t="shared" si="287"/>
        <v>0</v>
      </c>
      <c r="U3537">
        <f t="shared" si="288"/>
        <v>0</v>
      </c>
    </row>
    <row r="3538" spans="1:21" hidden="1" x14ac:dyDescent="0.25">
      <c r="A3538" t="s">
        <v>7744</v>
      </c>
      <c r="B3538" t="s">
        <v>2016</v>
      </c>
      <c r="C3538">
        <v>106835</v>
      </c>
      <c r="D3538">
        <v>36466</v>
      </c>
      <c r="E3538">
        <v>23867.5</v>
      </c>
      <c r="F3538">
        <v>5718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O3538">
        <f t="shared" si="284"/>
        <v>-70369</v>
      </c>
      <c r="P3538">
        <f t="shared" si="284"/>
        <v>-82967.5</v>
      </c>
      <c r="Q3538">
        <f t="shared" si="284"/>
        <v>-101117</v>
      </c>
      <c r="R3538">
        <f t="shared" si="285"/>
        <v>0</v>
      </c>
      <c r="S3538">
        <f t="shared" si="286"/>
        <v>0</v>
      </c>
      <c r="T3538">
        <f t="shared" si="287"/>
        <v>0</v>
      </c>
      <c r="U3538">
        <f t="shared" si="288"/>
        <v>0</v>
      </c>
    </row>
    <row r="3539" spans="1:21" hidden="1" x14ac:dyDescent="0.25">
      <c r="A3539" t="s">
        <v>7745</v>
      </c>
      <c r="B3539" t="s">
        <v>3757</v>
      </c>
      <c r="C3539">
        <v>0</v>
      </c>
      <c r="D3539">
        <v>0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17123000</v>
      </c>
      <c r="L3539">
        <v>11390100</v>
      </c>
      <c r="M3539">
        <v>6252250</v>
      </c>
      <c r="O3539">
        <f t="shared" si="284"/>
        <v>0</v>
      </c>
      <c r="P3539">
        <f t="shared" si="284"/>
        <v>0</v>
      </c>
      <c r="Q3539">
        <f t="shared" si="284"/>
        <v>0</v>
      </c>
      <c r="R3539">
        <f t="shared" si="285"/>
        <v>0</v>
      </c>
      <c r="S3539">
        <f t="shared" si="286"/>
        <v>0</v>
      </c>
      <c r="T3539">
        <f t="shared" si="287"/>
        <v>-5732900</v>
      </c>
      <c r="U3539">
        <f t="shared" si="288"/>
        <v>-10870750</v>
      </c>
    </row>
    <row r="3540" spans="1:21" hidden="1" x14ac:dyDescent="0.25">
      <c r="A3540" t="s">
        <v>7746</v>
      </c>
      <c r="B3540" t="s">
        <v>3758</v>
      </c>
      <c r="C3540">
        <v>34618</v>
      </c>
      <c r="D3540">
        <v>0</v>
      </c>
      <c r="E3540">
        <v>0</v>
      </c>
      <c r="F3540">
        <v>0</v>
      </c>
      <c r="G3540">
        <v>0</v>
      </c>
      <c r="H3540">
        <v>0</v>
      </c>
      <c r="I3540">
        <v>34618</v>
      </c>
      <c r="J3540">
        <v>95338.5</v>
      </c>
      <c r="K3540">
        <v>11731000</v>
      </c>
      <c r="L3540">
        <v>8467100</v>
      </c>
      <c r="M3540">
        <v>6321500</v>
      </c>
      <c r="O3540">
        <f t="shared" si="284"/>
        <v>-34618</v>
      </c>
      <c r="P3540">
        <f t="shared" si="284"/>
        <v>-34618</v>
      </c>
      <c r="Q3540">
        <f t="shared" si="284"/>
        <v>-34618</v>
      </c>
      <c r="R3540">
        <f t="shared" si="285"/>
        <v>0</v>
      </c>
      <c r="S3540">
        <f t="shared" si="286"/>
        <v>60720.5</v>
      </c>
      <c r="T3540">
        <f t="shared" si="287"/>
        <v>-3263900</v>
      </c>
      <c r="U3540">
        <f t="shared" si="288"/>
        <v>-5409500</v>
      </c>
    </row>
    <row r="3541" spans="1:21" hidden="1" x14ac:dyDescent="0.25">
      <c r="A3541" t="s">
        <v>7747</v>
      </c>
      <c r="B3541" t="s">
        <v>2017</v>
      </c>
      <c r="C3541">
        <v>197280.3333</v>
      </c>
      <c r="D3541">
        <v>99916</v>
      </c>
      <c r="E3541">
        <v>0</v>
      </c>
      <c r="F3541">
        <v>0</v>
      </c>
      <c r="G3541">
        <v>95260</v>
      </c>
      <c r="H3541">
        <v>0</v>
      </c>
      <c r="I3541">
        <v>31707</v>
      </c>
      <c r="J3541">
        <v>27027.5</v>
      </c>
      <c r="K3541">
        <v>42108500</v>
      </c>
      <c r="L3541">
        <v>23740000</v>
      </c>
      <c r="M3541">
        <v>22593500</v>
      </c>
      <c r="O3541">
        <f t="shared" si="284"/>
        <v>-97364.333299999998</v>
      </c>
      <c r="P3541">
        <f t="shared" si="284"/>
        <v>-197280.3333</v>
      </c>
      <c r="Q3541">
        <f t="shared" si="284"/>
        <v>-197280.3333</v>
      </c>
      <c r="R3541">
        <f t="shared" si="285"/>
        <v>-95260</v>
      </c>
      <c r="S3541">
        <f t="shared" si="286"/>
        <v>-4679.5</v>
      </c>
      <c r="T3541">
        <f t="shared" si="287"/>
        <v>-18368500</v>
      </c>
      <c r="U3541">
        <f t="shared" si="288"/>
        <v>-19515000</v>
      </c>
    </row>
    <row r="3542" spans="1:21" hidden="1" x14ac:dyDescent="0.25">
      <c r="A3542" t="s">
        <v>7748</v>
      </c>
      <c r="B3542" t="s">
        <v>2018</v>
      </c>
      <c r="C3542">
        <v>4164183.3330000001</v>
      </c>
      <c r="D3542">
        <v>83660</v>
      </c>
      <c r="E3542">
        <v>59175</v>
      </c>
      <c r="F3542">
        <v>286090</v>
      </c>
      <c r="G3542">
        <v>63329</v>
      </c>
      <c r="H3542">
        <v>0</v>
      </c>
      <c r="I3542">
        <v>12413</v>
      </c>
      <c r="J3542">
        <v>69342.5</v>
      </c>
      <c r="K3542">
        <v>0</v>
      </c>
      <c r="L3542">
        <v>0</v>
      </c>
      <c r="M3542">
        <v>0</v>
      </c>
      <c r="O3542">
        <f t="shared" si="284"/>
        <v>-4080523.3330000001</v>
      </c>
      <c r="P3542">
        <f t="shared" si="284"/>
        <v>-4105008.3330000001</v>
      </c>
      <c r="Q3542">
        <f t="shared" si="284"/>
        <v>-3878093.3330000001</v>
      </c>
      <c r="R3542">
        <f t="shared" si="285"/>
        <v>-63329</v>
      </c>
      <c r="S3542">
        <f t="shared" si="286"/>
        <v>56929.5</v>
      </c>
      <c r="T3542">
        <f t="shared" si="287"/>
        <v>0</v>
      </c>
      <c r="U3542">
        <f t="shared" si="288"/>
        <v>0</v>
      </c>
    </row>
    <row r="3543" spans="1:21" hidden="1" x14ac:dyDescent="0.25">
      <c r="A3543" t="s">
        <v>7749</v>
      </c>
      <c r="B3543" t="s">
        <v>2019</v>
      </c>
      <c r="C3543">
        <v>448653</v>
      </c>
      <c r="D3543">
        <v>0</v>
      </c>
      <c r="E3543">
        <v>0</v>
      </c>
      <c r="F3543">
        <v>0</v>
      </c>
      <c r="G3543">
        <v>0</v>
      </c>
      <c r="H3543">
        <v>0</v>
      </c>
      <c r="I3543">
        <v>13144</v>
      </c>
      <c r="J3543">
        <v>81294</v>
      </c>
      <c r="K3543">
        <v>0</v>
      </c>
      <c r="L3543">
        <v>0</v>
      </c>
      <c r="M3543">
        <v>0</v>
      </c>
      <c r="O3543">
        <f t="shared" si="284"/>
        <v>-448653</v>
      </c>
      <c r="P3543">
        <f t="shared" si="284"/>
        <v>-448653</v>
      </c>
      <c r="Q3543">
        <f t="shared" si="284"/>
        <v>-448653</v>
      </c>
      <c r="R3543">
        <f t="shared" si="285"/>
        <v>0</v>
      </c>
      <c r="S3543">
        <f t="shared" si="286"/>
        <v>68150</v>
      </c>
      <c r="T3543">
        <f t="shared" si="287"/>
        <v>0</v>
      </c>
      <c r="U3543">
        <f t="shared" si="288"/>
        <v>0</v>
      </c>
    </row>
    <row r="3544" spans="1:21" hidden="1" x14ac:dyDescent="0.25">
      <c r="A3544" t="s">
        <v>7750</v>
      </c>
      <c r="B3544" t="s">
        <v>3759</v>
      </c>
      <c r="C3544">
        <v>311500</v>
      </c>
      <c r="D3544">
        <v>0</v>
      </c>
      <c r="E3544">
        <v>0</v>
      </c>
      <c r="F3544">
        <v>0</v>
      </c>
      <c r="G3544">
        <v>0</v>
      </c>
      <c r="H3544">
        <v>0</v>
      </c>
      <c r="I3544">
        <v>311500</v>
      </c>
      <c r="J3544">
        <v>0</v>
      </c>
      <c r="K3544">
        <v>10700250</v>
      </c>
      <c r="L3544">
        <v>10414300</v>
      </c>
      <c r="M3544">
        <v>9342550</v>
      </c>
      <c r="O3544">
        <f t="shared" si="284"/>
        <v>-311500</v>
      </c>
      <c r="P3544">
        <f t="shared" si="284"/>
        <v>-311500</v>
      </c>
      <c r="Q3544">
        <f t="shared" si="284"/>
        <v>-311500</v>
      </c>
      <c r="R3544">
        <f t="shared" si="285"/>
        <v>0</v>
      </c>
      <c r="S3544">
        <f t="shared" si="286"/>
        <v>-311500</v>
      </c>
      <c r="T3544">
        <f t="shared" si="287"/>
        <v>-285950</v>
      </c>
      <c r="U3544">
        <f t="shared" si="288"/>
        <v>-1357700</v>
      </c>
    </row>
    <row r="3545" spans="1:21" hidden="1" x14ac:dyDescent="0.25">
      <c r="A3545" t="s">
        <v>7751</v>
      </c>
      <c r="B3545" t="s">
        <v>3760</v>
      </c>
      <c r="C3545">
        <v>0</v>
      </c>
      <c r="D3545">
        <v>0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333555</v>
      </c>
      <c r="L3545">
        <v>288600</v>
      </c>
      <c r="M3545">
        <v>250225</v>
      </c>
      <c r="O3545">
        <f t="shared" si="284"/>
        <v>0</v>
      </c>
      <c r="P3545">
        <f t="shared" si="284"/>
        <v>0</v>
      </c>
      <c r="Q3545">
        <f t="shared" si="284"/>
        <v>0</v>
      </c>
      <c r="R3545">
        <f t="shared" si="285"/>
        <v>0</v>
      </c>
      <c r="S3545">
        <f t="shared" si="286"/>
        <v>0</v>
      </c>
      <c r="T3545">
        <f t="shared" si="287"/>
        <v>-44955</v>
      </c>
      <c r="U3545">
        <f t="shared" si="288"/>
        <v>-83330</v>
      </c>
    </row>
    <row r="3546" spans="1:21" hidden="1" x14ac:dyDescent="0.25">
      <c r="A3546" t="s">
        <v>7752</v>
      </c>
      <c r="B3546" t="s">
        <v>2020</v>
      </c>
      <c r="C3546">
        <v>41578</v>
      </c>
      <c r="D3546">
        <v>504260</v>
      </c>
      <c r="E3546">
        <v>344420</v>
      </c>
      <c r="F3546">
        <v>350365</v>
      </c>
      <c r="G3546">
        <v>17409</v>
      </c>
      <c r="H3546">
        <v>0</v>
      </c>
      <c r="I3546">
        <v>41578</v>
      </c>
      <c r="J3546">
        <v>681670</v>
      </c>
      <c r="K3546">
        <v>749220</v>
      </c>
      <c r="L3546">
        <v>531865</v>
      </c>
      <c r="M3546">
        <v>278345</v>
      </c>
      <c r="O3546">
        <f t="shared" si="284"/>
        <v>462682</v>
      </c>
      <c r="P3546">
        <f t="shared" si="284"/>
        <v>302842</v>
      </c>
      <c r="Q3546">
        <f t="shared" si="284"/>
        <v>308787</v>
      </c>
      <c r="R3546">
        <f t="shared" si="285"/>
        <v>-17409</v>
      </c>
      <c r="S3546">
        <f t="shared" si="286"/>
        <v>640092</v>
      </c>
      <c r="T3546">
        <f t="shared" si="287"/>
        <v>-217355</v>
      </c>
      <c r="U3546">
        <f t="shared" si="288"/>
        <v>-470875</v>
      </c>
    </row>
    <row r="3547" spans="1:21" hidden="1" x14ac:dyDescent="0.25">
      <c r="A3547" t="s">
        <v>7753</v>
      </c>
      <c r="B3547" t="s">
        <v>3761</v>
      </c>
      <c r="C3547">
        <v>0</v>
      </c>
      <c r="D3547">
        <v>0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497295</v>
      </c>
      <c r="L3547">
        <v>440430</v>
      </c>
      <c r="M3547">
        <v>247875</v>
      </c>
      <c r="O3547">
        <f t="shared" si="284"/>
        <v>0</v>
      </c>
      <c r="P3547">
        <f t="shared" si="284"/>
        <v>0</v>
      </c>
      <c r="Q3547">
        <f t="shared" si="284"/>
        <v>0</v>
      </c>
      <c r="R3547">
        <f t="shared" si="285"/>
        <v>0</v>
      </c>
      <c r="S3547">
        <f t="shared" si="286"/>
        <v>0</v>
      </c>
      <c r="T3547">
        <f t="shared" si="287"/>
        <v>-56865</v>
      </c>
      <c r="U3547">
        <f t="shared" si="288"/>
        <v>-249420</v>
      </c>
    </row>
    <row r="3548" spans="1:21" hidden="1" x14ac:dyDescent="0.25">
      <c r="A3548" t="s">
        <v>7754</v>
      </c>
      <c r="B3548" t="s">
        <v>2021</v>
      </c>
      <c r="C3548">
        <v>60286</v>
      </c>
      <c r="D3548">
        <v>0</v>
      </c>
      <c r="E3548">
        <v>0</v>
      </c>
      <c r="F3548">
        <v>0</v>
      </c>
      <c r="G3548">
        <v>0</v>
      </c>
      <c r="H3548">
        <v>0</v>
      </c>
      <c r="I3548">
        <v>60286</v>
      </c>
      <c r="J3548">
        <v>0</v>
      </c>
      <c r="K3548">
        <v>21321000</v>
      </c>
      <c r="L3548">
        <v>9928600</v>
      </c>
      <c r="M3548">
        <v>8813100</v>
      </c>
      <c r="O3548">
        <f t="shared" si="284"/>
        <v>-60286</v>
      </c>
      <c r="P3548">
        <f t="shared" si="284"/>
        <v>-60286</v>
      </c>
      <c r="Q3548">
        <f t="shared" si="284"/>
        <v>-60286</v>
      </c>
      <c r="R3548">
        <f t="shared" si="285"/>
        <v>0</v>
      </c>
      <c r="S3548">
        <f t="shared" si="286"/>
        <v>-60286</v>
      </c>
      <c r="T3548">
        <f t="shared" si="287"/>
        <v>-11392400</v>
      </c>
      <c r="U3548">
        <f t="shared" si="288"/>
        <v>-12507900</v>
      </c>
    </row>
    <row r="3549" spans="1:21" hidden="1" x14ac:dyDescent="0.25">
      <c r="A3549" t="s">
        <v>7755</v>
      </c>
      <c r="B3549" t="s">
        <v>2022</v>
      </c>
      <c r="C3549">
        <v>5680762</v>
      </c>
      <c r="D3549">
        <v>0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O3549">
        <f t="shared" si="284"/>
        <v>-5680762</v>
      </c>
      <c r="P3549">
        <f t="shared" si="284"/>
        <v>-5680762</v>
      </c>
      <c r="Q3549">
        <f t="shared" si="284"/>
        <v>-5680762</v>
      </c>
      <c r="R3549">
        <f t="shared" si="285"/>
        <v>0</v>
      </c>
      <c r="S3549">
        <f t="shared" si="286"/>
        <v>0</v>
      </c>
      <c r="T3549">
        <f t="shared" si="287"/>
        <v>0</v>
      </c>
      <c r="U3549">
        <f t="shared" si="288"/>
        <v>0</v>
      </c>
    </row>
    <row r="3550" spans="1:21" hidden="1" x14ac:dyDescent="0.25">
      <c r="A3550" t="s">
        <v>7756</v>
      </c>
      <c r="B3550" t="s">
        <v>3762</v>
      </c>
      <c r="C3550">
        <v>0</v>
      </c>
      <c r="D3550">
        <v>0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2438800</v>
      </c>
      <c r="L3550">
        <v>1922800</v>
      </c>
      <c r="M3550">
        <v>1064355</v>
      </c>
      <c r="O3550">
        <f t="shared" si="284"/>
        <v>0</v>
      </c>
      <c r="P3550">
        <f t="shared" si="284"/>
        <v>0</v>
      </c>
      <c r="Q3550">
        <f t="shared" si="284"/>
        <v>0</v>
      </c>
      <c r="R3550">
        <f t="shared" si="285"/>
        <v>0</v>
      </c>
      <c r="S3550">
        <f t="shared" si="286"/>
        <v>0</v>
      </c>
      <c r="T3550">
        <f t="shared" si="287"/>
        <v>-516000</v>
      </c>
      <c r="U3550">
        <f t="shared" si="288"/>
        <v>-1374445</v>
      </c>
    </row>
    <row r="3551" spans="1:21" hidden="1" x14ac:dyDescent="0.25">
      <c r="A3551" t="s">
        <v>7716</v>
      </c>
      <c r="B3551" t="s">
        <v>3763</v>
      </c>
      <c r="C3551">
        <v>0</v>
      </c>
      <c r="D3551">
        <v>0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24812</v>
      </c>
      <c r="L3551">
        <v>54849.5</v>
      </c>
      <c r="M3551">
        <v>77370</v>
      </c>
      <c r="O3551">
        <f t="shared" si="284"/>
        <v>0</v>
      </c>
      <c r="P3551">
        <f t="shared" si="284"/>
        <v>0</v>
      </c>
      <c r="Q3551">
        <f t="shared" si="284"/>
        <v>0</v>
      </c>
      <c r="R3551">
        <f t="shared" si="285"/>
        <v>0</v>
      </c>
      <c r="S3551">
        <f t="shared" si="286"/>
        <v>0</v>
      </c>
      <c r="T3551">
        <f t="shared" si="287"/>
        <v>30037.5</v>
      </c>
      <c r="U3551">
        <f t="shared" si="288"/>
        <v>52558</v>
      </c>
    </row>
    <row r="3552" spans="1:21" hidden="1" x14ac:dyDescent="0.25">
      <c r="A3552" t="s">
        <v>7758</v>
      </c>
      <c r="B3552" t="s">
        <v>3764</v>
      </c>
      <c r="C3552">
        <v>0</v>
      </c>
      <c r="D3552">
        <v>0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717170</v>
      </c>
      <c r="L3552">
        <v>473115</v>
      </c>
      <c r="M3552">
        <v>379585</v>
      </c>
      <c r="O3552">
        <f t="shared" si="284"/>
        <v>0</v>
      </c>
      <c r="P3552">
        <f t="shared" si="284"/>
        <v>0</v>
      </c>
      <c r="Q3552">
        <f t="shared" si="284"/>
        <v>0</v>
      </c>
      <c r="R3552">
        <f t="shared" si="285"/>
        <v>0</v>
      </c>
      <c r="S3552">
        <f t="shared" si="286"/>
        <v>0</v>
      </c>
      <c r="T3552">
        <f t="shared" si="287"/>
        <v>-244055</v>
      </c>
      <c r="U3552">
        <f t="shared" si="288"/>
        <v>-337585</v>
      </c>
    </row>
    <row r="3553" spans="1:21" hidden="1" x14ac:dyDescent="0.25">
      <c r="A3553" t="s">
        <v>6358</v>
      </c>
      <c r="B3553" t="s">
        <v>3765</v>
      </c>
      <c r="C3553">
        <v>0</v>
      </c>
      <c r="D3553">
        <v>0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2446300</v>
      </c>
      <c r="L3553">
        <v>2654000</v>
      </c>
      <c r="M3553">
        <v>1025450</v>
      </c>
      <c r="O3553">
        <f t="shared" si="284"/>
        <v>0</v>
      </c>
      <c r="P3553">
        <f t="shared" si="284"/>
        <v>0</v>
      </c>
      <c r="Q3553">
        <f t="shared" si="284"/>
        <v>0</v>
      </c>
      <c r="R3553">
        <f t="shared" si="285"/>
        <v>0</v>
      </c>
      <c r="S3553">
        <f t="shared" si="286"/>
        <v>0</v>
      </c>
      <c r="T3553">
        <f t="shared" si="287"/>
        <v>207700</v>
      </c>
      <c r="U3553">
        <f t="shared" si="288"/>
        <v>-1420850</v>
      </c>
    </row>
    <row r="3554" spans="1:21" hidden="1" x14ac:dyDescent="0.25">
      <c r="A3554" t="s">
        <v>7760</v>
      </c>
      <c r="B3554" t="s">
        <v>2023</v>
      </c>
      <c r="C3554">
        <v>305758</v>
      </c>
      <c r="D3554">
        <v>640810</v>
      </c>
      <c r="E3554">
        <v>265750</v>
      </c>
      <c r="F3554">
        <v>40620</v>
      </c>
      <c r="G3554">
        <v>0</v>
      </c>
      <c r="H3554">
        <v>0</v>
      </c>
      <c r="I3554">
        <v>0</v>
      </c>
      <c r="J3554">
        <v>38511</v>
      </c>
      <c r="K3554">
        <v>4769350</v>
      </c>
      <c r="L3554">
        <v>2489750</v>
      </c>
      <c r="M3554">
        <v>2142600</v>
      </c>
      <c r="O3554">
        <f t="shared" si="284"/>
        <v>335052</v>
      </c>
      <c r="P3554">
        <f t="shared" si="284"/>
        <v>-40008</v>
      </c>
      <c r="Q3554">
        <f t="shared" si="284"/>
        <v>-265138</v>
      </c>
      <c r="R3554">
        <f t="shared" si="285"/>
        <v>0</v>
      </c>
      <c r="S3554">
        <f t="shared" si="286"/>
        <v>38511</v>
      </c>
      <c r="T3554">
        <f t="shared" si="287"/>
        <v>-2279600</v>
      </c>
      <c r="U3554">
        <f t="shared" si="288"/>
        <v>-2626750</v>
      </c>
    </row>
    <row r="3555" spans="1:21" hidden="1" x14ac:dyDescent="0.25">
      <c r="A3555" t="s">
        <v>7761</v>
      </c>
      <c r="B3555" t="s">
        <v>2024</v>
      </c>
      <c r="C3555">
        <v>1413276.6669999999</v>
      </c>
      <c r="D3555">
        <v>0</v>
      </c>
      <c r="E3555">
        <v>0</v>
      </c>
      <c r="F3555">
        <v>0</v>
      </c>
      <c r="G3555">
        <v>226540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O3555">
        <f t="shared" si="284"/>
        <v>-1413276.6669999999</v>
      </c>
      <c r="P3555">
        <f t="shared" si="284"/>
        <v>-1413276.6669999999</v>
      </c>
      <c r="Q3555">
        <f t="shared" si="284"/>
        <v>-1413276.6669999999</v>
      </c>
      <c r="R3555">
        <f t="shared" si="285"/>
        <v>-226540</v>
      </c>
      <c r="S3555">
        <f t="shared" si="286"/>
        <v>0</v>
      </c>
      <c r="T3555">
        <f t="shared" si="287"/>
        <v>0</v>
      </c>
      <c r="U3555">
        <f t="shared" si="288"/>
        <v>0</v>
      </c>
    </row>
    <row r="3556" spans="1:21" hidden="1" x14ac:dyDescent="0.25">
      <c r="A3556" t="s">
        <v>7762</v>
      </c>
      <c r="B3556" t="s">
        <v>2025</v>
      </c>
      <c r="C3556">
        <v>0</v>
      </c>
      <c r="D3556">
        <v>160343000</v>
      </c>
      <c r="E3556">
        <v>150835000</v>
      </c>
      <c r="F3556">
        <v>223815000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O3556">
        <f t="shared" si="284"/>
        <v>160343000</v>
      </c>
      <c r="P3556">
        <f t="shared" si="284"/>
        <v>150835000</v>
      </c>
      <c r="Q3556">
        <f t="shared" si="284"/>
        <v>223815000</v>
      </c>
      <c r="R3556">
        <f t="shared" si="285"/>
        <v>0</v>
      </c>
      <c r="S3556">
        <f t="shared" si="286"/>
        <v>0</v>
      </c>
      <c r="T3556">
        <f t="shared" si="287"/>
        <v>0</v>
      </c>
      <c r="U3556">
        <f t="shared" si="288"/>
        <v>0</v>
      </c>
    </row>
    <row r="3557" spans="1:21" hidden="1" x14ac:dyDescent="0.25">
      <c r="A3557" t="s">
        <v>7763</v>
      </c>
      <c r="B3557" t="s">
        <v>2026</v>
      </c>
      <c r="C3557">
        <v>85410</v>
      </c>
      <c r="D3557">
        <v>531150</v>
      </c>
      <c r="E3557">
        <v>0</v>
      </c>
      <c r="F3557">
        <v>1074950</v>
      </c>
      <c r="G3557">
        <v>2136400</v>
      </c>
      <c r="H3557">
        <v>176605</v>
      </c>
      <c r="I3557">
        <v>0</v>
      </c>
      <c r="J3557">
        <v>0</v>
      </c>
      <c r="K3557">
        <v>0</v>
      </c>
      <c r="L3557">
        <v>0</v>
      </c>
      <c r="M3557">
        <v>0</v>
      </c>
      <c r="O3557">
        <f t="shared" si="284"/>
        <v>445740</v>
      </c>
      <c r="P3557">
        <f t="shared" si="284"/>
        <v>-85410</v>
      </c>
      <c r="Q3557">
        <f t="shared" si="284"/>
        <v>989540</v>
      </c>
      <c r="R3557">
        <f t="shared" si="285"/>
        <v>-1959795</v>
      </c>
      <c r="S3557">
        <f t="shared" si="286"/>
        <v>0</v>
      </c>
      <c r="T3557">
        <f t="shared" si="287"/>
        <v>0</v>
      </c>
      <c r="U3557">
        <f t="shared" si="288"/>
        <v>0</v>
      </c>
    </row>
    <row r="3558" spans="1:21" hidden="1" x14ac:dyDescent="0.25">
      <c r="A3558" t="s">
        <v>7764</v>
      </c>
      <c r="B3558" t="s">
        <v>3766</v>
      </c>
      <c r="C3558">
        <v>201230</v>
      </c>
      <c r="D3558">
        <v>0</v>
      </c>
      <c r="E3558">
        <v>0</v>
      </c>
      <c r="F3558">
        <v>0</v>
      </c>
      <c r="G3558">
        <v>0</v>
      </c>
      <c r="H3558">
        <v>0</v>
      </c>
      <c r="I3558">
        <v>201230</v>
      </c>
      <c r="J3558">
        <v>314185</v>
      </c>
      <c r="K3558">
        <v>1614200</v>
      </c>
      <c r="L3558">
        <v>1186500</v>
      </c>
      <c r="M3558">
        <v>0</v>
      </c>
      <c r="O3558">
        <f t="shared" si="284"/>
        <v>-201230</v>
      </c>
      <c r="P3558">
        <f t="shared" si="284"/>
        <v>-201230</v>
      </c>
      <c r="Q3558">
        <f t="shared" si="284"/>
        <v>-201230</v>
      </c>
      <c r="R3558">
        <f t="shared" si="285"/>
        <v>0</v>
      </c>
      <c r="S3558">
        <f t="shared" si="286"/>
        <v>112955</v>
      </c>
      <c r="T3558">
        <f t="shared" si="287"/>
        <v>-427700</v>
      </c>
      <c r="U3558">
        <f t="shared" si="288"/>
        <v>-1614200</v>
      </c>
    </row>
    <row r="3559" spans="1:21" hidden="1" x14ac:dyDescent="0.25">
      <c r="A3559" t="s">
        <v>7765</v>
      </c>
      <c r="B3559" t="s">
        <v>3767</v>
      </c>
      <c r="C3559">
        <v>0</v>
      </c>
      <c r="D3559">
        <v>0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321670</v>
      </c>
      <c r="L3559">
        <v>211480</v>
      </c>
      <c r="M3559">
        <v>298243</v>
      </c>
      <c r="O3559">
        <f t="shared" si="284"/>
        <v>0</v>
      </c>
      <c r="P3559">
        <f t="shared" si="284"/>
        <v>0</v>
      </c>
      <c r="Q3559">
        <f t="shared" si="284"/>
        <v>0</v>
      </c>
      <c r="R3559">
        <f t="shared" si="285"/>
        <v>0</v>
      </c>
      <c r="S3559">
        <f t="shared" si="286"/>
        <v>0</v>
      </c>
      <c r="T3559">
        <f t="shared" si="287"/>
        <v>-110190</v>
      </c>
      <c r="U3559">
        <f t="shared" si="288"/>
        <v>-23427</v>
      </c>
    </row>
    <row r="3560" spans="1:21" hidden="1" x14ac:dyDescent="0.25">
      <c r="A3560" t="s">
        <v>7766</v>
      </c>
      <c r="B3560" t="s">
        <v>3768</v>
      </c>
      <c r="C3560">
        <v>0</v>
      </c>
      <c r="D3560">
        <v>0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1066030</v>
      </c>
      <c r="L3560">
        <v>803545</v>
      </c>
      <c r="M3560">
        <v>752790</v>
      </c>
      <c r="O3560">
        <f t="shared" si="284"/>
        <v>0</v>
      </c>
      <c r="P3560">
        <f t="shared" si="284"/>
        <v>0</v>
      </c>
      <c r="Q3560">
        <f t="shared" si="284"/>
        <v>0</v>
      </c>
      <c r="R3560">
        <f t="shared" si="285"/>
        <v>0</v>
      </c>
      <c r="S3560">
        <f t="shared" si="286"/>
        <v>0</v>
      </c>
      <c r="T3560">
        <f t="shared" si="287"/>
        <v>-262485</v>
      </c>
      <c r="U3560">
        <f t="shared" si="288"/>
        <v>-313240</v>
      </c>
    </row>
    <row r="3561" spans="1:21" hidden="1" x14ac:dyDescent="0.25">
      <c r="A3561" t="s">
        <v>5197</v>
      </c>
      <c r="B3561" t="s">
        <v>3769</v>
      </c>
      <c r="C3561">
        <v>0</v>
      </c>
      <c r="D3561">
        <v>0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1805450</v>
      </c>
      <c r="L3561">
        <v>2404150</v>
      </c>
      <c r="M3561">
        <v>1303150</v>
      </c>
      <c r="O3561">
        <f t="shared" si="284"/>
        <v>0</v>
      </c>
      <c r="P3561">
        <f t="shared" si="284"/>
        <v>0</v>
      </c>
      <c r="Q3561">
        <f t="shared" si="284"/>
        <v>0</v>
      </c>
      <c r="R3561">
        <f t="shared" si="285"/>
        <v>0</v>
      </c>
      <c r="S3561">
        <f t="shared" si="286"/>
        <v>0</v>
      </c>
      <c r="T3561">
        <f t="shared" si="287"/>
        <v>598700</v>
      </c>
      <c r="U3561">
        <f t="shared" si="288"/>
        <v>-502300</v>
      </c>
    </row>
    <row r="3562" spans="1:21" hidden="1" x14ac:dyDescent="0.25">
      <c r="A3562" t="s">
        <v>5112</v>
      </c>
      <c r="B3562" t="s">
        <v>3770</v>
      </c>
      <c r="C3562">
        <v>0</v>
      </c>
      <c r="D3562">
        <v>0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4740900</v>
      </c>
      <c r="L3562">
        <v>5373500</v>
      </c>
      <c r="M3562">
        <v>3847400</v>
      </c>
      <c r="O3562">
        <f t="shared" si="284"/>
        <v>0</v>
      </c>
      <c r="P3562">
        <f t="shared" si="284"/>
        <v>0</v>
      </c>
      <c r="Q3562">
        <f t="shared" si="284"/>
        <v>0</v>
      </c>
      <c r="R3562">
        <f t="shared" si="285"/>
        <v>0</v>
      </c>
      <c r="S3562">
        <f t="shared" si="286"/>
        <v>0</v>
      </c>
      <c r="T3562">
        <f t="shared" si="287"/>
        <v>632600</v>
      </c>
      <c r="U3562">
        <f t="shared" si="288"/>
        <v>-893500</v>
      </c>
    </row>
    <row r="3563" spans="1:21" hidden="1" x14ac:dyDescent="0.25">
      <c r="A3563" t="s">
        <v>7769</v>
      </c>
      <c r="B3563" t="s">
        <v>4134</v>
      </c>
      <c r="C3563">
        <v>0</v>
      </c>
      <c r="D3563">
        <v>0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4470750</v>
      </c>
      <c r="L3563">
        <v>2907000</v>
      </c>
      <c r="M3563">
        <v>2008450</v>
      </c>
      <c r="O3563">
        <f t="shared" si="284"/>
        <v>0</v>
      </c>
      <c r="P3563">
        <f t="shared" si="284"/>
        <v>0</v>
      </c>
      <c r="Q3563">
        <f t="shared" si="284"/>
        <v>0</v>
      </c>
      <c r="R3563">
        <f t="shared" si="285"/>
        <v>0</v>
      </c>
      <c r="S3563">
        <f t="shared" si="286"/>
        <v>0</v>
      </c>
      <c r="T3563">
        <f t="shared" si="287"/>
        <v>-1563750</v>
      </c>
      <c r="U3563">
        <f t="shared" si="288"/>
        <v>-2462300</v>
      </c>
    </row>
    <row r="3564" spans="1:21" hidden="1" x14ac:dyDescent="0.25">
      <c r="A3564" t="s">
        <v>7770</v>
      </c>
      <c r="B3564" t="s">
        <v>2027</v>
      </c>
      <c r="C3564">
        <v>52031</v>
      </c>
      <c r="D3564">
        <v>5827.5</v>
      </c>
      <c r="E3564">
        <v>140465</v>
      </c>
      <c r="F3564">
        <v>85593.5</v>
      </c>
      <c r="G3564">
        <v>0</v>
      </c>
      <c r="H3564">
        <v>0</v>
      </c>
      <c r="I3564">
        <v>52031</v>
      </c>
      <c r="J3564">
        <v>10370</v>
      </c>
      <c r="K3564">
        <v>0</v>
      </c>
      <c r="L3564">
        <v>0</v>
      </c>
      <c r="M3564">
        <v>0</v>
      </c>
      <c r="O3564">
        <f t="shared" si="284"/>
        <v>-46203.5</v>
      </c>
      <c r="P3564">
        <f t="shared" si="284"/>
        <v>88434</v>
      </c>
      <c r="Q3564">
        <f t="shared" si="284"/>
        <v>33562.5</v>
      </c>
      <c r="R3564">
        <f t="shared" si="285"/>
        <v>0</v>
      </c>
      <c r="S3564">
        <f t="shared" si="286"/>
        <v>-41661</v>
      </c>
      <c r="T3564">
        <f t="shared" si="287"/>
        <v>0</v>
      </c>
      <c r="U3564">
        <f t="shared" si="288"/>
        <v>0</v>
      </c>
    </row>
    <row r="3565" spans="1:21" hidden="1" x14ac:dyDescent="0.25">
      <c r="A3565" t="s">
        <v>7771</v>
      </c>
      <c r="B3565" t="s">
        <v>2028</v>
      </c>
      <c r="C3565">
        <v>0</v>
      </c>
      <c r="D3565">
        <v>0</v>
      </c>
      <c r="E3565">
        <v>0</v>
      </c>
      <c r="F3565">
        <v>2873050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O3565">
        <f t="shared" si="284"/>
        <v>0</v>
      </c>
      <c r="P3565">
        <f t="shared" si="284"/>
        <v>0</v>
      </c>
      <c r="Q3565">
        <f t="shared" si="284"/>
        <v>2873050</v>
      </c>
      <c r="R3565">
        <f t="shared" si="285"/>
        <v>0</v>
      </c>
      <c r="S3565">
        <f t="shared" si="286"/>
        <v>0</v>
      </c>
      <c r="T3565">
        <f t="shared" si="287"/>
        <v>0</v>
      </c>
      <c r="U3565">
        <f t="shared" si="288"/>
        <v>0</v>
      </c>
    </row>
    <row r="3566" spans="1:21" hidden="1" x14ac:dyDescent="0.25">
      <c r="A3566" t="s">
        <v>7772</v>
      </c>
      <c r="B3566" t="s">
        <v>2029</v>
      </c>
      <c r="C3566">
        <v>16974</v>
      </c>
      <c r="D3566">
        <v>427350</v>
      </c>
      <c r="E3566">
        <v>0</v>
      </c>
      <c r="F3566">
        <v>0</v>
      </c>
      <c r="G3566">
        <v>56151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O3566">
        <f t="shared" si="284"/>
        <v>410376</v>
      </c>
      <c r="P3566">
        <f t="shared" si="284"/>
        <v>-16974</v>
      </c>
      <c r="Q3566">
        <f t="shared" si="284"/>
        <v>-16974</v>
      </c>
      <c r="R3566">
        <f t="shared" si="285"/>
        <v>-56151</v>
      </c>
      <c r="S3566">
        <f t="shared" si="286"/>
        <v>0</v>
      </c>
      <c r="T3566">
        <f t="shared" si="287"/>
        <v>0</v>
      </c>
      <c r="U3566">
        <f t="shared" si="288"/>
        <v>0</v>
      </c>
    </row>
    <row r="3567" spans="1:21" hidden="1" x14ac:dyDescent="0.25">
      <c r="A3567" t="s">
        <v>7773</v>
      </c>
      <c r="B3567" t="s">
        <v>2030</v>
      </c>
      <c r="C3567">
        <v>59740.333330000001</v>
      </c>
      <c r="D3567">
        <v>0</v>
      </c>
      <c r="E3567">
        <v>0</v>
      </c>
      <c r="F3567">
        <v>0</v>
      </c>
      <c r="G3567" t="e">
        <v>#DIV/0!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O3567">
        <f t="shared" si="284"/>
        <v>-59740.333330000001</v>
      </c>
      <c r="P3567">
        <f t="shared" si="284"/>
        <v>-59740.333330000001</v>
      </c>
      <c r="Q3567">
        <f t="shared" si="284"/>
        <v>-59740.333330000001</v>
      </c>
      <c r="R3567" t="e">
        <f t="shared" si="285"/>
        <v>#DIV/0!</v>
      </c>
      <c r="S3567">
        <f t="shared" si="286"/>
        <v>0</v>
      </c>
      <c r="T3567">
        <f t="shared" si="287"/>
        <v>0</v>
      </c>
      <c r="U3567">
        <f t="shared" si="288"/>
        <v>0</v>
      </c>
    </row>
    <row r="3568" spans="1:21" hidden="1" x14ac:dyDescent="0.25">
      <c r="A3568" t="s">
        <v>7774</v>
      </c>
      <c r="B3568" t="s">
        <v>2031</v>
      </c>
      <c r="C3568">
        <v>0</v>
      </c>
      <c r="D3568">
        <v>0</v>
      </c>
      <c r="E3568">
        <v>0</v>
      </c>
      <c r="F3568">
        <v>0</v>
      </c>
      <c r="G3568">
        <v>160480</v>
      </c>
      <c r="H3568">
        <v>7826.5</v>
      </c>
      <c r="I3568">
        <v>0</v>
      </c>
      <c r="J3568">
        <v>0</v>
      </c>
      <c r="K3568">
        <v>0</v>
      </c>
      <c r="L3568">
        <v>0</v>
      </c>
      <c r="M3568">
        <v>0</v>
      </c>
      <c r="O3568">
        <f t="shared" si="284"/>
        <v>0</v>
      </c>
      <c r="P3568">
        <f t="shared" si="284"/>
        <v>0</v>
      </c>
      <c r="Q3568">
        <f t="shared" si="284"/>
        <v>0</v>
      </c>
      <c r="R3568">
        <f t="shared" si="285"/>
        <v>-152653.5</v>
      </c>
      <c r="S3568">
        <f t="shared" si="286"/>
        <v>0</v>
      </c>
      <c r="T3568">
        <f t="shared" si="287"/>
        <v>0</v>
      </c>
      <c r="U3568">
        <f t="shared" si="288"/>
        <v>0</v>
      </c>
    </row>
    <row r="3569" spans="1:21" hidden="1" x14ac:dyDescent="0.25">
      <c r="A3569" t="s">
        <v>7775</v>
      </c>
      <c r="B3569" t="s">
        <v>2032</v>
      </c>
      <c r="C3569">
        <v>0</v>
      </c>
      <c r="D3569">
        <v>0</v>
      </c>
      <c r="E3569">
        <v>0</v>
      </c>
      <c r="F3569">
        <v>0</v>
      </c>
      <c r="G3569">
        <v>10401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O3569">
        <f t="shared" si="284"/>
        <v>0</v>
      </c>
      <c r="P3569">
        <f t="shared" si="284"/>
        <v>0</v>
      </c>
      <c r="Q3569">
        <f t="shared" si="284"/>
        <v>0</v>
      </c>
      <c r="R3569">
        <f t="shared" si="285"/>
        <v>-10401</v>
      </c>
      <c r="S3569">
        <f t="shared" si="286"/>
        <v>0</v>
      </c>
      <c r="T3569">
        <f t="shared" si="287"/>
        <v>0</v>
      </c>
      <c r="U3569">
        <f t="shared" si="288"/>
        <v>0</v>
      </c>
    </row>
    <row r="3570" spans="1:21" hidden="1" x14ac:dyDescent="0.25">
      <c r="A3570" t="s">
        <v>7776</v>
      </c>
      <c r="B3570" t="s">
        <v>3771</v>
      </c>
      <c r="C3570">
        <v>0</v>
      </c>
      <c r="D3570">
        <v>0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31246.5</v>
      </c>
      <c r="L3570">
        <v>0</v>
      </c>
      <c r="M3570">
        <v>4181.5</v>
      </c>
      <c r="O3570">
        <f t="shared" si="284"/>
        <v>0</v>
      </c>
      <c r="P3570">
        <f t="shared" si="284"/>
        <v>0</v>
      </c>
      <c r="Q3570">
        <f t="shared" si="284"/>
        <v>0</v>
      </c>
      <c r="R3570">
        <f t="shared" si="285"/>
        <v>0</v>
      </c>
      <c r="S3570">
        <f t="shared" si="286"/>
        <v>0</v>
      </c>
      <c r="T3570">
        <f t="shared" si="287"/>
        <v>-31246.5</v>
      </c>
      <c r="U3570">
        <f t="shared" si="288"/>
        <v>-27065</v>
      </c>
    </row>
    <row r="3571" spans="1:21" hidden="1" x14ac:dyDescent="0.25">
      <c r="A3571" t="s">
        <v>7777</v>
      </c>
      <c r="B3571" t="s">
        <v>3772</v>
      </c>
      <c r="C3571">
        <v>0</v>
      </c>
      <c r="D3571">
        <v>0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28127000</v>
      </c>
      <c r="L3571">
        <v>16595500</v>
      </c>
      <c r="M3571">
        <v>11275300</v>
      </c>
      <c r="O3571">
        <f t="shared" si="284"/>
        <v>0</v>
      </c>
      <c r="P3571">
        <f t="shared" si="284"/>
        <v>0</v>
      </c>
      <c r="Q3571">
        <f t="shared" si="284"/>
        <v>0</v>
      </c>
      <c r="R3571">
        <f t="shared" si="285"/>
        <v>0</v>
      </c>
      <c r="S3571">
        <f t="shared" si="286"/>
        <v>0</v>
      </c>
      <c r="T3571">
        <f t="shared" si="287"/>
        <v>-11531500</v>
      </c>
      <c r="U3571">
        <f t="shared" si="288"/>
        <v>-16851700</v>
      </c>
    </row>
    <row r="3572" spans="1:21" hidden="1" x14ac:dyDescent="0.25">
      <c r="A3572" t="s">
        <v>7778</v>
      </c>
      <c r="B3572" t="s">
        <v>3773</v>
      </c>
      <c r="C3572">
        <v>0</v>
      </c>
      <c r="D3572">
        <v>0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1290955</v>
      </c>
      <c r="L3572">
        <v>909765</v>
      </c>
      <c r="M3572">
        <v>917450</v>
      </c>
      <c r="O3572">
        <f t="shared" si="284"/>
        <v>0</v>
      </c>
      <c r="P3572">
        <f t="shared" si="284"/>
        <v>0</v>
      </c>
      <c r="Q3572">
        <f t="shared" si="284"/>
        <v>0</v>
      </c>
      <c r="R3572">
        <f t="shared" si="285"/>
        <v>0</v>
      </c>
      <c r="S3572">
        <f t="shared" si="286"/>
        <v>0</v>
      </c>
      <c r="T3572">
        <f t="shared" si="287"/>
        <v>-381190</v>
      </c>
      <c r="U3572">
        <f t="shared" si="288"/>
        <v>-373505</v>
      </c>
    </row>
    <row r="3573" spans="1:21" hidden="1" x14ac:dyDescent="0.25">
      <c r="A3573" t="s">
        <v>7779</v>
      </c>
      <c r="B3573" t="s">
        <v>3774</v>
      </c>
      <c r="C3573">
        <v>0</v>
      </c>
      <c r="D3573">
        <v>0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3528450</v>
      </c>
      <c r="L3573">
        <v>3471350</v>
      </c>
      <c r="M3573">
        <v>3128900</v>
      </c>
      <c r="O3573">
        <f t="shared" si="284"/>
        <v>0</v>
      </c>
      <c r="P3573">
        <f t="shared" si="284"/>
        <v>0</v>
      </c>
      <c r="Q3573">
        <f t="shared" si="284"/>
        <v>0</v>
      </c>
      <c r="R3573">
        <f t="shared" si="285"/>
        <v>0</v>
      </c>
      <c r="S3573">
        <f t="shared" si="286"/>
        <v>0</v>
      </c>
      <c r="T3573">
        <f t="shared" si="287"/>
        <v>-57100</v>
      </c>
      <c r="U3573">
        <f t="shared" si="288"/>
        <v>-399550</v>
      </c>
    </row>
    <row r="3574" spans="1:21" hidden="1" x14ac:dyDescent="0.25">
      <c r="A3574" t="s">
        <v>4885</v>
      </c>
      <c r="B3574" t="s">
        <v>3775</v>
      </c>
      <c r="C3574">
        <v>0</v>
      </c>
      <c r="D3574">
        <v>0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3832200</v>
      </c>
      <c r="L3574">
        <v>4609450</v>
      </c>
      <c r="M3574">
        <v>5876000</v>
      </c>
      <c r="O3574">
        <f t="shared" si="284"/>
        <v>0</v>
      </c>
      <c r="P3574">
        <f t="shared" si="284"/>
        <v>0</v>
      </c>
      <c r="Q3574">
        <f t="shared" si="284"/>
        <v>0</v>
      </c>
      <c r="R3574">
        <f t="shared" si="285"/>
        <v>0</v>
      </c>
      <c r="S3574">
        <f t="shared" si="286"/>
        <v>0</v>
      </c>
      <c r="T3574">
        <f t="shared" si="287"/>
        <v>777250</v>
      </c>
      <c r="U3574">
        <f t="shared" si="288"/>
        <v>2043800</v>
      </c>
    </row>
    <row r="3575" spans="1:21" hidden="1" x14ac:dyDescent="0.25">
      <c r="A3575" t="s">
        <v>7781</v>
      </c>
      <c r="B3575" t="s">
        <v>3776</v>
      </c>
      <c r="C3575">
        <v>16770</v>
      </c>
      <c r="D3575">
        <v>0</v>
      </c>
      <c r="E3575">
        <v>0</v>
      </c>
      <c r="F3575">
        <v>0</v>
      </c>
      <c r="G3575">
        <v>0</v>
      </c>
      <c r="H3575">
        <v>0</v>
      </c>
      <c r="I3575">
        <v>16770</v>
      </c>
      <c r="J3575">
        <v>106987.5</v>
      </c>
      <c r="K3575">
        <v>0</v>
      </c>
      <c r="L3575">
        <v>0</v>
      </c>
      <c r="M3575">
        <v>0</v>
      </c>
      <c r="O3575">
        <f t="shared" si="284"/>
        <v>-16770</v>
      </c>
      <c r="P3575">
        <f t="shared" si="284"/>
        <v>-16770</v>
      </c>
      <c r="Q3575">
        <f t="shared" si="284"/>
        <v>-16770</v>
      </c>
      <c r="R3575">
        <f t="shared" si="285"/>
        <v>0</v>
      </c>
      <c r="S3575">
        <f t="shared" si="286"/>
        <v>90217.5</v>
      </c>
      <c r="T3575">
        <f t="shared" si="287"/>
        <v>0</v>
      </c>
      <c r="U3575">
        <f t="shared" si="288"/>
        <v>0</v>
      </c>
    </row>
    <row r="3576" spans="1:21" hidden="1" x14ac:dyDescent="0.25">
      <c r="A3576" t="s">
        <v>4650</v>
      </c>
      <c r="B3576" t="s">
        <v>3777</v>
      </c>
      <c r="C3576">
        <v>0</v>
      </c>
      <c r="D3576">
        <v>0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5159.5</v>
      </c>
      <c r="K3576">
        <v>1498100</v>
      </c>
      <c r="L3576">
        <v>2785450</v>
      </c>
      <c r="M3576">
        <v>2767750</v>
      </c>
      <c r="O3576">
        <f t="shared" si="284"/>
        <v>0</v>
      </c>
      <c r="P3576">
        <f t="shared" si="284"/>
        <v>0</v>
      </c>
      <c r="Q3576">
        <f t="shared" si="284"/>
        <v>0</v>
      </c>
      <c r="R3576">
        <f t="shared" si="285"/>
        <v>0</v>
      </c>
      <c r="S3576">
        <f t="shared" si="286"/>
        <v>5159.5</v>
      </c>
      <c r="T3576">
        <f t="shared" si="287"/>
        <v>1287350</v>
      </c>
      <c r="U3576">
        <f t="shared" si="288"/>
        <v>1269650</v>
      </c>
    </row>
    <row r="3577" spans="1:21" hidden="1" x14ac:dyDescent="0.25">
      <c r="A3577" t="s">
        <v>7783</v>
      </c>
      <c r="B3577" t="s">
        <v>3778</v>
      </c>
      <c r="C3577">
        <v>0</v>
      </c>
      <c r="D3577">
        <v>0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63826500</v>
      </c>
      <c r="L3577">
        <v>40199000</v>
      </c>
      <c r="M3577">
        <v>40616500</v>
      </c>
      <c r="O3577">
        <f t="shared" si="284"/>
        <v>0</v>
      </c>
      <c r="P3577">
        <f t="shared" si="284"/>
        <v>0</v>
      </c>
      <c r="Q3577">
        <f t="shared" si="284"/>
        <v>0</v>
      </c>
      <c r="R3577">
        <f t="shared" si="285"/>
        <v>0</v>
      </c>
      <c r="S3577">
        <f t="shared" si="286"/>
        <v>0</v>
      </c>
      <c r="T3577">
        <f t="shared" si="287"/>
        <v>-23627500</v>
      </c>
      <c r="U3577">
        <f t="shared" si="288"/>
        <v>-23210000</v>
      </c>
    </row>
    <row r="3578" spans="1:21" hidden="1" x14ac:dyDescent="0.25">
      <c r="A3578" t="s">
        <v>7784</v>
      </c>
      <c r="B3578" t="s">
        <v>2033</v>
      </c>
      <c r="C3578">
        <v>0</v>
      </c>
      <c r="D3578">
        <v>0</v>
      </c>
      <c r="E3578">
        <v>0</v>
      </c>
      <c r="F3578">
        <v>0</v>
      </c>
      <c r="G3578">
        <v>359490</v>
      </c>
      <c r="H3578">
        <v>0</v>
      </c>
      <c r="I3578">
        <v>0</v>
      </c>
      <c r="J3578">
        <v>0</v>
      </c>
      <c r="K3578">
        <v>311805</v>
      </c>
      <c r="L3578">
        <v>293905</v>
      </c>
      <c r="M3578">
        <v>297000</v>
      </c>
      <c r="O3578">
        <f t="shared" si="284"/>
        <v>0</v>
      </c>
      <c r="P3578">
        <f t="shared" si="284"/>
        <v>0</v>
      </c>
      <c r="Q3578">
        <f t="shared" si="284"/>
        <v>0</v>
      </c>
      <c r="R3578">
        <f t="shared" si="285"/>
        <v>-359490</v>
      </c>
      <c r="S3578">
        <f t="shared" si="286"/>
        <v>0</v>
      </c>
      <c r="T3578">
        <f t="shared" si="287"/>
        <v>-17900</v>
      </c>
      <c r="U3578">
        <f t="shared" si="288"/>
        <v>-14805</v>
      </c>
    </row>
    <row r="3579" spans="1:21" hidden="1" x14ac:dyDescent="0.25">
      <c r="A3579" t="s">
        <v>7785</v>
      </c>
      <c r="B3579" t="s">
        <v>2034</v>
      </c>
      <c r="C3579">
        <v>23157</v>
      </c>
      <c r="D3579">
        <v>6615100</v>
      </c>
      <c r="E3579">
        <v>1370850</v>
      </c>
      <c r="F3579">
        <v>139700</v>
      </c>
      <c r="G3579">
        <v>73720</v>
      </c>
      <c r="H3579">
        <v>11958</v>
      </c>
      <c r="I3579">
        <v>23157</v>
      </c>
      <c r="J3579">
        <v>142129</v>
      </c>
      <c r="K3579">
        <v>39720500</v>
      </c>
      <c r="L3579">
        <v>30049500</v>
      </c>
      <c r="M3579">
        <v>22202000</v>
      </c>
      <c r="O3579">
        <f t="shared" si="284"/>
        <v>6591943</v>
      </c>
      <c r="P3579">
        <f t="shared" si="284"/>
        <v>1347693</v>
      </c>
      <c r="Q3579">
        <f t="shared" si="284"/>
        <v>116543</v>
      </c>
      <c r="R3579">
        <f t="shared" si="285"/>
        <v>-61762</v>
      </c>
      <c r="S3579">
        <f t="shared" si="286"/>
        <v>118972</v>
      </c>
      <c r="T3579">
        <f t="shared" si="287"/>
        <v>-9671000</v>
      </c>
      <c r="U3579">
        <f t="shared" si="288"/>
        <v>-17518500</v>
      </c>
    </row>
    <row r="3580" spans="1:21" hidden="1" x14ac:dyDescent="0.25">
      <c r="A3580" t="s">
        <v>7786</v>
      </c>
      <c r="B3580" t="s">
        <v>2035</v>
      </c>
      <c r="C3580">
        <v>33594</v>
      </c>
      <c r="D3580">
        <v>0</v>
      </c>
      <c r="E3580">
        <v>698125</v>
      </c>
      <c r="F3580">
        <v>0</v>
      </c>
      <c r="G3580" t="e">
        <v>#DIV/0!</v>
      </c>
      <c r="H3580">
        <v>0</v>
      </c>
      <c r="I3580">
        <v>33594</v>
      </c>
      <c r="J3580">
        <v>0</v>
      </c>
      <c r="K3580">
        <v>326335</v>
      </c>
      <c r="L3580">
        <v>320660</v>
      </c>
      <c r="M3580">
        <v>281280</v>
      </c>
      <c r="O3580">
        <f t="shared" si="284"/>
        <v>-33594</v>
      </c>
      <c r="P3580">
        <f t="shared" si="284"/>
        <v>664531</v>
      </c>
      <c r="Q3580">
        <f t="shared" si="284"/>
        <v>-33594</v>
      </c>
      <c r="R3580" t="e">
        <f t="shared" si="285"/>
        <v>#DIV/0!</v>
      </c>
      <c r="S3580">
        <f t="shared" si="286"/>
        <v>-33594</v>
      </c>
      <c r="T3580">
        <f t="shared" si="287"/>
        <v>-5675</v>
      </c>
      <c r="U3580">
        <f t="shared" si="288"/>
        <v>-45055</v>
      </c>
    </row>
    <row r="3581" spans="1:21" hidden="1" x14ac:dyDescent="0.25">
      <c r="A3581" t="s">
        <v>7787</v>
      </c>
      <c r="B3581" t="s">
        <v>2036</v>
      </c>
      <c r="C3581">
        <v>114440</v>
      </c>
      <c r="D3581">
        <v>1937405</v>
      </c>
      <c r="E3581">
        <v>362294.5</v>
      </c>
      <c r="F3581">
        <v>555675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O3581">
        <f t="shared" si="284"/>
        <v>1822965</v>
      </c>
      <c r="P3581">
        <f t="shared" si="284"/>
        <v>247854.5</v>
      </c>
      <c r="Q3581">
        <f t="shared" si="284"/>
        <v>441235</v>
      </c>
      <c r="R3581">
        <f t="shared" si="285"/>
        <v>0</v>
      </c>
      <c r="S3581">
        <f t="shared" si="286"/>
        <v>0</v>
      </c>
      <c r="T3581">
        <f t="shared" si="287"/>
        <v>0</v>
      </c>
      <c r="U3581">
        <f t="shared" si="288"/>
        <v>0</v>
      </c>
    </row>
    <row r="3582" spans="1:21" hidden="1" x14ac:dyDescent="0.25">
      <c r="A3582" t="s">
        <v>7788</v>
      </c>
      <c r="B3582" t="s">
        <v>3779</v>
      </c>
      <c r="C3582">
        <v>149510000</v>
      </c>
      <c r="D3582">
        <v>0</v>
      </c>
      <c r="E3582">
        <v>0</v>
      </c>
      <c r="F3582">
        <v>0</v>
      </c>
      <c r="G3582">
        <v>0</v>
      </c>
      <c r="H3582">
        <v>0</v>
      </c>
      <c r="I3582">
        <v>149510000</v>
      </c>
      <c r="J3582">
        <v>168850000</v>
      </c>
      <c r="K3582">
        <v>205030</v>
      </c>
      <c r="L3582">
        <v>0</v>
      </c>
      <c r="M3582">
        <v>0</v>
      </c>
      <c r="O3582">
        <f t="shared" si="284"/>
        <v>-149510000</v>
      </c>
      <c r="P3582">
        <f t="shared" si="284"/>
        <v>-149510000</v>
      </c>
      <c r="Q3582">
        <f t="shared" si="284"/>
        <v>-149510000</v>
      </c>
      <c r="R3582">
        <f t="shared" si="285"/>
        <v>0</v>
      </c>
      <c r="S3582">
        <f t="shared" si="286"/>
        <v>19340000</v>
      </c>
      <c r="T3582">
        <f t="shared" si="287"/>
        <v>-205030</v>
      </c>
      <c r="U3582">
        <f t="shared" si="288"/>
        <v>-205030</v>
      </c>
    </row>
    <row r="3583" spans="1:21" hidden="1" x14ac:dyDescent="0.25">
      <c r="A3583" t="s">
        <v>6871</v>
      </c>
      <c r="B3583" t="s">
        <v>3780</v>
      </c>
      <c r="C3583">
        <v>0</v>
      </c>
      <c r="D3583">
        <v>0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9718800</v>
      </c>
      <c r="L3583">
        <v>9827900</v>
      </c>
      <c r="M3583">
        <v>6129750</v>
      </c>
      <c r="O3583">
        <f t="shared" si="284"/>
        <v>0</v>
      </c>
      <c r="P3583">
        <f t="shared" si="284"/>
        <v>0</v>
      </c>
      <c r="Q3583">
        <f t="shared" si="284"/>
        <v>0</v>
      </c>
      <c r="R3583">
        <f t="shared" si="285"/>
        <v>0</v>
      </c>
      <c r="S3583">
        <f t="shared" si="286"/>
        <v>0</v>
      </c>
      <c r="T3583">
        <f t="shared" si="287"/>
        <v>109100</v>
      </c>
      <c r="U3583">
        <f t="shared" si="288"/>
        <v>-3589050</v>
      </c>
    </row>
    <row r="3584" spans="1:21" hidden="1" x14ac:dyDescent="0.25">
      <c r="A3584" t="s">
        <v>7790</v>
      </c>
      <c r="B3584" t="s">
        <v>3781</v>
      </c>
      <c r="C3584">
        <v>0</v>
      </c>
      <c r="D3584">
        <v>0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231480</v>
      </c>
      <c r="L3584">
        <v>206158.5</v>
      </c>
      <c r="M3584">
        <v>127440</v>
      </c>
      <c r="O3584">
        <f t="shared" si="284"/>
        <v>0</v>
      </c>
      <c r="P3584">
        <f t="shared" si="284"/>
        <v>0</v>
      </c>
      <c r="Q3584">
        <f t="shared" si="284"/>
        <v>0</v>
      </c>
      <c r="R3584">
        <f t="shared" si="285"/>
        <v>0</v>
      </c>
      <c r="S3584">
        <f t="shared" si="286"/>
        <v>0</v>
      </c>
      <c r="T3584">
        <f t="shared" si="287"/>
        <v>-25321.5</v>
      </c>
      <c r="U3584">
        <f t="shared" si="288"/>
        <v>-104040</v>
      </c>
    </row>
    <row r="3585" spans="1:21" hidden="1" x14ac:dyDescent="0.25">
      <c r="A3585" t="s">
        <v>7791</v>
      </c>
      <c r="B3585" t="s">
        <v>2037</v>
      </c>
      <c r="C3585">
        <v>36774</v>
      </c>
      <c r="D3585">
        <v>25048</v>
      </c>
      <c r="E3585">
        <v>35812</v>
      </c>
      <c r="F3585">
        <v>19792.5</v>
      </c>
      <c r="G3585" t="e">
        <v>#DIV/0!</v>
      </c>
      <c r="H3585">
        <v>0</v>
      </c>
      <c r="I3585">
        <v>36774</v>
      </c>
      <c r="J3585">
        <v>0</v>
      </c>
      <c r="K3585">
        <v>1818750</v>
      </c>
      <c r="L3585">
        <v>1267050</v>
      </c>
      <c r="M3585">
        <v>679520</v>
      </c>
      <c r="O3585">
        <f t="shared" si="284"/>
        <v>-11726</v>
      </c>
      <c r="P3585">
        <f t="shared" si="284"/>
        <v>-962</v>
      </c>
      <c r="Q3585">
        <f t="shared" si="284"/>
        <v>-16981.5</v>
      </c>
      <c r="R3585" t="e">
        <f t="shared" si="285"/>
        <v>#DIV/0!</v>
      </c>
      <c r="S3585">
        <f t="shared" si="286"/>
        <v>-36774</v>
      </c>
      <c r="T3585">
        <f t="shared" si="287"/>
        <v>-551700</v>
      </c>
      <c r="U3585">
        <f t="shared" si="288"/>
        <v>-1139230</v>
      </c>
    </row>
    <row r="3586" spans="1:21" hidden="1" x14ac:dyDescent="0.25">
      <c r="A3586" t="s">
        <v>7759</v>
      </c>
      <c r="B3586" t="s">
        <v>3782</v>
      </c>
      <c r="C3586">
        <v>0</v>
      </c>
      <c r="D3586">
        <v>0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702600</v>
      </c>
      <c r="L3586">
        <v>731265</v>
      </c>
      <c r="M3586">
        <v>547295</v>
      </c>
      <c r="O3586">
        <f t="shared" si="284"/>
        <v>0</v>
      </c>
      <c r="P3586">
        <f t="shared" si="284"/>
        <v>0</v>
      </c>
      <c r="Q3586">
        <f t="shared" si="284"/>
        <v>0</v>
      </c>
      <c r="R3586">
        <f t="shared" si="285"/>
        <v>0</v>
      </c>
      <c r="S3586">
        <f t="shared" si="286"/>
        <v>0</v>
      </c>
      <c r="T3586">
        <f t="shared" si="287"/>
        <v>28665</v>
      </c>
      <c r="U3586">
        <f t="shared" si="288"/>
        <v>-155305</v>
      </c>
    </row>
    <row r="3587" spans="1:21" hidden="1" x14ac:dyDescent="0.25">
      <c r="A3587" t="s">
        <v>7793</v>
      </c>
      <c r="B3587" t="s">
        <v>2038</v>
      </c>
      <c r="C3587">
        <v>0</v>
      </c>
      <c r="D3587">
        <v>0</v>
      </c>
      <c r="E3587">
        <v>960350</v>
      </c>
      <c r="F3587">
        <v>66300</v>
      </c>
      <c r="G3587">
        <v>73351</v>
      </c>
      <c r="H3587">
        <v>0</v>
      </c>
      <c r="I3587">
        <v>0</v>
      </c>
      <c r="J3587">
        <v>0</v>
      </c>
      <c r="K3587">
        <v>19398000</v>
      </c>
      <c r="L3587">
        <v>12905000</v>
      </c>
      <c r="M3587">
        <v>8906700</v>
      </c>
      <c r="O3587">
        <f t="shared" ref="O3587:Q3650" si="289">D3587-$C3587</f>
        <v>0</v>
      </c>
      <c r="P3587">
        <f t="shared" si="289"/>
        <v>960350</v>
      </c>
      <c r="Q3587">
        <f t="shared" si="289"/>
        <v>66300</v>
      </c>
      <c r="R3587">
        <f t="shared" ref="R3587:R3650" si="290">H3587-G3587</f>
        <v>-73351</v>
      </c>
      <c r="S3587">
        <f t="shared" ref="S3587:S3650" si="291">J3587-I3587</f>
        <v>0</v>
      </c>
      <c r="T3587">
        <f t="shared" ref="T3587:T3650" si="292">L3587-K3587</f>
        <v>-6493000</v>
      </c>
      <c r="U3587">
        <f t="shared" ref="U3587:U3650" si="293">M3587-K3587</f>
        <v>-10491300</v>
      </c>
    </row>
    <row r="3588" spans="1:21" hidden="1" x14ac:dyDescent="0.25">
      <c r="A3588" t="s">
        <v>7794</v>
      </c>
      <c r="B3588" t="s">
        <v>2527</v>
      </c>
      <c r="C3588">
        <v>186276.6667</v>
      </c>
      <c r="D3588">
        <v>0</v>
      </c>
      <c r="E3588">
        <v>96555</v>
      </c>
      <c r="F3588">
        <v>211470</v>
      </c>
      <c r="G3588">
        <v>18164</v>
      </c>
      <c r="H3588">
        <v>0</v>
      </c>
      <c r="I3588">
        <v>0</v>
      </c>
      <c r="J3588">
        <v>13546</v>
      </c>
      <c r="K3588">
        <v>455215</v>
      </c>
      <c r="L3588">
        <v>434295</v>
      </c>
      <c r="M3588">
        <v>413300</v>
      </c>
      <c r="O3588">
        <f t="shared" si="289"/>
        <v>-186276.6667</v>
      </c>
      <c r="P3588">
        <f t="shared" si="289"/>
        <v>-89721.666700000002</v>
      </c>
      <c r="Q3588">
        <f t="shared" si="289"/>
        <v>25193.333299999998</v>
      </c>
      <c r="R3588">
        <f t="shared" si="290"/>
        <v>-18164</v>
      </c>
      <c r="S3588">
        <f t="shared" si="291"/>
        <v>13546</v>
      </c>
      <c r="T3588">
        <f t="shared" si="292"/>
        <v>-20920</v>
      </c>
      <c r="U3588">
        <f t="shared" si="293"/>
        <v>-41915</v>
      </c>
    </row>
    <row r="3589" spans="1:21" hidden="1" x14ac:dyDescent="0.25">
      <c r="A3589" t="s">
        <v>6685</v>
      </c>
      <c r="B3589" t="s">
        <v>3783</v>
      </c>
      <c r="C3589">
        <v>0</v>
      </c>
      <c r="D3589">
        <v>0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132876.5</v>
      </c>
      <c r="L3589">
        <v>272945</v>
      </c>
      <c r="M3589">
        <v>235925</v>
      </c>
      <c r="O3589">
        <f t="shared" si="289"/>
        <v>0</v>
      </c>
      <c r="P3589">
        <f t="shared" si="289"/>
        <v>0</v>
      </c>
      <c r="Q3589">
        <f t="shared" si="289"/>
        <v>0</v>
      </c>
      <c r="R3589">
        <f t="shared" si="290"/>
        <v>0</v>
      </c>
      <c r="S3589">
        <f t="shared" si="291"/>
        <v>0</v>
      </c>
      <c r="T3589">
        <f t="shared" si="292"/>
        <v>140068.5</v>
      </c>
      <c r="U3589">
        <f t="shared" si="293"/>
        <v>103048.5</v>
      </c>
    </row>
    <row r="3590" spans="1:21" hidden="1" x14ac:dyDescent="0.25">
      <c r="A3590" t="s">
        <v>7796</v>
      </c>
      <c r="B3590" t="s">
        <v>2039</v>
      </c>
      <c r="C3590">
        <v>266768</v>
      </c>
      <c r="D3590">
        <v>114935</v>
      </c>
      <c r="E3590">
        <v>79605</v>
      </c>
      <c r="F3590">
        <v>252675</v>
      </c>
      <c r="G3590">
        <v>359850</v>
      </c>
      <c r="H3590">
        <v>0</v>
      </c>
      <c r="I3590">
        <v>0</v>
      </c>
      <c r="J3590">
        <v>0</v>
      </c>
      <c r="K3590">
        <v>57156000</v>
      </c>
      <c r="L3590">
        <v>41996500</v>
      </c>
      <c r="M3590">
        <v>28950000</v>
      </c>
      <c r="O3590">
        <f t="shared" si="289"/>
        <v>-151833</v>
      </c>
      <c r="P3590">
        <f t="shared" si="289"/>
        <v>-187163</v>
      </c>
      <c r="Q3590">
        <f t="shared" si="289"/>
        <v>-14093</v>
      </c>
      <c r="R3590">
        <f t="shared" si="290"/>
        <v>-359850</v>
      </c>
      <c r="S3590">
        <f t="shared" si="291"/>
        <v>0</v>
      </c>
      <c r="T3590">
        <f t="shared" si="292"/>
        <v>-15159500</v>
      </c>
      <c r="U3590">
        <f t="shared" si="293"/>
        <v>-28206000</v>
      </c>
    </row>
    <row r="3591" spans="1:21" hidden="1" x14ac:dyDescent="0.25">
      <c r="A3591" t="s">
        <v>7797</v>
      </c>
      <c r="B3591" t="s">
        <v>2040</v>
      </c>
      <c r="C3591">
        <v>0</v>
      </c>
      <c r="D3591">
        <v>42486.5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O3591">
        <f t="shared" si="289"/>
        <v>42486.5</v>
      </c>
      <c r="P3591">
        <f t="shared" si="289"/>
        <v>0</v>
      </c>
      <c r="Q3591">
        <f t="shared" si="289"/>
        <v>0</v>
      </c>
      <c r="R3591">
        <f t="shared" si="290"/>
        <v>0</v>
      </c>
      <c r="S3591">
        <f t="shared" si="291"/>
        <v>0</v>
      </c>
      <c r="T3591">
        <f t="shared" si="292"/>
        <v>0</v>
      </c>
      <c r="U3591">
        <f t="shared" si="293"/>
        <v>0</v>
      </c>
    </row>
    <row r="3592" spans="1:21" hidden="1" x14ac:dyDescent="0.25">
      <c r="A3592" t="s">
        <v>7798</v>
      </c>
      <c r="B3592" t="s">
        <v>2041</v>
      </c>
      <c r="C3592">
        <v>58022</v>
      </c>
      <c r="D3592">
        <v>0</v>
      </c>
      <c r="E3592">
        <v>0</v>
      </c>
      <c r="F3592">
        <v>67290</v>
      </c>
      <c r="G3592">
        <v>103100</v>
      </c>
      <c r="H3592">
        <v>0</v>
      </c>
      <c r="I3592">
        <v>0</v>
      </c>
      <c r="J3592">
        <v>0</v>
      </c>
      <c r="K3592">
        <v>21992000</v>
      </c>
      <c r="L3592">
        <v>9937250</v>
      </c>
      <c r="M3592">
        <v>10558150</v>
      </c>
      <c r="O3592">
        <f t="shared" si="289"/>
        <v>-58022</v>
      </c>
      <c r="P3592">
        <f t="shared" si="289"/>
        <v>-58022</v>
      </c>
      <c r="Q3592">
        <f t="shared" si="289"/>
        <v>9268</v>
      </c>
      <c r="R3592">
        <f t="shared" si="290"/>
        <v>-103100</v>
      </c>
      <c r="S3592">
        <f t="shared" si="291"/>
        <v>0</v>
      </c>
      <c r="T3592">
        <f t="shared" si="292"/>
        <v>-12054750</v>
      </c>
      <c r="U3592">
        <f t="shared" si="293"/>
        <v>-11433850</v>
      </c>
    </row>
    <row r="3593" spans="1:21" hidden="1" x14ac:dyDescent="0.25">
      <c r="A3593" t="s">
        <v>7799</v>
      </c>
      <c r="B3593" t="s">
        <v>2042</v>
      </c>
      <c r="C3593">
        <v>347643.3333</v>
      </c>
      <c r="D3593">
        <v>0</v>
      </c>
      <c r="E3593">
        <v>0</v>
      </c>
      <c r="F3593">
        <v>0</v>
      </c>
      <c r="G3593">
        <v>145140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O3593">
        <f t="shared" si="289"/>
        <v>-347643.3333</v>
      </c>
      <c r="P3593">
        <f t="shared" si="289"/>
        <v>-347643.3333</v>
      </c>
      <c r="Q3593">
        <f t="shared" si="289"/>
        <v>-347643.3333</v>
      </c>
      <c r="R3593">
        <f t="shared" si="290"/>
        <v>-145140</v>
      </c>
      <c r="S3593">
        <f t="shared" si="291"/>
        <v>0</v>
      </c>
      <c r="T3593">
        <f t="shared" si="292"/>
        <v>0</v>
      </c>
      <c r="U3593">
        <f t="shared" si="293"/>
        <v>0</v>
      </c>
    </row>
    <row r="3594" spans="1:21" hidden="1" x14ac:dyDescent="0.25">
      <c r="A3594" t="s">
        <v>7800</v>
      </c>
      <c r="B3594" t="s">
        <v>3784</v>
      </c>
      <c r="C3594">
        <v>0</v>
      </c>
      <c r="D3594">
        <v>0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524815</v>
      </c>
      <c r="L3594">
        <v>361140</v>
      </c>
      <c r="M3594">
        <v>172865</v>
      </c>
      <c r="O3594">
        <f t="shared" si="289"/>
        <v>0</v>
      </c>
      <c r="P3594">
        <f t="shared" si="289"/>
        <v>0</v>
      </c>
      <c r="Q3594">
        <f t="shared" si="289"/>
        <v>0</v>
      </c>
      <c r="R3594">
        <f t="shared" si="290"/>
        <v>0</v>
      </c>
      <c r="S3594">
        <f t="shared" si="291"/>
        <v>0</v>
      </c>
      <c r="T3594">
        <f t="shared" si="292"/>
        <v>-163675</v>
      </c>
      <c r="U3594">
        <f t="shared" si="293"/>
        <v>-351950</v>
      </c>
    </row>
    <row r="3595" spans="1:21" hidden="1" x14ac:dyDescent="0.25">
      <c r="A3595" t="s">
        <v>7801</v>
      </c>
      <c r="B3595" t="s">
        <v>2043</v>
      </c>
      <c r="C3595">
        <v>43030.333330000001</v>
      </c>
      <c r="D3595">
        <v>0</v>
      </c>
      <c r="E3595">
        <v>13186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848965</v>
      </c>
      <c r="L3595">
        <v>684835</v>
      </c>
      <c r="M3595">
        <v>660695</v>
      </c>
      <c r="O3595">
        <f t="shared" si="289"/>
        <v>-43030.333330000001</v>
      </c>
      <c r="P3595">
        <f t="shared" si="289"/>
        <v>-29844.333330000001</v>
      </c>
      <c r="Q3595">
        <f t="shared" si="289"/>
        <v>-43030.333330000001</v>
      </c>
      <c r="R3595">
        <f t="shared" si="290"/>
        <v>0</v>
      </c>
      <c r="S3595">
        <f t="shared" si="291"/>
        <v>0</v>
      </c>
      <c r="T3595">
        <f t="shared" si="292"/>
        <v>-164130</v>
      </c>
      <c r="U3595">
        <f t="shared" si="293"/>
        <v>-188270</v>
      </c>
    </row>
    <row r="3596" spans="1:21" hidden="1" x14ac:dyDescent="0.25">
      <c r="A3596" t="s">
        <v>7802</v>
      </c>
      <c r="B3596" t="s">
        <v>2044</v>
      </c>
      <c r="C3596">
        <v>0</v>
      </c>
      <c r="D3596">
        <v>102265</v>
      </c>
      <c r="E3596">
        <v>4004450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O3596">
        <f t="shared" si="289"/>
        <v>102265</v>
      </c>
      <c r="P3596">
        <f t="shared" si="289"/>
        <v>4004450</v>
      </c>
      <c r="Q3596">
        <f t="shared" si="289"/>
        <v>0</v>
      </c>
      <c r="R3596">
        <f t="shared" si="290"/>
        <v>0</v>
      </c>
      <c r="S3596">
        <f t="shared" si="291"/>
        <v>0</v>
      </c>
      <c r="T3596">
        <f t="shared" si="292"/>
        <v>0</v>
      </c>
      <c r="U3596">
        <f t="shared" si="293"/>
        <v>0</v>
      </c>
    </row>
    <row r="3597" spans="1:21" hidden="1" x14ac:dyDescent="0.25">
      <c r="A3597" t="s">
        <v>7803</v>
      </c>
      <c r="B3597" t="s">
        <v>3785</v>
      </c>
      <c r="C3597">
        <v>0</v>
      </c>
      <c r="D3597">
        <v>0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234530000</v>
      </c>
      <c r="L3597">
        <v>162225000</v>
      </c>
      <c r="M3597">
        <v>122249500</v>
      </c>
      <c r="O3597">
        <f t="shared" si="289"/>
        <v>0</v>
      </c>
      <c r="P3597">
        <f t="shared" si="289"/>
        <v>0</v>
      </c>
      <c r="Q3597">
        <f t="shared" si="289"/>
        <v>0</v>
      </c>
      <c r="R3597">
        <f t="shared" si="290"/>
        <v>0</v>
      </c>
      <c r="S3597">
        <f t="shared" si="291"/>
        <v>0</v>
      </c>
      <c r="T3597">
        <f t="shared" si="292"/>
        <v>-72305000</v>
      </c>
      <c r="U3597">
        <f t="shared" si="293"/>
        <v>-112280500</v>
      </c>
    </row>
    <row r="3598" spans="1:21" hidden="1" x14ac:dyDescent="0.25">
      <c r="A3598" t="s">
        <v>7804</v>
      </c>
      <c r="B3598" t="s">
        <v>3786</v>
      </c>
      <c r="C3598">
        <v>0</v>
      </c>
      <c r="D3598">
        <v>0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503085</v>
      </c>
      <c r="L3598">
        <v>375440</v>
      </c>
      <c r="M3598">
        <v>390185</v>
      </c>
      <c r="O3598">
        <f t="shared" si="289"/>
        <v>0</v>
      </c>
      <c r="P3598">
        <f t="shared" si="289"/>
        <v>0</v>
      </c>
      <c r="Q3598">
        <f t="shared" si="289"/>
        <v>0</v>
      </c>
      <c r="R3598">
        <f t="shared" si="290"/>
        <v>0</v>
      </c>
      <c r="S3598">
        <f t="shared" si="291"/>
        <v>0</v>
      </c>
      <c r="T3598">
        <f t="shared" si="292"/>
        <v>-127645</v>
      </c>
      <c r="U3598">
        <f t="shared" si="293"/>
        <v>-112900</v>
      </c>
    </row>
    <row r="3599" spans="1:21" hidden="1" x14ac:dyDescent="0.25">
      <c r="A3599" t="s">
        <v>7805</v>
      </c>
      <c r="B3599" t="s">
        <v>2045</v>
      </c>
      <c r="C3599">
        <v>2041160</v>
      </c>
      <c r="D3599">
        <v>571400</v>
      </c>
      <c r="E3599">
        <v>0</v>
      </c>
      <c r="F3599">
        <v>0</v>
      </c>
      <c r="G3599">
        <v>29680</v>
      </c>
      <c r="H3599">
        <v>0</v>
      </c>
      <c r="I3599">
        <v>907740</v>
      </c>
      <c r="J3599">
        <v>0</v>
      </c>
      <c r="K3599">
        <v>3673250</v>
      </c>
      <c r="L3599">
        <v>2086600</v>
      </c>
      <c r="M3599">
        <v>1911950</v>
      </c>
      <c r="O3599">
        <f t="shared" si="289"/>
        <v>-1469760</v>
      </c>
      <c r="P3599">
        <f t="shared" si="289"/>
        <v>-2041160</v>
      </c>
      <c r="Q3599">
        <f t="shared" si="289"/>
        <v>-2041160</v>
      </c>
      <c r="R3599">
        <f t="shared" si="290"/>
        <v>-29680</v>
      </c>
      <c r="S3599">
        <f t="shared" si="291"/>
        <v>-907740</v>
      </c>
      <c r="T3599">
        <f t="shared" si="292"/>
        <v>-1586650</v>
      </c>
      <c r="U3599">
        <f t="shared" si="293"/>
        <v>-1761300</v>
      </c>
    </row>
    <row r="3600" spans="1:21" hidden="1" x14ac:dyDescent="0.25">
      <c r="A3600" t="s">
        <v>7806</v>
      </c>
      <c r="B3600" t="s">
        <v>3787</v>
      </c>
      <c r="C3600">
        <v>0</v>
      </c>
      <c r="D3600">
        <v>0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6689400</v>
      </c>
      <c r="L3600">
        <v>3102200</v>
      </c>
      <c r="M3600">
        <v>2189665</v>
      </c>
      <c r="O3600">
        <f t="shared" si="289"/>
        <v>0</v>
      </c>
      <c r="P3600">
        <f t="shared" si="289"/>
        <v>0</v>
      </c>
      <c r="Q3600">
        <f t="shared" si="289"/>
        <v>0</v>
      </c>
      <c r="R3600">
        <f t="shared" si="290"/>
        <v>0</v>
      </c>
      <c r="S3600">
        <f t="shared" si="291"/>
        <v>0</v>
      </c>
      <c r="T3600">
        <f t="shared" si="292"/>
        <v>-3587200</v>
      </c>
      <c r="U3600">
        <f t="shared" si="293"/>
        <v>-4499735</v>
      </c>
    </row>
    <row r="3601" spans="1:21" hidden="1" x14ac:dyDescent="0.25">
      <c r="A3601" t="s">
        <v>7807</v>
      </c>
      <c r="B3601" t="s">
        <v>2046</v>
      </c>
      <c r="C3601">
        <v>0</v>
      </c>
      <c r="D3601">
        <v>71532.5</v>
      </c>
      <c r="E3601">
        <v>0</v>
      </c>
      <c r="F3601">
        <v>0</v>
      </c>
      <c r="G3601">
        <v>11119</v>
      </c>
      <c r="H3601">
        <v>0</v>
      </c>
      <c r="I3601">
        <v>0</v>
      </c>
      <c r="J3601">
        <v>0</v>
      </c>
      <c r="K3601">
        <v>387220</v>
      </c>
      <c r="L3601">
        <v>249745</v>
      </c>
      <c r="M3601">
        <v>235533</v>
      </c>
      <c r="O3601">
        <f t="shared" si="289"/>
        <v>71532.5</v>
      </c>
      <c r="P3601">
        <f t="shared" si="289"/>
        <v>0</v>
      </c>
      <c r="Q3601">
        <f t="shared" si="289"/>
        <v>0</v>
      </c>
      <c r="R3601">
        <f t="shared" si="290"/>
        <v>-11119</v>
      </c>
      <c r="S3601">
        <f t="shared" si="291"/>
        <v>0</v>
      </c>
      <c r="T3601">
        <f t="shared" si="292"/>
        <v>-137475</v>
      </c>
      <c r="U3601">
        <f t="shared" si="293"/>
        <v>-151687</v>
      </c>
    </row>
    <row r="3602" spans="1:21" hidden="1" x14ac:dyDescent="0.25">
      <c r="A3602" t="s">
        <v>7808</v>
      </c>
      <c r="B3602" t="s">
        <v>3788</v>
      </c>
      <c r="C3602">
        <v>0</v>
      </c>
      <c r="D3602">
        <v>0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2796800</v>
      </c>
      <c r="L3602">
        <v>2607200</v>
      </c>
      <c r="M3602">
        <v>1825850</v>
      </c>
      <c r="O3602">
        <f t="shared" si="289"/>
        <v>0</v>
      </c>
      <c r="P3602">
        <f t="shared" si="289"/>
        <v>0</v>
      </c>
      <c r="Q3602">
        <f t="shared" si="289"/>
        <v>0</v>
      </c>
      <c r="R3602">
        <f t="shared" si="290"/>
        <v>0</v>
      </c>
      <c r="S3602">
        <f t="shared" si="291"/>
        <v>0</v>
      </c>
      <c r="T3602">
        <f t="shared" si="292"/>
        <v>-189600</v>
      </c>
      <c r="U3602">
        <f t="shared" si="293"/>
        <v>-970950</v>
      </c>
    </row>
    <row r="3603" spans="1:21" hidden="1" x14ac:dyDescent="0.25">
      <c r="A3603" t="s">
        <v>6255</v>
      </c>
      <c r="B3603" t="s">
        <v>2047</v>
      </c>
      <c r="C3603">
        <v>0</v>
      </c>
      <c r="D3603">
        <v>69271000</v>
      </c>
      <c r="E3603">
        <v>105785000</v>
      </c>
      <c r="F3603">
        <v>223980000</v>
      </c>
      <c r="G3603">
        <v>533280</v>
      </c>
      <c r="H3603">
        <v>31865</v>
      </c>
      <c r="I3603">
        <v>0</v>
      </c>
      <c r="J3603">
        <v>270120000</v>
      </c>
      <c r="K3603">
        <v>294410</v>
      </c>
      <c r="L3603">
        <v>508680</v>
      </c>
      <c r="M3603">
        <v>516155</v>
      </c>
      <c r="O3603">
        <f t="shared" si="289"/>
        <v>69271000</v>
      </c>
      <c r="P3603">
        <f t="shared" si="289"/>
        <v>105785000</v>
      </c>
      <c r="Q3603">
        <f t="shared" si="289"/>
        <v>223980000</v>
      </c>
      <c r="R3603">
        <f t="shared" si="290"/>
        <v>-501415</v>
      </c>
      <c r="S3603">
        <f t="shared" si="291"/>
        <v>270120000</v>
      </c>
      <c r="T3603">
        <f t="shared" si="292"/>
        <v>214270</v>
      </c>
      <c r="U3603">
        <f t="shared" si="293"/>
        <v>221745</v>
      </c>
    </row>
    <row r="3604" spans="1:21" hidden="1" x14ac:dyDescent="0.25">
      <c r="A3604" t="s">
        <v>7810</v>
      </c>
      <c r="B3604" t="s">
        <v>2048</v>
      </c>
      <c r="C3604">
        <v>0</v>
      </c>
      <c r="D3604">
        <v>0</v>
      </c>
      <c r="E3604">
        <v>0</v>
      </c>
      <c r="F3604">
        <v>0</v>
      </c>
      <c r="G3604">
        <v>107760</v>
      </c>
      <c r="H3604">
        <v>0</v>
      </c>
      <c r="I3604">
        <v>0</v>
      </c>
      <c r="J3604">
        <v>0</v>
      </c>
      <c r="K3604">
        <v>1438755</v>
      </c>
      <c r="L3604">
        <v>1175625</v>
      </c>
      <c r="M3604">
        <v>843855</v>
      </c>
      <c r="O3604">
        <f t="shared" si="289"/>
        <v>0</v>
      </c>
      <c r="P3604">
        <f t="shared" si="289"/>
        <v>0</v>
      </c>
      <c r="Q3604">
        <f t="shared" si="289"/>
        <v>0</v>
      </c>
      <c r="R3604">
        <f t="shared" si="290"/>
        <v>-107760</v>
      </c>
      <c r="S3604">
        <f t="shared" si="291"/>
        <v>0</v>
      </c>
      <c r="T3604">
        <f t="shared" si="292"/>
        <v>-263130</v>
      </c>
      <c r="U3604">
        <f t="shared" si="293"/>
        <v>-594900</v>
      </c>
    </row>
    <row r="3605" spans="1:21" hidden="1" x14ac:dyDescent="0.25">
      <c r="A3605" t="s">
        <v>7811</v>
      </c>
      <c r="B3605" t="s">
        <v>4193</v>
      </c>
      <c r="C3605">
        <v>87406.666670000006</v>
      </c>
      <c r="D3605">
        <v>1166935</v>
      </c>
      <c r="E3605">
        <v>0</v>
      </c>
      <c r="F3605">
        <v>467255</v>
      </c>
      <c r="G3605">
        <v>773070</v>
      </c>
      <c r="H3605">
        <v>53498.5</v>
      </c>
      <c r="I3605">
        <v>0</v>
      </c>
      <c r="J3605">
        <v>0</v>
      </c>
      <c r="K3605">
        <v>0</v>
      </c>
      <c r="L3605">
        <v>0</v>
      </c>
      <c r="M3605">
        <v>0</v>
      </c>
      <c r="O3605">
        <f t="shared" si="289"/>
        <v>1079528.3333300001</v>
      </c>
      <c r="P3605">
        <f t="shared" si="289"/>
        <v>-87406.666670000006</v>
      </c>
      <c r="Q3605">
        <f t="shared" si="289"/>
        <v>379848.33332999999</v>
      </c>
      <c r="R3605">
        <f t="shared" si="290"/>
        <v>-719571.5</v>
      </c>
      <c r="S3605">
        <f t="shared" si="291"/>
        <v>0</v>
      </c>
      <c r="T3605">
        <f t="shared" si="292"/>
        <v>0</v>
      </c>
      <c r="U3605">
        <f t="shared" si="293"/>
        <v>0</v>
      </c>
    </row>
    <row r="3606" spans="1:21" hidden="1" x14ac:dyDescent="0.25">
      <c r="A3606" t="s">
        <v>7812</v>
      </c>
      <c r="B3606" t="s">
        <v>3789</v>
      </c>
      <c r="C3606">
        <v>0</v>
      </c>
      <c r="D3606">
        <v>0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11596000</v>
      </c>
      <c r="L3606">
        <v>6339700</v>
      </c>
      <c r="M3606">
        <v>2874550</v>
      </c>
      <c r="O3606">
        <f t="shared" si="289"/>
        <v>0</v>
      </c>
      <c r="P3606">
        <f t="shared" si="289"/>
        <v>0</v>
      </c>
      <c r="Q3606">
        <f t="shared" si="289"/>
        <v>0</v>
      </c>
      <c r="R3606">
        <f t="shared" si="290"/>
        <v>0</v>
      </c>
      <c r="S3606">
        <f t="shared" si="291"/>
        <v>0</v>
      </c>
      <c r="T3606">
        <f t="shared" si="292"/>
        <v>-5256300</v>
      </c>
      <c r="U3606">
        <f t="shared" si="293"/>
        <v>-8721450</v>
      </c>
    </row>
    <row r="3607" spans="1:21" hidden="1" x14ac:dyDescent="0.25">
      <c r="A3607" t="s">
        <v>7813</v>
      </c>
      <c r="B3607" t="s">
        <v>3790</v>
      </c>
      <c r="C3607">
        <v>0</v>
      </c>
      <c r="D3607">
        <v>0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61202500</v>
      </c>
      <c r="L3607">
        <v>32579500</v>
      </c>
      <c r="M3607">
        <v>32471500</v>
      </c>
      <c r="O3607">
        <f t="shared" si="289"/>
        <v>0</v>
      </c>
      <c r="P3607">
        <f t="shared" si="289"/>
        <v>0</v>
      </c>
      <c r="Q3607">
        <f t="shared" si="289"/>
        <v>0</v>
      </c>
      <c r="R3607">
        <f t="shared" si="290"/>
        <v>0</v>
      </c>
      <c r="S3607">
        <f t="shared" si="291"/>
        <v>0</v>
      </c>
      <c r="T3607">
        <f t="shared" si="292"/>
        <v>-28623000</v>
      </c>
      <c r="U3607">
        <f t="shared" si="293"/>
        <v>-28731000</v>
      </c>
    </row>
    <row r="3608" spans="1:21" hidden="1" x14ac:dyDescent="0.25">
      <c r="A3608" t="s">
        <v>7814</v>
      </c>
      <c r="B3608" t="s">
        <v>2049</v>
      </c>
      <c r="C3608">
        <v>640660</v>
      </c>
      <c r="D3608">
        <v>1102500</v>
      </c>
      <c r="E3608">
        <v>1187650</v>
      </c>
      <c r="F3608">
        <v>1243800</v>
      </c>
      <c r="G3608">
        <v>668520</v>
      </c>
      <c r="H3608">
        <v>0</v>
      </c>
      <c r="I3608">
        <v>640660</v>
      </c>
      <c r="J3608">
        <v>1242280</v>
      </c>
      <c r="K3608">
        <v>52712000</v>
      </c>
      <c r="L3608">
        <v>32903500</v>
      </c>
      <c r="M3608">
        <v>29373000</v>
      </c>
      <c r="O3608">
        <f t="shared" si="289"/>
        <v>461840</v>
      </c>
      <c r="P3608">
        <f t="shared" si="289"/>
        <v>546990</v>
      </c>
      <c r="Q3608">
        <f t="shared" si="289"/>
        <v>603140</v>
      </c>
      <c r="R3608">
        <f t="shared" si="290"/>
        <v>-668520</v>
      </c>
      <c r="S3608">
        <f t="shared" si="291"/>
        <v>601620</v>
      </c>
      <c r="T3608">
        <f t="shared" si="292"/>
        <v>-19808500</v>
      </c>
      <c r="U3608">
        <f t="shared" si="293"/>
        <v>-23339000</v>
      </c>
    </row>
    <row r="3609" spans="1:21" hidden="1" x14ac:dyDescent="0.25">
      <c r="A3609" t="s">
        <v>7815</v>
      </c>
      <c r="B3609" t="s">
        <v>3791</v>
      </c>
      <c r="C3609">
        <v>0</v>
      </c>
      <c r="D3609">
        <v>0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244650</v>
      </c>
      <c r="L3609">
        <v>116995</v>
      </c>
      <c r="M3609">
        <v>4044090</v>
      </c>
      <c r="O3609">
        <f t="shared" si="289"/>
        <v>0</v>
      </c>
      <c r="P3609">
        <f t="shared" si="289"/>
        <v>0</v>
      </c>
      <c r="Q3609">
        <f t="shared" si="289"/>
        <v>0</v>
      </c>
      <c r="R3609">
        <f t="shared" si="290"/>
        <v>0</v>
      </c>
      <c r="S3609">
        <f t="shared" si="291"/>
        <v>0</v>
      </c>
      <c r="T3609">
        <f t="shared" si="292"/>
        <v>-127655</v>
      </c>
      <c r="U3609">
        <f t="shared" si="293"/>
        <v>3799440</v>
      </c>
    </row>
    <row r="3610" spans="1:21" hidden="1" x14ac:dyDescent="0.25">
      <c r="A3610" t="s">
        <v>7816</v>
      </c>
      <c r="B3610" t="s">
        <v>2050</v>
      </c>
      <c r="C3610">
        <v>353970</v>
      </c>
      <c r="D3610">
        <v>0</v>
      </c>
      <c r="E3610">
        <v>264950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92495</v>
      </c>
      <c r="O3610">
        <f t="shared" si="289"/>
        <v>-353970</v>
      </c>
      <c r="P3610">
        <f t="shared" si="289"/>
        <v>-89020</v>
      </c>
      <c r="Q3610">
        <f t="shared" si="289"/>
        <v>-353970</v>
      </c>
      <c r="R3610">
        <f t="shared" si="290"/>
        <v>0</v>
      </c>
      <c r="S3610">
        <f t="shared" si="291"/>
        <v>0</v>
      </c>
      <c r="T3610">
        <f t="shared" si="292"/>
        <v>0</v>
      </c>
      <c r="U3610">
        <f t="shared" si="293"/>
        <v>92495</v>
      </c>
    </row>
    <row r="3611" spans="1:21" hidden="1" x14ac:dyDescent="0.25">
      <c r="A3611" t="s">
        <v>7817</v>
      </c>
      <c r="B3611" t="s">
        <v>2051</v>
      </c>
      <c r="C3611">
        <v>327040</v>
      </c>
      <c r="D3611">
        <v>4829160</v>
      </c>
      <c r="E3611">
        <v>4094650</v>
      </c>
      <c r="F3611">
        <v>586950</v>
      </c>
      <c r="G3611">
        <v>662370</v>
      </c>
      <c r="H3611">
        <v>44491</v>
      </c>
      <c r="I3611">
        <v>327040</v>
      </c>
      <c r="J3611">
        <v>2212800</v>
      </c>
      <c r="K3611">
        <v>13197000</v>
      </c>
      <c r="L3611">
        <v>9261650</v>
      </c>
      <c r="M3611">
        <v>8672250</v>
      </c>
      <c r="O3611">
        <f t="shared" si="289"/>
        <v>4502120</v>
      </c>
      <c r="P3611">
        <f t="shared" si="289"/>
        <v>3767610</v>
      </c>
      <c r="Q3611">
        <f t="shared" si="289"/>
        <v>259910</v>
      </c>
      <c r="R3611">
        <f t="shared" si="290"/>
        <v>-617879</v>
      </c>
      <c r="S3611">
        <f t="shared" si="291"/>
        <v>1885760</v>
      </c>
      <c r="T3611">
        <f t="shared" si="292"/>
        <v>-3935350</v>
      </c>
      <c r="U3611">
        <f t="shared" si="293"/>
        <v>-4524750</v>
      </c>
    </row>
    <row r="3612" spans="1:21" hidden="1" x14ac:dyDescent="0.25">
      <c r="A3612" t="s">
        <v>7818</v>
      </c>
      <c r="B3612" t="s">
        <v>3792</v>
      </c>
      <c r="C3612">
        <v>0</v>
      </c>
      <c r="D3612">
        <v>0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7551750</v>
      </c>
      <c r="L3612">
        <v>4484550</v>
      </c>
      <c r="M3612">
        <v>3959200</v>
      </c>
      <c r="O3612">
        <f t="shared" si="289"/>
        <v>0</v>
      </c>
      <c r="P3612">
        <f t="shared" si="289"/>
        <v>0</v>
      </c>
      <c r="Q3612">
        <f t="shared" si="289"/>
        <v>0</v>
      </c>
      <c r="R3612">
        <f t="shared" si="290"/>
        <v>0</v>
      </c>
      <c r="S3612">
        <f t="shared" si="291"/>
        <v>0</v>
      </c>
      <c r="T3612">
        <f t="shared" si="292"/>
        <v>-3067200</v>
      </c>
      <c r="U3612">
        <f t="shared" si="293"/>
        <v>-3592550</v>
      </c>
    </row>
    <row r="3613" spans="1:21" hidden="1" x14ac:dyDescent="0.25">
      <c r="A3613" t="s">
        <v>7819</v>
      </c>
      <c r="B3613" t="s">
        <v>3793</v>
      </c>
      <c r="C3613">
        <v>0</v>
      </c>
      <c r="D3613">
        <v>0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4775300</v>
      </c>
      <c r="L3613">
        <v>4007500</v>
      </c>
      <c r="M3613">
        <v>2765500</v>
      </c>
      <c r="O3613">
        <f t="shared" si="289"/>
        <v>0</v>
      </c>
      <c r="P3613">
        <f t="shared" si="289"/>
        <v>0</v>
      </c>
      <c r="Q3613">
        <f t="shared" si="289"/>
        <v>0</v>
      </c>
      <c r="R3613">
        <f t="shared" si="290"/>
        <v>0</v>
      </c>
      <c r="S3613">
        <f t="shared" si="291"/>
        <v>0</v>
      </c>
      <c r="T3613">
        <f t="shared" si="292"/>
        <v>-767800</v>
      </c>
      <c r="U3613">
        <f t="shared" si="293"/>
        <v>-2009800</v>
      </c>
    </row>
    <row r="3614" spans="1:21" hidden="1" x14ac:dyDescent="0.25">
      <c r="A3614" t="s">
        <v>4252</v>
      </c>
      <c r="B3614" t="s">
        <v>2052</v>
      </c>
      <c r="C3614">
        <v>4591100</v>
      </c>
      <c r="D3614">
        <v>15137500</v>
      </c>
      <c r="E3614">
        <v>8131000</v>
      </c>
      <c r="F3614">
        <v>12248450</v>
      </c>
      <c r="G3614">
        <v>339130</v>
      </c>
      <c r="H3614">
        <v>0</v>
      </c>
      <c r="I3614">
        <v>4591100</v>
      </c>
      <c r="J3614">
        <v>24050000</v>
      </c>
      <c r="K3614">
        <v>46092000</v>
      </c>
      <c r="L3614">
        <v>60019000</v>
      </c>
      <c r="M3614">
        <v>47715000</v>
      </c>
      <c r="O3614">
        <f t="shared" si="289"/>
        <v>10546400</v>
      </c>
      <c r="P3614">
        <f t="shared" si="289"/>
        <v>3539900</v>
      </c>
      <c r="Q3614">
        <f t="shared" si="289"/>
        <v>7657350</v>
      </c>
      <c r="R3614">
        <f t="shared" si="290"/>
        <v>-339130</v>
      </c>
      <c r="S3614">
        <f t="shared" si="291"/>
        <v>19458900</v>
      </c>
      <c r="T3614">
        <f t="shared" si="292"/>
        <v>13927000</v>
      </c>
      <c r="U3614">
        <f t="shared" si="293"/>
        <v>1623000</v>
      </c>
    </row>
    <row r="3615" spans="1:21" hidden="1" x14ac:dyDescent="0.25">
      <c r="A3615" t="s">
        <v>7821</v>
      </c>
      <c r="B3615" t="s">
        <v>2053</v>
      </c>
      <c r="C3615">
        <v>0</v>
      </c>
      <c r="D3615">
        <v>975315</v>
      </c>
      <c r="E3615">
        <v>0</v>
      </c>
      <c r="F3615">
        <v>63955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O3615">
        <f t="shared" si="289"/>
        <v>975315</v>
      </c>
      <c r="P3615">
        <f t="shared" si="289"/>
        <v>0</v>
      </c>
      <c r="Q3615">
        <f t="shared" si="289"/>
        <v>63955</v>
      </c>
      <c r="R3615">
        <f t="shared" si="290"/>
        <v>0</v>
      </c>
      <c r="S3615">
        <f t="shared" si="291"/>
        <v>0</v>
      </c>
      <c r="T3615">
        <f t="shared" si="292"/>
        <v>0</v>
      </c>
      <c r="U3615">
        <f t="shared" si="293"/>
        <v>0</v>
      </c>
    </row>
    <row r="3616" spans="1:21" hidden="1" x14ac:dyDescent="0.25">
      <c r="A3616" t="s">
        <v>7822</v>
      </c>
      <c r="B3616" t="s">
        <v>3794</v>
      </c>
      <c r="C3616">
        <v>0</v>
      </c>
      <c r="D3616">
        <v>0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911260</v>
      </c>
      <c r="L3616">
        <v>751110</v>
      </c>
      <c r="M3616">
        <v>516080</v>
      </c>
      <c r="O3616">
        <f t="shared" si="289"/>
        <v>0</v>
      </c>
      <c r="P3616">
        <f t="shared" si="289"/>
        <v>0</v>
      </c>
      <c r="Q3616">
        <f t="shared" si="289"/>
        <v>0</v>
      </c>
      <c r="R3616">
        <f t="shared" si="290"/>
        <v>0</v>
      </c>
      <c r="S3616">
        <f t="shared" si="291"/>
        <v>0</v>
      </c>
      <c r="T3616">
        <f t="shared" si="292"/>
        <v>-160150</v>
      </c>
      <c r="U3616">
        <f t="shared" si="293"/>
        <v>-395180</v>
      </c>
    </row>
    <row r="3617" spans="1:21" hidden="1" x14ac:dyDescent="0.25">
      <c r="A3617" t="s">
        <v>7823</v>
      </c>
      <c r="B3617" t="s">
        <v>2054</v>
      </c>
      <c r="C3617">
        <v>22148</v>
      </c>
      <c r="D3617">
        <v>70093.5</v>
      </c>
      <c r="E3617">
        <v>0</v>
      </c>
      <c r="F3617">
        <v>11919.5</v>
      </c>
      <c r="G3617" t="e">
        <v>#DIV/0!</v>
      </c>
      <c r="H3617">
        <v>0</v>
      </c>
      <c r="I3617">
        <v>22148</v>
      </c>
      <c r="J3617">
        <v>39656.5</v>
      </c>
      <c r="K3617">
        <v>402900</v>
      </c>
      <c r="L3617">
        <v>286740</v>
      </c>
      <c r="M3617">
        <v>332460</v>
      </c>
      <c r="O3617">
        <f t="shared" si="289"/>
        <v>47945.5</v>
      </c>
      <c r="P3617">
        <f t="shared" si="289"/>
        <v>-22148</v>
      </c>
      <c r="Q3617">
        <f t="shared" si="289"/>
        <v>-10228.5</v>
      </c>
      <c r="R3617" t="e">
        <f t="shared" si="290"/>
        <v>#DIV/0!</v>
      </c>
      <c r="S3617">
        <f t="shared" si="291"/>
        <v>17508.5</v>
      </c>
      <c r="T3617">
        <f t="shared" si="292"/>
        <v>-116160</v>
      </c>
      <c r="U3617">
        <f t="shared" si="293"/>
        <v>-70440</v>
      </c>
    </row>
    <row r="3618" spans="1:21" hidden="1" x14ac:dyDescent="0.25">
      <c r="A3618" t="s">
        <v>7824</v>
      </c>
      <c r="B3618" t="s">
        <v>2055</v>
      </c>
      <c r="C3618">
        <v>97928800</v>
      </c>
      <c r="D3618">
        <v>830925</v>
      </c>
      <c r="E3618">
        <v>0</v>
      </c>
      <c r="F3618">
        <v>86920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O3618">
        <f t="shared" si="289"/>
        <v>-97097875</v>
      </c>
      <c r="P3618">
        <f t="shared" si="289"/>
        <v>-97928800</v>
      </c>
      <c r="Q3618">
        <f t="shared" si="289"/>
        <v>-97841880</v>
      </c>
      <c r="R3618">
        <f t="shared" si="290"/>
        <v>0</v>
      </c>
      <c r="S3618">
        <f t="shared" si="291"/>
        <v>0</v>
      </c>
      <c r="T3618">
        <f t="shared" si="292"/>
        <v>0</v>
      </c>
      <c r="U3618">
        <f t="shared" si="293"/>
        <v>0</v>
      </c>
    </row>
    <row r="3619" spans="1:21" hidden="1" x14ac:dyDescent="0.25">
      <c r="A3619" t="s">
        <v>7825</v>
      </c>
      <c r="B3619" t="s">
        <v>2056</v>
      </c>
      <c r="C3619">
        <v>568023.33330000006</v>
      </c>
      <c r="D3619">
        <v>0</v>
      </c>
      <c r="E3619">
        <v>0</v>
      </c>
      <c r="F3619">
        <v>186795</v>
      </c>
      <c r="G3619">
        <v>35379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O3619">
        <f t="shared" si="289"/>
        <v>-568023.33330000006</v>
      </c>
      <c r="P3619">
        <f t="shared" si="289"/>
        <v>-568023.33330000006</v>
      </c>
      <c r="Q3619">
        <f t="shared" si="289"/>
        <v>-381228.33330000006</v>
      </c>
      <c r="R3619">
        <f t="shared" si="290"/>
        <v>-35379</v>
      </c>
      <c r="S3619">
        <f t="shared" si="291"/>
        <v>0</v>
      </c>
      <c r="T3619">
        <f t="shared" si="292"/>
        <v>0</v>
      </c>
      <c r="U3619">
        <f t="shared" si="293"/>
        <v>0</v>
      </c>
    </row>
    <row r="3620" spans="1:21" hidden="1" x14ac:dyDescent="0.25">
      <c r="A3620" t="s">
        <v>7826</v>
      </c>
      <c r="B3620" t="s">
        <v>3795</v>
      </c>
      <c r="C3620">
        <v>0</v>
      </c>
      <c r="D3620">
        <v>0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1771650</v>
      </c>
      <c r="L3620">
        <v>764425</v>
      </c>
      <c r="M3620">
        <v>558645</v>
      </c>
      <c r="O3620">
        <f t="shared" si="289"/>
        <v>0</v>
      </c>
      <c r="P3620">
        <f t="shared" si="289"/>
        <v>0</v>
      </c>
      <c r="Q3620">
        <f t="shared" si="289"/>
        <v>0</v>
      </c>
      <c r="R3620">
        <f t="shared" si="290"/>
        <v>0</v>
      </c>
      <c r="S3620">
        <f t="shared" si="291"/>
        <v>0</v>
      </c>
      <c r="T3620">
        <f t="shared" si="292"/>
        <v>-1007225</v>
      </c>
      <c r="U3620">
        <f t="shared" si="293"/>
        <v>-1213005</v>
      </c>
    </row>
    <row r="3621" spans="1:21" hidden="1" x14ac:dyDescent="0.25">
      <c r="A3621" t="s">
        <v>7827</v>
      </c>
      <c r="B3621" t="s">
        <v>3796</v>
      </c>
      <c r="C3621">
        <v>0</v>
      </c>
      <c r="D3621">
        <v>0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5288500</v>
      </c>
      <c r="L3621">
        <v>4056850</v>
      </c>
      <c r="M3621">
        <v>3462300</v>
      </c>
      <c r="O3621">
        <f t="shared" si="289"/>
        <v>0</v>
      </c>
      <c r="P3621">
        <f t="shared" si="289"/>
        <v>0</v>
      </c>
      <c r="Q3621">
        <f t="shared" si="289"/>
        <v>0</v>
      </c>
      <c r="R3621">
        <f t="shared" si="290"/>
        <v>0</v>
      </c>
      <c r="S3621">
        <f t="shared" si="291"/>
        <v>0</v>
      </c>
      <c r="T3621">
        <f t="shared" si="292"/>
        <v>-1231650</v>
      </c>
      <c r="U3621">
        <f t="shared" si="293"/>
        <v>-1826200</v>
      </c>
    </row>
    <row r="3622" spans="1:21" hidden="1" x14ac:dyDescent="0.25">
      <c r="A3622" t="s">
        <v>7828</v>
      </c>
      <c r="B3622" t="s">
        <v>3797</v>
      </c>
      <c r="C3622">
        <v>0</v>
      </c>
      <c r="D3622">
        <v>0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83514000</v>
      </c>
      <c r="L3622">
        <v>60503000</v>
      </c>
      <c r="M3622">
        <v>51705500</v>
      </c>
      <c r="O3622">
        <f t="shared" si="289"/>
        <v>0</v>
      </c>
      <c r="P3622">
        <f t="shared" si="289"/>
        <v>0</v>
      </c>
      <c r="Q3622">
        <f t="shared" si="289"/>
        <v>0</v>
      </c>
      <c r="R3622">
        <f t="shared" si="290"/>
        <v>0</v>
      </c>
      <c r="S3622">
        <f t="shared" si="291"/>
        <v>0</v>
      </c>
      <c r="T3622">
        <f t="shared" si="292"/>
        <v>-23011000</v>
      </c>
      <c r="U3622">
        <f t="shared" si="293"/>
        <v>-31808500</v>
      </c>
    </row>
    <row r="3623" spans="1:21" hidden="1" x14ac:dyDescent="0.25">
      <c r="A3623" t="s">
        <v>7829</v>
      </c>
      <c r="B3623" t="s">
        <v>3798</v>
      </c>
      <c r="C3623">
        <v>0</v>
      </c>
      <c r="D3623">
        <v>0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158640</v>
      </c>
      <c r="L3623">
        <v>106555</v>
      </c>
      <c r="M3623">
        <v>183425</v>
      </c>
      <c r="O3623">
        <f t="shared" si="289"/>
        <v>0</v>
      </c>
      <c r="P3623">
        <f t="shared" si="289"/>
        <v>0</v>
      </c>
      <c r="Q3623">
        <f t="shared" si="289"/>
        <v>0</v>
      </c>
      <c r="R3623">
        <f t="shared" si="290"/>
        <v>0</v>
      </c>
      <c r="S3623">
        <f t="shared" si="291"/>
        <v>0</v>
      </c>
      <c r="T3623">
        <f t="shared" si="292"/>
        <v>-52085</v>
      </c>
      <c r="U3623">
        <f t="shared" si="293"/>
        <v>24785</v>
      </c>
    </row>
    <row r="3624" spans="1:21" hidden="1" x14ac:dyDescent="0.25">
      <c r="A3624" t="s">
        <v>7967</v>
      </c>
      <c r="B3624" t="s">
        <v>2057</v>
      </c>
      <c r="C3624">
        <v>47326.333330000001</v>
      </c>
      <c r="D3624">
        <v>0</v>
      </c>
      <c r="E3624">
        <v>0</v>
      </c>
      <c r="F3624">
        <v>0</v>
      </c>
      <c r="G3624">
        <v>60473</v>
      </c>
      <c r="H3624">
        <v>0</v>
      </c>
      <c r="I3624">
        <v>0</v>
      </c>
      <c r="J3624">
        <v>0</v>
      </c>
      <c r="K3624">
        <v>76770</v>
      </c>
      <c r="L3624">
        <v>97170</v>
      </c>
      <c r="M3624">
        <v>517555</v>
      </c>
      <c r="O3624">
        <f t="shared" si="289"/>
        <v>-47326.333330000001</v>
      </c>
      <c r="P3624">
        <f t="shared" si="289"/>
        <v>-47326.333330000001</v>
      </c>
      <c r="Q3624">
        <f t="shared" si="289"/>
        <v>-47326.333330000001</v>
      </c>
      <c r="R3624">
        <f t="shared" si="290"/>
        <v>-60473</v>
      </c>
      <c r="S3624">
        <f t="shared" si="291"/>
        <v>0</v>
      </c>
      <c r="T3624">
        <f t="shared" si="292"/>
        <v>20400</v>
      </c>
      <c r="U3624">
        <f t="shared" si="293"/>
        <v>440785</v>
      </c>
    </row>
    <row r="3625" spans="1:21" hidden="1" x14ac:dyDescent="0.25">
      <c r="A3625" t="s">
        <v>7831</v>
      </c>
      <c r="B3625" t="s">
        <v>2058</v>
      </c>
      <c r="C3625">
        <v>0</v>
      </c>
      <c r="D3625">
        <v>0</v>
      </c>
      <c r="E3625">
        <v>0</v>
      </c>
      <c r="F3625">
        <v>0</v>
      </c>
      <c r="G3625">
        <v>35350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O3625">
        <f t="shared" si="289"/>
        <v>0</v>
      </c>
      <c r="P3625">
        <f t="shared" si="289"/>
        <v>0</v>
      </c>
      <c r="Q3625">
        <f t="shared" si="289"/>
        <v>0</v>
      </c>
      <c r="R3625">
        <f t="shared" si="290"/>
        <v>-35350</v>
      </c>
      <c r="S3625">
        <f t="shared" si="291"/>
        <v>0</v>
      </c>
      <c r="T3625">
        <f t="shared" si="292"/>
        <v>0</v>
      </c>
      <c r="U3625">
        <f t="shared" si="293"/>
        <v>0</v>
      </c>
    </row>
    <row r="3626" spans="1:21" hidden="1" x14ac:dyDescent="0.25">
      <c r="A3626" t="s">
        <v>7832</v>
      </c>
      <c r="B3626" t="s">
        <v>2059</v>
      </c>
      <c r="C3626">
        <v>0</v>
      </c>
      <c r="D3626">
        <v>747450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O3626">
        <f t="shared" si="289"/>
        <v>747450</v>
      </c>
      <c r="P3626">
        <f t="shared" si="289"/>
        <v>0</v>
      </c>
      <c r="Q3626">
        <f t="shared" si="289"/>
        <v>0</v>
      </c>
      <c r="R3626">
        <f t="shared" si="290"/>
        <v>0</v>
      </c>
      <c r="S3626">
        <f t="shared" si="291"/>
        <v>0</v>
      </c>
      <c r="T3626">
        <f t="shared" si="292"/>
        <v>0</v>
      </c>
      <c r="U3626">
        <f t="shared" si="293"/>
        <v>0</v>
      </c>
    </row>
    <row r="3627" spans="1:21" hidden="1" x14ac:dyDescent="0.25">
      <c r="A3627" t="s">
        <v>7833</v>
      </c>
      <c r="B3627" t="s">
        <v>2060</v>
      </c>
      <c r="C3627">
        <v>0</v>
      </c>
      <c r="D3627">
        <v>2679150</v>
      </c>
      <c r="E3627">
        <v>214565</v>
      </c>
      <c r="F3627">
        <v>1232900</v>
      </c>
      <c r="G3627">
        <v>104800</v>
      </c>
      <c r="H3627" t="e">
        <v>#DIV/0!</v>
      </c>
      <c r="I3627">
        <v>0</v>
      </c>
      <c r="J3627">
        <v>0</v>
      </c>
      <c r="K3627">
        <v>0</v>
      </c>
      <c r="L3627">
        <v>0</v>
      </c>
      <c r="M3627">
        <v>0</v>
      </c>
      <c r="O3627">
        <f t="shared" si="289"/>
        <v>2679150</v>
      </c>
      <c r="P3627">
        <f t="shared" si="289"/>
        <v>214565</v>
      </c>
      <c r="Q3627">
        <f t="shared" si="289"/>
        <v>1232900</v>
      </c>
      <c r="R3627" t="e">
        <f t="shared" si="290"/>
        <v>#DIV/0!</v>
      </c>
      <c r="S3627">
        <f t="shared" si="291"/>
        <v>0</v>
      </c>
      <c r="T3627">
        <f t="shared" si="292"/>
        <v>0</v>
      </c>
      <c r="U3627">
        <f t="shared" si="293"/>
        <v>0</v>
      </c>
    </row>
    <row r="3628" spans="1:21" hidden="1" x14ac:dyDescent="0.25">
      <c r="A3628" t="s">
        <v>7834</v>
      </c>
      <c r="B3628" t="s">
        <v>2061</v>
      </c>
      <c r="C3628">
        <v>49149</v>
      </c>
      <c r="D3628">
        <v>1012725</v>
      </c>
      <c r="E3628">
        <v>0</v>
      </c>
      <c r="F3628">
        <v>4867235</v>
      </c>
      <c r="G3628">
        <v>285770</v>
      </c>
      <c r="H3628">
        <v>23247.5</v>
      </c>
      <c r="I3628">
        <v>49149</v>
      </c>
      <c r="J3628">
        <v>1006300</v>
      </c>
      <c r="K3628">
        <v>14189000</v>
      </c>
      <c r="L3628">
        <v>8150800</v>
      </c>
      <c r="M3628">
        <v>3915400</v>
      </c>
      <c r="O3628">
        <f t="shared" si="289"/>
        <v>963576</v>
      </c>
      <c r="P3628">
        <f t="shared" si="289"/>
        <v>-49149</v>
      </c>
      <c r="Q3628">
        <f t="shared" si="289"/>
        <v>4818086</v>
      </c>
      <c r="R3628">
        <f t="shared" si="290"/>
        <v>-262522.5</v>
      </c>
      <c r="S3628">
        <f t="shared" si="291"/>
        <v>957151</v>
      </c>
      <c r="T3628">
        <f t="shared" si="292"/>
        <v>-6038200</v>
      </c>
      <c r="U3628">
        <f t="shared" si="293"/>
        <v>-10273600</v>
      </c>
    </row>
    <row r="3629" spans="1:21" hidden="1" x14ac:dyDescent="0.25">
      <c r="A3629" t="s">
        <v>7835</v>
      </c>
      <c r="B3629" t="s">
        <v>2062</v>
      </c>
      <c r="C3629">
        <v>0</v>
      </c>
      <c r="D3629">
        <v>0</v>
      </c>
      <c r="E3629">
        <v>0</v>
      </c>
      <c r="F3629">
        <v>0</v>
      </c>
      <c r="G3629">
        <v>84065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O3629">
        <f t="shared" si="289"/>
        <v>0</v>
      </c>
      <c r="P3629">
        <f t="shared" si="289"/>
        <v>0</v>
      </c>
      <c r="Q3629">
        <f t="shared" si="289"/>
        <v>0</v>
      </c>
      <c r="R3629">
        <f t="shared" si="290"/>
        <v>-84065</v>
      </c>
      <c r="S3629">
        <f t="shared" si="291"/>
        <v>0</v>
      </c>
      <c r="T3629">
        <f t="shared" si="292"/>
        <v>0</v>
      </c>
      <c r="U3629">
        <f t="shared" si="293"/>
        <v>0</v>
      </c>
    </row>
    <row r="3630" spans="1:21" hidden="1" x14ac:dyDescent="0.25">
      <c r="A3630" t="s">
        <v>7836</v>
      </c>
      <c r="B3630" t="s">
        <v>2063</v>
      </c>
      <c r="C3630">
        <v>0</v>
      </c>
      <c r="D3630">
        <v>0</v>
      </c>
      <c r="E3630">
        <v>0</v>
      </c>
      <c r="F3630">
        <v>0</v>
      </c>
      <c r="G3630">
        <v>218640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O3630">
        <f t="shared" si="289"/>
        <v>0</v>
      </c>
      <c r="P3630">
        <f t="shared" si="289"/>
        <v>0</v>
      </c>
      <c r="Q3630">
        <f t="shared" si="289"/>
        <v>0</v>
      </c>
      <c r="R3630">
        <f t="shared" si="290"/>
        <v>-218640</v>
      </c>
      <c r="S3630">
        <f t="shared" si="291"/>
        <v>0</v>
      </c>
      <c r="T3630">
        <f t="shared" si="292"/>
        <v>0</v>
      </c>
      <c r="U3630">
        <f t="shared" si="293"/>
        <v>0</v>
      </c>
    </row>
    <row r="3631" spans="1:21" hidden="1" x14ac:dyDescent="0.25">
      <c r="A3631" t="s">
        <v>7837</v>
      </c>
      <c r="B3631" t="s">
        <v>3799</v>
      </c>
      <c r="C3631">
        <v>15998</v>
      </c>
      <c r="D3631">
        <v>0</v>
      </c>
      <c r="E3631">
        <v>0</v>
      </c>
      <c r="F3631">
        <v>0</v>
      </c>
      <c r="G3631">
        <v>0</v>
      </c>
      <c r="H3631">
        <v>0</v>
      </c>
      <c r="I3631">
        <v>15998</v>
      </c>
      <c r="J3631">
        <v>26128</v>
      </c>
      <c r="K3631">
        <v>0</v>
      </c>
      <c r="L3631">
        <v>0</v>
      </c>
      <c r="M3631">
        <v>0</v>
      </c>
      <c r="O3631">
        <f t="shared" si="289"/>
        <v>-15998</v>
      </c>
      <c r="P3631">
        <f t="shared" si="289"/>
        <v>-15998</v>
      </c>
      <c r="Q3631">
        <f t="shared" si="289"/>
        <v>-15998</v>
      </c>
      <c r="R3631">
        <f t="shared" si="290"/>
        <v>0</v>
      </c>
      <c r="S3631">
        <f t="shared" si="291"/>
        <v>10130</v>
      </c>
      <c r="T3631">
        <f t="shared" si="292"/>
        <v>0</v>
      </c>
      <c r="U3631">
        <f t="shared" si="293"/>
        <v>0</v>
      </c>
    </row>
    <row r="3632" spans="1:21" hidden="1" x14ac:dyDescent="0.25">
      <c r="A3632" t="s">
        <v>7838</v>
      </c>
      <c r="B3632" t="s">
        <v>2064</v>
      </c>
      <c r="C3632">
        <v>942606.66669999994</v>
      </c>
      <c r="D3632">
        <v>3682900</v>
      </c>
      <c r="E3632">
        <v>2145050</v>
      </c>
      <c r="F3632">
        <v>4737750</v>
      </c>
      <c r="G3632">
        <v>518680</v>
      </c>
      <c r="H3632">
        <v>17650</v>
      </c>
      <c r="I3632">
        <v>117010</v>
      </c>
      <c r="J3632">
        <v>529795</v>
      </c>
      <c r="K3632">
        <v>3722850</v>
      </c>
      <c r="L3632">
        <v>2431900</v>
      </c>
      <c r="M3632">
        <v>969640</v>
      </c>
      <c r="O3632">
        <f t="shared" si="289"/>
        <v>2740293.3333000001</v>
      </c>
      <c r="P3632">
        <f t="shared" si="289"/>
        <v>1202443.3333000001</v>
      </c>
      <c r="Q3632">
        <f t="shared" si="289"/>
        <v>3795143.3333000001</v>
      </c>
      <c r="R3632">
        <f t="shared" si="290"/>
        <v>-501030</v>
      </c>
      <c r="S3632">
        <f t="shared" si="291"/>
        <v>412785</v>
      </c>
      <c r="T3632">
        <f t="shared" si="292"/>
        <v>-1290950</v>
      </c>
      <c r="U3632">
        <f t="shared" si="293"/>
        <v>-2753210</v>
      </c>
    </row>
    <row r="3633" spans="1:21" hidden="1" x14ac:dyDescent="0.25">
      <c r="A3633" t="s">
        <v>7839</v>
      </c>
      <c r="B3633" t="s">
        <v>2065</v>
      </c>
      <c r="C3633">
        <v>80892</v>
      </c>
      <c r="D3633">
        <v>7042100</v>
      </c>
      <c r="E3633">
        <v>4364100</v>
      </c>
      <c r="F3633">
        <v>3037115</v>
      </c>
      <c r="G3633">
        <v>116570</v>
      </c>
      <c r="H3633">
        <v>15433.5</v>
      </c>
      <c r="I3633">
        <v>80892</v>
      </c>
      <c r="J3633">
        <v>381455</v>
      </c>
      <c r="K3633">
        <v>6620900</v>
      </c>
      <c r="L3633">
        <v>4292200</v>
      </c>
      <c r="M3633">
        <v>2435755</v>
      </c>
      <c r="O3633">
        <f t="shared" si="289"/>
        <v>6961208</v>
      </c>
      <c r="P3633">
        <f t="shared" si="289"/>
        <v>4283208</v>
      </c>
      <c r="Q3633">
        <f t="shared" si="289"/>
        <v>2956223</v>
      </c>
      <c r="R3633">
        <f t="shared" si="290"/>
        <v>-101136.5</v>
      </c>
      <c r="S3633">
        <f t="shared" si="291"/>
        <v>300563</v>
      </c>
      <c r="T3633">
        <f t="shared" si="292"/>
        <v>-2328700</v>
      </c>
      <c r="U3633">
        <f t="shared" si="293"/>
        <v>-4185145</v>
      </c>
    </row>
    <row r="3634" spans="1:21" hidden="1" x14ac:dyDescent="0.25">
      <c r="A3634" t="s">
        <v>7840</v>
      </c>
      <c r="B3634" t="s">
        <v>3800</v>
      </c>
      <c r="C3634">
        <v>0</v>
      </c>
      <c r="D3634">
        <v>0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119888</v>
      </c>
      <c r="L3634">
        <v>74990</v>
      </c>
      <c r="M3634">
        <v>15995.5</v>
      </c>
      <c r="O3634">
        <f t="shared" si="289"/>
        <v>0</v>
      </c>
      <c r="P3634">
        <f t="shared" si="289"/>
        <v>0</v>
      </c>
      <c r="Q3634">
        <f t="shared" si="289"/>
        <v>0</v>
      </c>
      <c r="R3634">
        <f t="shared" si="290"/>
        <v>0</v>
      </c>
      <c r="S3634">
        <f t="shared" si="291"/>
        <v>0</v>
      </c>
      <c r="T3634">
        <f t="shared" si="292"/>
        <v>-44898</v>
      </c>
      <c r="U3634">
        <f t="shared" si="293"/>
        <v>-103892.5</v>
      </c>
    </row>
    <row r="3635" spans="1:21" hidden="1" x14ac:dyDescent="0.25">
      <c r="A3635" t="s">
        <v>7841</v>
      </c>
      <c r="B3635" t="s">
        <v>2066</v>
      </c>
      <c r="C3635">
        <v>23256</v>
      </c>
      <c r="D3635">
        <v>370275</v>
      </c>
      <c r="E3635">
        <v>15357.5</v>
      </c>
      <c r="F3635">
        <v>324390</v>
      </c>
      <c r="G3635">
        <v>216220</v>
      </c>
      <c r="H3635">
        <v>12108</v>
      </c>
      <c r="I3635">
        <v>0</v>
      </c>
      <c r="J3635">
        <v>47063.5</v>
      </c>
      <c r="K3635">
        <v>29250500</v>
      </c>
      <c r="L3635">
        <v>19225000</v>
      </c>
      <c r="M3635">
        <v>13535400</v>
      </c>
      <c r="O3635">
        <f t="shared" si="289"/>
        <v>347019</v>
      </c>
      <c r="P3635">
        <f t="shared" si="289"/>
        <v>-7898.5</v>
      </c>
      <c r="Q3635">
        <f t="shared" si="289"/>
        <v>301134</v>
      </c>
      <c r="R3635">
        <f t="shared" si="290"/>
        <v>-204112</v>
      </c>
      <c r="S3635">
        <f t="shared" si="291"/>
        <v>47063.5</v>
      </c>
      <c r="T3635">
        <f t="shared" si="292"/>
        <v>-10025500</v>
      </c>
      <c r="U3635">
        <f t="shared" si="293"/>
        <v>-15715100</v>
      </c>
    </row>
    <row r="3636" spans="1:21" hidden="1" x14ac:dyDescent="0.25">
      <c r="A3636" t="s">
        <v>7842</v>
      </c>
      <c r="B3636" t="s">
        <v>3801</v>
      </c>
      <c r="C3636">
        <v>48270.5</v>
      </c>
      <c r="D3636">
        <v>0</v>
      </c>
      <c r="E3636">
        <v>0</v>
      </c>
      <c r="F3636">
        <v>0</v>
      </c>
      <c r="G3636">
        <v>40037</v>
      </c>
      <c r="H3636">
        <v>0</v>
      </c>
      <c r="I3636">
        <v>0</v>
      </c>
      <c r="J3636">
        <v>8916</v>
      </c>
      <c r="K3636">
        <v>2762850</v>
      </c>
      <c r="L3636">
        <v>2548000</v>
      </c>
      <c r="M3636">
        <v>1685180</v>
      </c>
      <c r="O3636">
        <f t="shared" si="289"/>
        <v>-48270.5</v>
      </c>
      <c r="P3636">
        <f t="shared" si="289"/>
        <v>-48270.5</v>
      </c>
      <c r="Q3636">
        <f t="shared" si="289"/>
        <v>-48270.5</v>
      </c>
      <c r="R3636">
        <f t="shared" si="290"/>
        <v>-40037</v>
      </c>
      <c r="S3636">
        <f t="shared" si="291"/>
        <v>8916</v>
      </c>
      <c r="T3636">
        <f t="shared" si="292"/>
        <v>-214850</v>
      </c>
      <c r="U3636">
        <f t="shared" si="293"/>
        <v>-1077670</v>
      </c>
    </row>
    <row r="3637" spans="1:21" hidden="1" x14ac:dyDescent="0.25">
      <c r="A3637" t="s">
        <v>6656</v>
      </c>
      <c r="B3637" t="s">
        <v>2067</v>
      </c>
      <c r="C3637">
        <v>0</v>
      </c>
      <c r="D3637">
        <v>249295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338385</v>
      </c>
      <c r="L3637">
        <v>486605</v>
      </c>
      <c r="M3637">
        <v>219825</v>
      </c>
      <c r="O3637">
        <f t="shared" si="289"/>
        <v>249295</v>
      </c>
      <c r="P3637">
        <f t="shared" si="289"/>
        <v>0</v>
      </c>
      <c r="Q3637">
        <f t="shared" si="289"/>
        <v>0</v>
      </c>
      <c r="R3637">
        <f t="shared" si="290"/>
        <v>0</v>
      </c>
      <c r="S3637">
        <f t="shared" si="291"/>
        <v>0</v>
      </c>
      <c r="T3637">
        <f t="shared" si="292"/>
        <v>148220</v>
      </c>
      <c r="U3637">
        <f t="shared" si="293"/>
        <v>-118560</v>
      </c>
    </row>
    <row r="3638" spans="1:21" hidden="1" x14ac:dyDescent="0.25">
      <c r="A3638" t="s">
        <v>7844</v>
      </c>
      <c r="B3638" t="s">
        <v>3802</v>
      </c>
      <c r="C3638">
        <v>0</v>
      </c>
      <c r="D3638">
        <v>0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19187000</v>
      </c>
      <c r="L3638">
        <v>14191500</v>
      </c>
      <c r="M3638">
        <v>11465900</v>
      </c>
      <c r="O3638">
        <f t="shared" si="289"/>
        <v>0</v>
      </c>
      <c r="P3638">
        <f t="shared" si="289"/>
        <v>0</v>
      </c>
      <c r="Q3638">
        <f t="shared" si="289"/>
        <v>0</v>
      </c>
      <c r="R3638">
        <f t="shared" si="290"/>
        <v>0</v>
      </c>
      <c r="S3638">
        <f t="shared" si="291"/>
        <v>0</v>
      </c>
      <c r="T3638">
        <f t="shared" si="292"/>
        <v>-4995500</v>
      </c>
      <c r="U3638">
        <f t="shared" si="293"/>
        <v>-7721100</v>
      </c>
    </row>
    <row r="3639" spans="1:21" hidden="1" x14ac:dyDescent="0.25">
      <c r="A3639" t="s">
        <v>7845</v>
      </c>
      <c r="B3639" t="s">
        <v>2068</v>
      </c>
      <c r="C3639">
        <v>80166</v>
      </c>
      <c r="D3639">
        <v>112515</v>
      </c>
      <c r="E3639">
        <v>0</v>
      </c>
      <c r="F3639">
        <v>30704.5</v>
      </c>
      <c r="G3639">
        <v>437590</v>
      </c>
      <c r="H3639">
        <v>55429.5</v>
      </c>
      <c r="I3639">
        <v>80166</v>
      </c>
      <c r="J3639">
        <v>37453</v>
      </c>
      <c r="K3639">
        <v>329205000</v>
      </c>
      <c r="L3639">
        <v>229175000</v>
      </c>
      <c r="M3639">
        <v>183665000</v>
      </c>
      <c r="O3639">
        <f t="shared" si="289"/>
        <v>32349</v>
      </c>
      <c r="P3639">
        <f t="shared" si="289"/>
        <v>-80166</v>
      </c>
      <c r="Q3639">
        <f t="shared" si="289"/>
        <v>-49461.5</v>
      </c>
      <c r="R3639">
        <f t="shared" si="290"/>
        <v>-382160.5</v>
      </c>
      <c r="S3639">
        <f t="shared" si="291"/>
        <v>-42713</v>
      </c>
      <c r="T3639">
        <f t="shared" si="292"/>
        <v>-100030000</v>
      </c>
      <c r="U3639">
        <f t="shared" si="293"/>
        <v>-145540000</v>
      </c>
    </row>
    <row r="3640" spans="1:21" hidden="1" x14ac:dyDescent="0.25">
      <c r="A3640" t="s">
        <v>7846</v>
      </c>
      <c r="B3640" t="s">
        <v>3803</v>
      </c>
      <c r="C3640">
        <v>13712</v>
      </c>
      <c r="D3640">
        <v>0</v>
      </c>
      <c r="E3640">
        <v>0</v>
      </c>
      <c r="F3640">
        <v>0</v>
      </c>
      <c r="G3640">
        <v>0</v>
      </c>
      <c r="H3640">
        <v>0</v>
      </c>
      <c r="I3640">
        <v>13712</v>
      </c>
      <c r="J3640">
        <v>0</v>
      </c>
      <c r="K3640">
        <v>21461500</v>
      </c>
      <c r="L3640">
        <v>17412500</v>
      </c>
      <c r="M3640">
        <v>13632000</v>
      </c>
      <c r="O3640">
        <f t="shared" si="289"/>
        <v>-13712</v>
      </c>
      <c r="P3640">
        <f t="shared" si="289"/>
        <v>-13712</v>
      </c>
      <c r="Q3640">
        <f t="shared" si="289"/>
        <v>-13712</v>
      </c>
      <c r="R3640">
        <f t="shared" si="290"/>
        <v>0</v>
      </c>
      <c r="S3640">
        <f t="shared" si="291"/>
        <v>-13712</v>
      </c>
      <c r="T3640">
        <f t="shared" si="292"/>
        <v>-4049000</v>
      </c>
      <c r="U3640">
        <f t="shared" si="293"/>
        <v>-7829500</v>
      </c>
    </row>
    <row r="3641" spans="1:21" hidden="1" x14ac:dyDescent="0.25">
      <c r="A3641" t="s">
        <v>7847</v>
      </c>
      <c r="B3641" t="s">
        <v>2069</v>
      </c>
      <c r="C3641">
        <v>827360</v>
      </c>
      <c r="D3641">
        <v>22200000</v>
      </c>
      <c r="E3641">
        <v>11835400</v>
      </c>
      <c r="F3641">
        <v>11268750</v>
      </c>
      <c r="G3641">
        <v>491940</v>
      </c>
      <c r="H3641">
        <v>35258</v>
      </c>
      <c r="I3641">
        <v>827360</v>
      </c>
      <c r="J3641">
        <v>4057750</v>
      </c>
      <c r="K3641">
        <v>27137000</v>
      </c>
      <c r="L3641">
        <v>21618000</v>
      </c>
      <c r="M3641">
        <v>18204500</v>
      </c>
      <c r="O3641">
        <f t="shared" si="289"/>
        <v>21372640</v>
      </c>
      <c r="P3641">
        <f t="shared" si="289"/>
        <v>11008040</v>
      </c>
      <c r="Q3641">
        <f t="shared" si="289"/>
        <v>10441390</v>
      </c>
      <c r="R3641">
        <f t="shared" si="290"/>
        <v>-456682</v>
      </c>
      <c r="S3641">
        <f t="shared" si="291"/>
        <v>3230390</v>
      </c>
      <c r="T3641">
        <f t="shared" si="292"/>
        <v>-5519000</v>
      </c>
      <c r="U3641">
        <f t="shared" si="293"/>
        <v>-8932500</v>
      </c>
    </row>
    <row r="3642" spans="1:21" hidden="1" x14ac:dyDescent="0.25">
      <c r="A3642" t="s">
        <v>7848</v>
      </c>
      <c r="B3642" t="s">
        <v>3804</v>
      </c>
      <c r="C3642">
        <v>0</v>
      </c>
      <c r="D3642">
        <v>0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294210000</v>
      </c>
      <c r="L3642">
        <v>192780000</v>
      </c>
      <c r="M3642">
        <v>169818000</v>
      </c>
      <c r="O3642">
        <f t="shared" si="289"/>
        <v>0</v>
      </c>
      <c r="P3642">
        <f t="shared" si="289"/>
        <v>0</v>
      </c>
      <c r="Q3642">
        <f t="shared" si="289"/>
        <v>0</v>
      </c>
      <c r="R3642">
        <f t="shared" si="290"/>
        <v>0</v>
      </c>
      <c r="S3642">
        <f t="shared" si="291"/>
        <v>0</v>
      </c>
      <c r="T3642">
        <f t="shared" si="292"/>
        <v>-101430000</v>
      </c>
      <c r="U3642">
        <f t="shared" si="293"/>
        <v>-124392000</v>
      </c>
    </row>
    <row r="3643" spans="1:21" hidden="1" x14ac:dyDescent="0.25">
      <c r="A3643" t="s">
        <v>7849</v>
      </c>
      <c r="B3643" t="s">
        <v>2070</v>
      </c>
      <c r="C3643">
        <v>0</v>
      </c>
      <c r="D3643">
        <v>0</v>
      </c>
      <c r="E3643">
        <v>0</v>
      </c>
      <c r="F3643">
        <v>0</v>
      </c>
      <c r="G3643">
        <v>417640</v>
      </c>
      <c r="H3643">
        <v>37239</v>
      </c>
      <c r="I3643">
        <v>0</v>
      </c>
      <c r="J3643">
        <v>0</v>
      </c>
      <c r="K3643">
        <v>9722800</v>
      </c>
      <c r="L3643">
        <v>5723000</v>
      </c>
      <c r="M3643">
        <v>4158150</v>
      </c>
      <c r="O3643">
        <f t="shared" si="289"/>
        <v>0</v>
      </c>
      <c r="P3643">
        <f t="shared" si="289"/>
        <v>0</v>
      </c>
      <c r="Q3643">
        <f t="shared" si="289"/>
        <v>0</v>
      </c>
      <c r="R3643">
        <f t="shared" si="290"/>
        <v>-380401</v>
      </c>
      <c r="S3643">
        <f t="shared" si="291"/>
        <v>0</v>
      </c>
      <c r="T3643">
        <f t="shared" si="292"/>
        <v>-3999800</v>
      </c>
      <c r="U3643">
        <f t="shared" si="293"/>
        <v>-5564650</v>
      </c>
    </row>
    <row r="3644" spans="1:21" hidden="1" x14ac:dyDescent="0.25">
      <c r="A3644" t="s">
        <v>7850</v>
      </c>
      <c r="B3644" t="s">
        <v>2071</v>
      </c>
      <c r="C3644">
        <v>6165</v>
      </c>
      <c r="D3644">
        <v>0</v>
      </c>
      <c r="E3644">
        <v>0</v>
      </c>
      <c r="F3644">
        <v>0</v>
      </c>
      <c r="G3644">
        <v>101530</v>
      </c>
      <c r="H3644">
        <v>0</v>
      </c>
      <c r="I3644">
        <v>6165</v>
      </c>
      <c r="J3644">
        <v>6095.5</v>
      </c>
      <c r="K3644">
        <v>7108150</v>
      </c>
      <c r="L3644">
        <v>4611750</v>
      </c>
      <c r="M3644">
        <v>3855400</v>
      </c>
      <c r="O3644">
        <f t="shared" si="289"/>
        <v>-6165</v>
      </c>
      <c r="P3644">
        <f t="shared" si="289"/>
        <v>-6165</v>
      </c>
      <c r="Q3644">
        <f t="shared" si="289"/>
        <v>-6165</v>
      </c>
      <c r="R3644">
        <f t="shared" si="290"/>
        <v>-101530</v>
      </c>
      <c r="S3644">
        <f t="shared" si="291"/>
        <v>-69.5</v>
      </c>
      <c r="T3644">
        <f t="shared" si="292"/>
        <v>-2496400</v>
      </c>
      <c r="U3644">
        <f t="shared" si="293"/>
        <v>-3252750</v>
      </c>
    </row>
    <row r="3645" spans="1:21" hidden="1" x14ac:dyDescent="0.25">
      <c r="A3645" t="s">
        <v>7851</v>
      </c>
      <c r="B3645" t="s">
        <v>2528</v>
      </c>
      <c r="C3645">
        <v>193220</v>
      </c>
      <c r="D3645">
        <v>1919350</v>
      </c>
      <c r="E3645">
        <v>1453550</v>
      </c>
      <c r="F3645">
        <v>1914150</v>
      </c>
      <c r="G3645">
        <v>3139500</v>
      </c>
      <c r="H3645">
        <v>222440</v>
      </c>
      <c r="I3645">
        <v>193220</v>
      </c>
      <c r="J3645">
        <v>184040</v>
      </c>
      <c r="K3645">
        <v>23220000</v>
      </c>
      <c r="L3645">
        <v>18452000</v>
      </c>
      <c r="M3645">
        <v>12620500</v>
      </c>
      <c r="O3645">
        <f t="shared" si="289"/>
        <v>1726130</v>
      </c>
      <c r="P3645">
        <f t="shared" si="289"/>
        <v>1260330</v>
      </c>
      <c r="Q3645">
        <f t="shared" si="289"/>
        <v>1720930</v>
      </c>
      <c r="R3645">
        <f t="shared" si="290"/>
        <v>-2917060</v>
      </c>
      <c r="S3645">
        <f t="shared" si="291"/>
        <v>-9180</v>
      </c>
      <c r="T3645">
        <f t="shared" si="292"/>
        <v>-4768000</v>
      </c>
      <c r="U3645">
        <f t="shared" si="293"/>
        <v>-10599500</v>
      </c>
    </row>
    <row r="3646" spans="1:21" hidden="1" x14ac:dyDescent="0.25">
      <c r="A3646" t="s">
        <v>7852</v>
      </c>
      <c r="B3646" t="s">
        <v>2072</v>
      </c>
      <c r="C3646">
        <v>0</v>
      </c>
      <c r="D3646">
        <v>0</v>
      </c>
      <c r="E3646">
        <v>67434</v>
      </c>
      <c r="F3646">
        <v>0</v>
      </c>
      <c r="G3646">
        <v>0</v>
      </c>
      <c r="H3646">
        <v>0</v>
      </c>
      <c r="I3646">
        <v>0</v>
      </c>
      <c r="J3646">
        <v>6819</v>
      </c>
      <c r="K3646">
        <v>91025.5</v>
      </c>
      <c r="L3646">
        <v>47575</v>
      </c>
      <c r="M3646">
        <v>118444.5</v>
      </c>
      <c r="O3646">
        <f t="shared" si="289"/>
        <v>0</v>
      </c>
      <c r="P3646">
        <f t="shared" si="289"/>
        <v>67434</v>
      </c>
      <c r="Q3646">
        <f t="shared" si="289"/>
        <v>0</v>
      </c>
      <c r="R3646">
        <f t="shared" si="290"/>
        <v>0</v>
      </c>
      <c r="S3646">
        <f t="shared" si="291"/>
        <v>6819</v>
      </c>
      <c r="T3646">
        <f t="shared" si="292"/>
        <v>-43450.5</v>
      </c>
      <c r="U3646">
        <f t="shared" si="293"/>
        <v>27419</v>
      </c>
    </row>
    <row r="3647" spans="1:21" hidden="1" x14ac:dyDescent="0.25">
      <c r="A3647" t="s">
        <v>7853</v>
      </c>
      <c r="B3647" t="s">
        <v>2073</v>
      </c>
      <c r="C3647">
        <v>0</v>
      </c>
      <c r="D3647">
        <v>120470</v>
      </c>
      <c r="E3647">
        <v>102592</v>
      </c>
      <c r="F3647">
        <v>0</v>
      </c>
      <c r="G3647">
        <v>0</v>
      </c>
      <c r="H3647">
        <v>381075</v>
      </c>
      <c r="I3647">
        <v>0</v>
      </c>
      <c r="J3647">
        <v>0</v>
      </c>
      <c r="K3647">
        <v>0</v>
      </c>
      <c r="L3647">
        <v>0</v>
      </c>
      <c r="M3647">
        <v>0</v>
      </c>
      <c r="O3647">
        <f t="shared" si="289"/>
        <v>120470</v>
      </c>
      <c r="P3647">
        <f t="shared" si="289"/>
        <v>102592</v>
      </c>
      <c r="Q3647">
        <f t="shared" si="289"/>
        <v>0</v>
      </c>
      <c r="R3647">
        <f t="shared" si="290"/>
        <v>381075</v>
      </c>
      <c r="S3647">
        <f t="shared" si="291"/>
        <v>0</v>
      </c>
      <c r="T3647">
        <f t="shared" si="292"/>
        <v>0</v>
      </c>
      <c r="U3647">
        <f t="shared" si="293"/>
        <v>0</v>
      </c>
    </row>
    <row r="3648" spans="1:21" hidden="1" x14ac:dyDescent="0.25">
      <c r="A3648" t="s">
        <v>7854</v>
      </c>
      <c r="B3648" t="s">
        <v>3805</v>
      </c>
      <c r="C3648">
        <v>0</v>
      </c>
      <c r="D3648">
        <v>0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2360600</v>
      </c>
      <c r="L3648">
        <v>1740600</v>
      </c>
      <c r="M3648">
        <v>1150580</v>
      </c>
      <c r="O3648">
        <f t="shared" si="289"/>
        <v>0</v>
      </c>
      <c r="P3648">
        <f t="shared" si="289"/>
        <v>0</v>
      </c>
      <c r="Q3648">
        <f t="shared" si="289"/>
        <v>0</v>
      </c>
      <c r="R3648">
        <f t="shared" si="290"/>
        <v>0</v>
      </c>
      <c r="S3648">
        <f t="shared" si="291"/>
        <v>0</v>
      </c>
      <c r="T3648">
        <f t="shared" si="292"/>
        <v>-620000</v>
      </c>
      <c r="U3648">
        <f t="shared" si="293"/>
        <v>-1210020</v>
      </c>
    </row>
    <row r="3649" spans="1:21" hidden="1" x14ac:dyDescent="0.25">
      <c r="A3649" t="s">
        <v>7855</v>
      </c>
      <c r="B3649" t="s">
        <v>3806</v>
      </c>
      <c r="C3649">
        <v>0</v>
      </c>
      <c r="D3649">
        <v>0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60890</v>
      </c>
      <c r="L3649">
        <v>54612</v>
      </c>
      <c r="M3649">
        <v>46510</v>
      </c>
      <c r="O3649">
        <f t="shared" si="289"/>
        <v>0</v>
      </c>
      <c r="P3649">
        <f t="shared" si="289"/>
        <v>0</v>
      </c>
      <c r="Q3649">
        <f t="shared" si="289"/>
        <v>0</v>
      </c>
      <c r="R3649">
        <f t="shared" si="290"/>
        <v>0</v>
      </c>
      <c r="S3649">
        <f t="shared" si="291"/>
        <v>0</v>
      </c>
      <c r="T3649">
        <f t="shared" si="292"/>
        <v>-6278</v>
      </c>
      <c r="U3649">
        <f t="shared" si="293"/>
        <v>-14380</v>
      </c>
    </row>
    <row r="3650" spans="1:21" hidden="1" x14ac:dyDescent="0.25">
      <c r="A3650" t="s">
        <v>7856</v>
      </c>
      <c r="B3650" t="s">
        <v>3807</v>
      </c>
      <c r="C3650">
        <v>0</v>
      </c>
      <c r="D3650">
        <v>0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8741350</v>
      </c>
      <c r="L3650">
        <v>7564900</v>
      </c>
      <c r="M3650">
        <v>5682550</v>
      </c>
      <c r="O3650">
        <f t="shared" si="289"/>
        <v>0</v>
      </c>
      <c r="P3650">
        <f t="shared" si="289"/>
        <v>0</v>
      </c>
      <c r="Q3650">
        <f t="shared" si="289"/>
        <v>0</v>
      </c>
      <c r="R3650">
        <f t="shared" si="290"/>
        <v>0</v>
      </c>
      <c r="S3650">
        <f t="shared" si="291"/>
        <v>0</v>
      </c>
      <c r="T3650">
        <f t="shared" si="292"/>
        <v>-1176450</v>
      </c>
      <c r="U3650">
        <f t="shared" si="293"/>
        <v>-3058800</v>
      </c>
    </row>
    <row r="3651" spans="1:21" hidden="1" x14ac:dyDescent="0.25">
      <c r="A3651" t="s">
        <v>7857</v>
      </c>
      <c r="B3651" t="s">
        <v>2074</v>
      </c>
      <c r="C3651">
        <v>881691.33330000006</v>
      </c>
      <c r="D3651">
        <v>539485</v>
      </c>
      <c r="E3651">
        <v>0</v>
      </c>
      <c r="F3651">
        <v>0</v>
      </c>
      <c r="G3651">
        <v>252540</v>
      </c>
      <c r="H3651">
        <v>13689</v>
      </c>
      <c r="I3651">
        <v>0</v>
      </c>
      <c r="J3651">
        <v>0</v>
      </c>
      <c r="K3651">
        <v>4158550</v>
      </c>
      <c r="L3651">
        <v>3420750</v>
      </c>
      <c r="M3651">
        <v>1969045</v>
      </c>
      <c r="O3651">
        <f t="shared" ref="O3651:Q3714" si="294">D3651-$C3651</f>
        <v>-342206.33330000006</v>
      </c>
      <c r="P3651">
        <f t="shared" si="294"/>
        <v>-881691.33330000006</v>
      </c>
      <c r="Q3651">
        <f t="shared" si="294"/>
        <v>-881691.33330000006</v>
      </c>
      <c r="R3651">
        <f t="shared" ref="R3651:R3714" si="295">H3651-G3651</f>
        <v>-238851</v>
      </c>
      <c r="S3651">
        <f t="shared" ref="S3651:S3714" si="296">J3651-I3651</f>
        <v>0</v>
      </c>
      <c r="T3651">
        <f t="shared" ref="T3651:T3714" si="297">L3651-K3651</f>
        <v>-737800</v>
      </c>
      <c r="U3651">
        <f t="shared" ref="U3651:U3714" si="298">M3651-K3651</f>
        <v>-2189505</v>
      </c>
    </row>
    <row r="3652" spans="1:21" hidden="1" x14ac:dyDescent="0.25">
      <c r="A3652" t="s">
        <v>7858</v>
      </c>
      <c r="B3652" t="s">
        <v>3808</v>
      </c>
      <c r="C3652">
        <v>0</v>
      </c>
      <c r="D3652">
        <v>0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2785200</v>
      </c>
      <c r="L3652">
        <v>1964050</v>
      </c>
      <c r="M3652">
        <v>2234250</v>
      </c>
      <c r="O3652">
        <f t="shared" si="294"/>
        <v>0</v>
      </c>
      <c r="P3652">
        <f t="shared" si="294"/>
        <v>0</v>
      </c>
      <c r="Q3652">
        <f t="shared" si="294"/>
        <v>0</v>
      </c>
      <c r="R3652">
        <f t="shared" si="295"/>
        <v>0</v>
      </c>
      <c r="S3652">
        <f t="shared" si="296"/>
        <v>0</v>
      </c>
      <c r="T3652">
        <f t="shared" si="297"/>
        <v>-821150</v>
      </c>
      <c r="U3652">
        <f t="shared" si="298"/>
        <v>-550950</v>
      </c>
    </row>
    <row r="3653" spans="1:21" hidden="1" x14ac:dyDescent="0.25">
      <c r="A3653" t="s">
        <v>7859</v>
      </c>
      <c r="B3653" t="s">
        <v>3809</v>
      </c>
      <c r="C3653">
        <v>0</v>
      </c>
      <c r="D3653">
        <v>0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5649850</v>
      </c>
      <c r="L3653">
        <v>2393650</v>
      </c>
      <c r="M3653">
        <v>2020000</v>
      </c>
      <c r="O3653">
        <f t="shared" si="294"/>
        <v>0</v>
      </c>
      <c r="P3653">
        <f t="shared" si="294"/>
        <v>0</v>
      </c>
      <c r="Q3653">
        <f t="shared" si="294"/>
        <v>0</v>
      </c>
      <c r="R3653">
        <f t="shared" si="295"/>
        <v>0</v>
      </c>
      <c r="S3653">
        <f t="shared" si="296"/>
        <v>0</v>
      </c>
      <c r="T3653">
        <f t="shared" si="297"/>
        <v>-3256200</v>
      </c>
      <c r="U3653">
        <f t="shared" si="298"/>
        <v>-3629850</v>
      </c>
    </row>
    <row r="3654" spans="1:21" hidden="1" x14ac:dyDescent="0.25">
      <c r="A3654" t="s">
        <v>7860</v>
      </c>
      <c r="B3654" t="s">
        <v>3810</v>
      </c>
      <c r="C3654">
        <v>0</v>
      </c>
      <c r="D3654">
        <v>0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3971800</v>
      </c>
      <c r="L3654">
        <v>2942000</v>
      </c>
      <c r="M3654">
        <v>2558150</v>
      </c>
      <c r="O3654">
        <f t="shared" si="294"/>
        <v>0</v>
      </c>
      <c r="P3654">
        <f t="shared" si="294"/>
        <v>0</v>
      </c>
      <c r="Q3654">
        <f t="shared" si="294"/>
        <v>0</v>
      </c>
      <c r="R3654">
        <f t="shared" si="295"/>
        <v>0</v>
      </c>
      <c r="S3654">
        <f t="shared" si="296"/>
        <v>0</v>
      </c>
      <c r="T3654">
        <f t="shared" si="297"/>
        <v>-1029800</v>
      </c>
      <c r="U3654">
        <f t="shared" si="298"/>
        <v>-1413650</v>
      </c>
    </row>
    <row r="3655" spans="1:21" hidden="1" x14ac:dyDescent="0.25">
      <c r="A3655" t="s">
        <v>7861</v>
      </c>
      <c r="B3655" t="s">
        <v>2075</v>
      </c>
      <c r="C3655">
        <v>388240</v>
      </c>
      <c r="D3655">
        <v>38339</v>
      </c>
      <c r="E3655">
        <v>91095</v>
      </c>
      <c r="F3655">
        <v>46223</v>
      </c>
      <c r="G3655">
        <v>0</v>
      </c>
      <c r="H3655">
        <v>0</v>
      </c>
      <c r="I3655">
        <v>388240</v>
      </c>
      <c r="J3655">
        <v>223045</v>
      </c>
      <c r="K3655">
        <v>541000</v>
      </c>
      <c r="L3655">
        <v>482605</v>
      </c>
      <c r="M3655">
        <v>366655</v>
      </c>
      <c r="O3655">
        <f t="shared" si="294"/>
        <v>-349901</v>
      </c>
      <c r="P3655">
        <f t="shared" si="294"/>
        <v>-297145</v>
      </c>
      <c r="Q3655">
        <f t="shared" si="294"/>
        <v>-342017</v>
      </c>
      <c r="R3655">
        <f t="shared" si="295"/>
        <v>0</v>
      </c>
      <c r="S3655">
        <f t="shared" si="296"/>
        <v>-165195</v>
      </c>
      <c r="T3655">
        <f t="shared" si="297"/>
        <v>-58395</v>
      </c>
      <c r="U3655">
        <f t="shared" si="298"/>
        <v>-174345</v>
      </c>
    </row>
    <row r="3656" spans="1:21" hidden="1" x14ac:dyDescent="0.25">
      <c r="A3656" t="s">
        <v>7862</v>
      </c>
      <c r="B3656" t="s">
        <v>2076</v>
      </c>
      <c r="C3656">
        <v>0</v>
      </c>
      <c r="D3656">
        <v>3274250</v>
      </c>
      <c r="E3656">
        <v>239470</v>
      </c>
      <c r="F3656">
        <v>466030</v>
      </c>
      <c r="G3656">
        <v>601440</v>
      </c>
      <c r="H3656">
        <v>14589</v>
      </c>
      <c r="I3656">
        <v>0</v>
      </c>
      <c r="J3656">
        <v>0</v>
      </c>
      <c r="K3656">
        <v>0</v>
      </c>
      <c r="L3656">
        <v>0</v>
      </c>
      <c r="M3656">
        <v>0</v>
      </c>
      <c r="O3656">
        <f t="shared" si="294"/>
        <v>3274250</v>
      </c>
      <c r="P3656">
        <f t="shared" si="294"/>
        <v>239470</v>
      </c>
      <c r="Q3656">
        <f t="shared" si="294"/>
        <v>466030</v>
      </c>
      <c r="R3656">
        <f t="shared" si="295"/>
        <v>-586851</v>
      </c>
      <c r="S3656">
        <f t="shared" si="296"/>
        <v>0</v>
      </c>
      <c r="T3656">
        <f t="shared" si="297"/>
        <v>0</v>
      </c>
      <c r="U3656">
        <f t="shared" si="298"/>
        <v>0</v>
      </c>
    </row>
    <row r="3657" spans="1:21" hidden="1" x14ac:dyDescent="0.25">
      <c r="A3657" t="s">
        <v>7863</v>
      </c>
      <c r="B3657" t="s">
        <v>2077</v>
      </c>
      <c r="C3657">
        <v>314490</v>
      </c>
      <c r="D3657">
        <v>0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44861500</v>
      </c>
      <c r="L3657">
        <v>22117500</v>
      </c>
      <c r="M3657">
        <v>15768200</v>
      </c>
      <c r="O3657">
        <f t="shared" si="294"/>
        <v>-314490</v>
      </c>
      <c r="P3657">
        <f t="shared" si="294"/>
        <v>-314490</v>
      </c>
      <c r="Q3657">
        <f t="shared" si="294"/>
        <v>-314490</v>
      </c>
      <c r="R3657">
        <f t="shared" si="295"/>
        <v>0</v>
      </c>
      <c r="S3657">
        <f t="shared" si="296"/>
        <v>0</v>
      </c>
      <c r="T3657">
        <f t="shared" si="297"/>
        <v>-22744000</v>
      </c>
      <c r="U3657">
        <f t="shared" si="298"/>
        <v>-29093300</v>
      </c>
    </row>
    <row r="3658" spans="1:21" hidden="1" x14ac:dyDescent="0.25">
      <c r="A3658" t="s">
        <v>7864</v>
      </c>
      <c r="B3658" t="s">
        <v>2078</v>
      </c>
      <c r="C3658">
        <v>610955.66669999994</v>
      </c>
      <c r="D3658">
        <v>0</v>
      </c>
      <c r="E3658">
        <v>0</v>
      </c>
      <c r="F3658">
        <v>0</v>
      </c>
      <c r="G3658">
        <v>250860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O3658">
        <f t="shared" si="294"/>
        <v>-610955.66669999994</v>
      </c>
      <c r="P3658">
        <f t="shared" si="294"/>
        <v>-610955.66669999994</v>
      </c>
      <c r="Q3658">
        <f t="shared" si="294"/>
        <v>-610955.66669999994</v>
      </c>
      <c r="R3658">
        <f t="shared" si="295"/>
        <v>-250860</v>
      </c>
      <c r="S3658">
        <f t="shared" si="296"/>
        <v>0</v>
      </c>
      <c r="T3658">
        <f t="shared" si="297"/>
        <v>0</v>
      </c>
      <c r="U3658">
        <f t="shared" si="298"/>
        <v>0</v>
      </c>
    </row>
    <row r="3659" spans="1:21" hidden="1" x14ac:dyDescent="0.25">
      <c r="A3659" t="s">
        <v>7865</v>
      </c>
      <c r="B3659" t="s">
        <v>2079</v>
      </c>
      <c r="C3659">
        <v>249880</v>
      </c>
      <c r="D3659">
        <v>0</v>
      </c>
      <c r="E3659">
        <v>0</v>
      </c>
      <c r="F3659">
        <v>0</v>
      </c>
      <c r="G3659">
        <v>202850</v>
      </c>
      <c r="H3659">
        <v>10074</v>
      </c>
      <c r="I3659">
        <v>0</v>
      </c>
      <c r="J3659">
        <v>0</v>
      </c>
      <c r="K3659">
        <v>0</v>
      </c>
      <c r="L3659">
        <v>0</v>
      </c>
      <c r="M3659">
        <v>0</v>
      </c>
      <c r="O3659">
        <f t="shared" si="294"/>
        <v>-249880</v>
      </c>
      <c r="P3659">
        <f t="shared" si="294"/>
        <v>-249880</v>
      </c>
      <c r="Q3659">
        <f t="shared" si="294"/>
        <v>-249880</v>
      </c>
      <c r="R3659">
        <f t="shared" si="295"/>
        <v>-192776</v>
      </c>
      <c r="S3659">
        <f t="shared" si="296"/>
        <v>0</v>
      </c>
      <c r="T3659">
        <f t="shared" si="297"/>
        <v>0</v>
      </c>
      <c r="U3659">
        <f t="shared" si="298"/>
        <v>0</v>
      </c>
    </row>
    <row r="3660" spans="1:21" hidden="1" x14ac:dyDescent="0.25">
      <c r="A3660" t="s">
        <v>7866</v>
      </c>
      <c r="B3660" t="s">
        <v>3811</v>
      </c>
      <c r="C3660">
        <v>0</v>
      </c>
      <c r="D3660">
        <v>0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17963500</v>
      </c>
      <c r="L3660">
        <v>7847800</v>
      </c>
      <c r="M3660">
        <v>6228500</v>
      </c>
      <c r="O3660">
        <f t="shared" si="294"/>
        <v>0</v>
      </c>
      <c r="P3660">
        <f t="shared" si="294"/>
        <v>0</v>
      </c>
      <c r="Q3660">
        <f t="shared" si="294"/>
        <v>0</v>
      </c>
      <c r="R3660">
        <f t="shared" si="295"/>
        <v>0</v>
      </c>
      <c r="S3660">
        <f t="shared" si="296"/>
        <v>0</v>
      </c>
      <c r="T3660">
        <f t="shared" si="297"/>
        <v>-10115700</v>
      </c>
      <c r="U3660">
        <f t="shared" si="298"/>
        <v>-11735000</v>
      </c>
    </row>
    <row r="3661" spans="1:21" hidden="1" x14ac:dyDescent="0.25">
      <c r="A3661" t="s">
        <v>7867</v>
      </c>
      <c r="B3661" t="s">
        <v>2080</v>
      </c>
      <c r="C3661">
        <v>0</v>
      </c>
      <c r="D3661">
        <v>27409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38224</v>
      </c>
      <c r="L3661">
        <v>16027</v>
      </c>
      <c r="M3661">
        <v>8965</v>
      </c>
      <c r="O3661">
        <f t="shared" si="294"/>
        <v>27409</v>
      </c>
      <c r="P3661">
        <f t="shared" si="294"/>
        <v>0</v>
      </c>
      <c r="Q3661">
        <f t="shared" si="294"/>
        <v>0</v>
      </c>
      <c r="R3661">
        <f t="shared" si="295"/>
        <v>0</v>
      </c>
      <c r="S3661">
        <f t="shared" si="296"/>
        <v>0</v>
      </c>
      <c r="T3661">
        <f t="shared" si="297"/>
        <v>-22197</v>
      </c>
      <c r="U3661">
        <f t="shared" si="298"/>
        <v>-29259</v>
      </c>
    </row>
    <row r="3662" spans="1:21" hidden="1" x14ac:dyDescent="0.25">
      <c r="A3662" t="s">
        <v>7868</v>
      </c>
      <c r="B3662" t="s">
        <v>2081</v>
      </c>
      <c r="C3662">
        <v>3505424</v>
      </c>
      <c r="D3662">
        <v>0</v>
      </c>
      <c r="E3662">
        <v>0</v>
      </c>
      <c r="F3662">
        <v>0</v>
      </c>
      <c r="G3662">
        <v>30006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O3662">
        <f t="shared" si="294"/>
        <v>-3505424</v>
      </c>
      <c r="P3662">
        <f t="shared" si="294"/>
        <v>-3505424</v>
      </c>
      <c r="Q3662">
        <f t="shared" si="294"/>
        <v>-3505424</v>
      </c>
      <c r="R3662">
        <f t="shared" si="295"/>
        <v>-30006</v>
      </c>
      <c r="S3662">
        <f t="shared" si="296"/>
        <v>0</v>
      </c>
      <c r="T3662">
        <f t="shared" si="297"/>
        <v>0</v>
      </c>
      <c r="U3662">
        <f t="shared" si="298"/>
        <v>0</v>
      </c>
    </row>
    <row r="3663" spans="1:21" hidden="1" x14ac:dyDescent="0.25">
      <c r="A3663" t="s">
        <v>7869</v>
      </c>
      <c r="B3663" t="s">
        <v>2082</v>
      </c>
      <c r="C3663">
        <v>6309722.6670000004</v>
      </c>
      <c r="D3663">
        <v>413660</v>
      </c>
      <c r="E3663">
        <v>0</v>
      </c>
      <c r="F3663">
        <v>0</v>
      </c>
      <c r="G3663">
        <v>518130</v>
      </c>
      <c r="H3663">
        <v>15089.5</v>
      </c>
      <c r="I3663">
        <v>0</v>
      </c>
      <c r="J3663">
        <v>0</v>
      </c>
      <c r="K3663">
        <v>0</v>
      </c>
      <c r="L3663">
        <v>0</v>
      </c>
      <c r="M3663">
        <v>0</v>
      </c>
      <c r="O3663">
        <f t="shared" si="294"/>
        <v>-5896062.6670000004</v>
      </c>
      <c r="P3663">
        <f t="shared" si="294"/>
        <v>-6309722.6670000004</v>
      </c>
      <c r="Q3663">
        <f t="shared" si="294"/>
        <v>-6309722.6670000004</v>
      </c>
      <c r="R3663">
        <f t="shared" si="295"/>
        <v>-503040.5</v>
      </c>
      <c r="S3663">
        <f t="shared" si="296"/>
        <v>0</v>
      </c>
      <c r="T3663">
        <f t="shared" si="297"/>
        <v>0</v>
      </c>
      <c r="U3663">
        <f t="shared" si="298"/>
        <v>0</v>
      </c>
    </row>
    <row r="3664" spans="1:21" hidden="1" x14ac:dyDescent="0.25">
      <c r="A3664" t="s">
        <v>7870</v>
      </c>
      <c r="B3664" t="s">
        <v>2083</v>
      </c>
      <c r="C3664">
        <v>0</v>
      </c>
      <c r="D3664">
        <v>0</v>
      </c>
      <c r="E3664">
        <v>230545</v>
      </c>
      <c r="F3664">
        <v>291010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O3664">
        <f t="shared" si="294"/>
        <v>0</v>
      </c>
      <c r="P3664">
        <f t="shared" si="294"/>
        <v>230545</v>
      </c>
      <c r="Q3664">
        <f t="shared" si="294"/>
        <v>291010</v>
      </c>
      <c r="R3664">
        <f t="shared" si="295"/>
        <v>0</v>
      </c>
      <c r="S3664">
        <f t="shared" si="296"/>
        <v>0</v>
      </c>
      <c r="T3664">
        <f t="shared" si="297"/>
        <v>0</v>
      </c>
      <c r="U3664">
        <f t="shared" si="298"/>
        <v>0</v>
      </c>
    </row>
    <row r="3665" spans="1:21" hidden="1" x14ac:dyDescent="0.25">
      <c r="A3665" t="s">
        <v>7871</v>
      </c>
      <c r="B3665" t="s">
        <v>2084</v>
      </c>
      <c r="C3665">
        <v>0</v>
      </c>
      <c r="D3665">
        <v>0</v>
      </c>
      <c r="E3665">
        <v>0</v>
      </c>
      <c r="F3665">
        <v>0</v>
      </c>
      <c r="G3665">
        <v>156880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O3665">
        <f t="shared" si="294"/>
        <v>0</v>
      </c>
      <c r="P3665">
        <f t="shared" si="294"/>
        <v>0</v>
      </c>
      <c r="Q3665">
        <f t="shared" si="294"/>
        <v>0</v>
      </c>
      <c r="R3665">
        <f t="shared" si="295"/>
        <v>-156880</v>
      </c>
      <c r="S3665">
        <f t="shared" si="296"/>
        <v>0</v>
      </c>
      <c r="T3665">
        <f t="shared" si="297"/>
        <v>0</v>
      </c>
      <c r="U3665">
        <f t="shared" si="298"/>
        <v>0</v>
      </c>
    </row>
    <row r="3666" spans="1:21" hidden="1" x14ac:dyDescent="0.25">
      <c r="A3666" t="s">
        <v>7872</v>
      </c>
      <c r="B3666" t="s">
        <v>3812</v>
      </c>
      <c r="C3666">
        <v>0</v>
      </c>
      <c r="D3666">
        <v>0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1083850</v>
      </c>
      <c r="L3666">
        <v>715895</v>
      </c>
      <c r="M3666">
        <v>564780</v>
      </c>
      <c r="O3666">
        <f t="shared" si="294"/>
        <v>0</v>
      </c>
      <c r="P3666">
        <f t="shared" si="294"/>
        <v>0</v>
      </c>
      <c r="Q3666">
        <f t="shared" si="294"/>
        <v>0</v>
      </c>
      <c r="R3666">
        <f t="shared" si="295"/>
        <v>0</v>
      </c>
      <c r="S3666">
        <f t="shared" si="296"/>
        <v>0</v>
      </c>
      <c r="T3666">
        <f t="shared" si="297"/>
        <v>-367955</v>
      </c>
      <c r="U3666">
        <f t="shared" si="298"/>
        <v>-519070</v>
      </c>
    </row>
    <row r="3667" spans="1:21" hidden="1" x14ac:dyDescent="0.25">
      <c r="A3667" t="s">
        <v>7873</v>
      </c>
      <c r="B3667" t="s">
        <v>3813</v>
      </c>
      <c r="C3667">
        <v>0</v>
      </c>
      <c r="D3667">
        <v>0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8507850</v>
      </c>
      <c r="L3667">
        <v>6161200</v>
      </c>
      <c r="M3667">
        <v>2955495</v>
      </c>
      <c r="O3667">
        <f t="shared" si="294"/>
        <v>0</v>
      </c>
      <c r="P3667">
        <f t="shared" si="294"/>
        <v>0</v>
      </c>
      <c r="Q3667">
        <f t="shared" si="294"/>
        <v>0</v>
      </c>
      <c r="R3667">
        <f t="shared" si="295"/>
        <v>0</v>
      </c>
      <c r="S3667">
        <f t="shared" si="296"/>
        <v>0</v>
      </c>
      <c r="T3667">
        <f t="shared" si="297"/>
        <v>-2346650</v>
      </c>
      <c r="U3667">
        <f t="shared" si="298"/>
        <v>-5552355</v>
      </c>
    </row>
    <row r="3668" spans="1:21" hidden="1" x14ac:dyDescent="0.25">
      <c r="A3668" t="s">
        <v>7874</v>
      </c>
      <c r="B3668" t="s">
        <v>3814</v>
      </c>
      <c r="C3668">
        <v>0</v>
      </c>
      <c r="D3668">
        <v>0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687230</v>
      </c>
      <c r="L3668">
        <v>603130</v>
      </c>
      <c r="M3668">
        <v>305970</v>
      </c>
      <c r="O3668">
        <f t="shared" si="294"/>
        <v>0</v>
      </c>
      <c r="P3668">
        <f t="shared" si="294"/>
        <v>0</v>
      </c>
      <c r="Q3668">
        <f t="shared" si="294"/>
        <v>0</v>
      </c>
      <c r="R3668">
        <f t="shared" si="295"/>
        <v>0</v>
      </c>
      <c r="S3668">
        <f t="shared" si="296"/>
        <v>0</v>
      </c>
      <c r="T3668">
        <f t="shared" si="297"/>
        <v>-84100</v>
      </c>
      <c r="U3668">
        <f t="shared" si="298"/>
        <v>-381260</v>
      </c>
    </row>
    <row r="3669" spans="1:21" hidden="1" x14ac:dyDescent="0.25">
      <c r="A3669" t="s">
        <v>7875</v>
      </c>
      <c r="B3669" t="s">
        <v>2085</v>
      </c>
      <c r="C3669">
        <v>645160</v>
      </c>
      <c r="D3669">
        <v>466050</v>
      </c>
      <c r="E3669">
        <v>82965</v>
      </c>
      <c r="F3669">
        <v>407885</v>
      </c>
      <c r="G3669">
        <v>1545600</v>
      </c>
      <c r="H3669">
        <v>0</v>
      </c>
      <c r="I3669">
        <v>0</v>
      </c>
      <c r="J3669">
        <v>0</v>
      </c>
      <c r="K3669">
        <v>5704450</v>
      </c>
      <c r="L3669">
        <v>3730700</v>
      </c>
      <c r="M3669">
        <v>3500550</v>
      </c>
      <c r="O3669">
        <f t="shared" si="294"/>
        <v>-179110</v>
      </c>
      <c r="P3669">
        <f t="shared" si="294"/>
        <v>-562195</v>
      </c>
      <c r="Q3669">
        <f t="shared" si="294"/>
        <v>-237275</v>
      </c>
      <c r="R3669">
        <f t="shared" si="295"/>
        <v>-1545600</v>
      </c>
      <c r="S3669">
        <f t="shared" si="296"/>
        <v>0</v>
      </c>
      <c r="T3669">
        <f t="shared" si="297"/>
        <v>-1973750</v>
      </c>
      <c r="U3669">
        <f t="shared" si="298"/>
        <v>-2203900</v>
      </c>
    </row>
    <row r="3670" spans="1:21" hidden="1" x14ac:dyDescent="0.25">
      <c r="A3670" t="s">
        <v>7876</v>
      </c>
      <c r="B3670" t="s">
        <v>2086</v>
      </c>
      <c r="C3670">
        <v>647783.33330000006</v>
      </c>
      <c r="D3670">
        <v>0</v>
      </c>
      <c r="E3670">
        <v>0</v>
      </c>
      <c r="F3670">
        <v>61530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O3670">
        <f t="shared" si="294"/>
        <v>-647783.33330000006</v>
      </c>
      <c r="P3670">
        <f t="shared" si="294"/>
        <v>-647783.33330000006</v>
      </c>
      <c r="Q3670">
        <f t="shared" si="294"/>
        <v>-586253.33330000006</v>
      </c>
      <c r="R3670">
        <f t="shared" si="295"/>
        <v>0</v>
      </c>
      <c r="S3670">
        <f t="shared" si="296"/>
        <v>0</v>
      </c>
      <c r="T3670">
        <f t="shared" si="297"/>
        <v>0</v>
      </c>
      <c r="U3670">
        <f t="shared" si="298"/>
        <v>0</v>
      </c>
    </row>
    <row r="3671" spans="1:21" hidden="1" x14ac:dyDescent="0.25">
      <c r="A3671" t="s">
        <v>7877</v>
      </c>
      <c r="B3671" t="s">
        <v>3815</v>
      </c>
      <c r="C3671">
        <v>13094</v>
      </c>
      <c r="D3671">
        <v>0</v>
      </c>
      <c r="E3671">
        <v>0</v>
      </c>
      <c r="F3671">
        <v>0</v>
      </c>
      <c r="G3671">
        <v>0</v>
      </c>
      <c r="H3671">
        <v>0</v>
      </c>
      <c r="I3671">
        <v>13094</v>
      </c>
      <c r="J3671">
        <v>0</v>
      </c>
      <c r="K3671">
        <v>88618</v>
      </c>
      <c r="L3671">
        <v>50200</v>
      </c>
      <c r="M3671">
        <v>27165.5</v>
      </c>
      <c r="O3671">
        <f t="shared" si="294"/>
        <v>-13094</v>
      </c>
      <c r="P3671">
        <f t="shared" si="294"/>
        <v>-13094</v>
      </c>
      <c r="Q3671">
        <f t="shared" si="294"/>
        <v>-13094</v>
      </c>
      <c r="R3671">
        <f t="shared" si="295"/>
        <v>0</v>
      </c>
      <c r="S3671">
        <f t="shared" si="296"/>
        <v>-13094</v>
      </c>
      <c r="T3671">
        <f t="shared" si="297"/>
        <v>-38418</v>
      </c>
      <c r="U3671">
        <f t="shared" si="298"/>
        <v>-61452.5</v>
      </c>
    </row>
    <row r="3672" spans="1:21" hidden="1" x14ac:dyDescent="0.25">
      <c r="A3672" t="s">
        <v>7878</v>
      </c>
      <c r="B3672" t="s">
        <v>3816</v>
      </c>
      <c r="C3672">
        <v>0</v>
      </c>
      <c r="D3672">
        <v>0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45796.5</v>
      </c>
      <c r="K3672">
        <v>37897500</v>
      </c>
      <c r="L3672">
        <v>26836000</v>
      </c>
      <c r="M3672">
        <v>25129500</v>
      </c>
      <c r="O3672">
        <f t="shared" si="294"/>
        <v>0</v>
      </c>
      <c r="P3672">
        <f t="shared" si="294"/>
        <v>0</v>
      </c>
      <c r="Q3672">
        <f t="shared" si="294"/>
        <v>0</v>
      </c>
      <c r="R3672">
        <f t="shared" si="295"/>
        <v>0</v>
      </c>
      <c r="S3672">
        <f t="shared" si="296"/>
        <v>45796.5</v>
      </c>
      <c r="T3672">
        <f t="shared" si="297"/>
        <v>-11061500</v>
      </c>
      <c r="U3672">
        <f t="shared" si="298"/>
        <v>-12768000</v>
      </c>
    </row>
    <row r="3673" spans="1:21" hidden="1" x14ac:dyDescent="0.25">
      <c r="A3673" t="s">
        <v>7879</v>
      </c>
      <c r="B3673" t="s">
        <v>3817</v>
      </c>
      <c r="C3673">
        <v>0</v>
      </c>
      <c r="D3673">
        <v>0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37681500</v>
      </c>
      <c r="L3673">
        <v>26386500</v>
      </c>
      <c r="M3673">
        <v>21822000</v>
      </c>
      <c r="O3673">
        <f t="shared" si="294"/>
        <v>0</v>
      </c>
      <c r="P3673">
        <f t="shared" si="294"/>
        <v>0</v>
      </c>
      <c r="Q3673">
        <f t="shared" si="294"/>
        <v>0</v>
      </c>
      <c r="R3673">
        <f t="shared" si="295"/>
        <v>0</v>
      </c>
      <c r="S3673">
        <f t="shared" si="296"/>
        <v>0</v>
      </c>
      <c r="T3673">
        <f t="shared" si="297"/>
        <v>-11295000</v>
      </c>
      <c r="U3673">
        <f t="shared" si="298"/>
        <v>-15859500</v>
      </c>
    </row>
    <row r="3674" spans="1:21" hidden="1" x14ac:dyDescent="0.25">
      <c r="A3674" t="s">
        <v>7880</v>
      </c>
      <c r="B3674" t="s">
        <v>2087</v>
      </c>
      <c r="C3674">
        <v>0</v>
      </c>
      <c r="D3674">
        <v>0</v>
      </c>
      <c r="E3674">
        <v>0</v>
      </c>
      <c r="F3674">
        <v>21360</v>
      </c>
      <c r="G3674">
        <v>55779</v>
      </c>
      <c r="H3674">
        <v>0</v>
      </c>
      <c r="I3674">
        <v>0</v>
      </c>
      <c r="J3674">
        <v>44586.5</v>
      </c>
      <c r="K3674">
        <v>3368600</v>
      </c>
      <c r="L3674">
        <v>2137850</v>
      </c>
      <c r="M3674">
        <v>1344950</v>
      </c>
      <c r="O3674">
        <f t="shared" si="294"/>
        <v>0</v>
      </c>
      <c r="P3674">
        <f t="shared" si="294"/>
        <v>0</v>
      </c>
      <c r="Q3674">
        <f t="shared" si="294"/>
        <v>21360</v>
      </c>
      <c r="R3674">
        <f t="shared" si="295"/>
        <v>-55779</v>
      </c>
      <c r="S3674">
        <f t="shared" si="296"/>
        <v>44586.5</v>
      </c>
      <c r="T3674">
        <f t="shared" si="297"/>
        <v>-1230750</v>
      </c>
      <c r="U3674">
        <f t="shared" si="298"/>
        <v>-2023650</v>
      </c>
    </row>
    <row r="3675" spans="1:21" hidden="1" x14ac:dyDescent="0.25">
      <c r="A3675" t="s">
        <v>7881</v>
      </c>
      <c r="B3675" t="s">
        <v>2088</v>
      </c>
      <c r="C3675">
        <v>20181</v>
      </c>
      <c r="D3675">
        <v>0</v>
      </c>
      <c r="E3675">
        <v>0</v>
      </c>
      <c r="F3675">
        <v>26923.5</v>
      </c>
      <c r="G3675">
        <v>443430</v>
      </c>
      <c r="H3675">
        <v>39267.5</v>
      </c>
      <c r="I3675">
        <v>20181</v>
      </c>
      <c r="J3675">
        <v>43210.5</v>
      </c>
      <c r="K3675">
        <v>3938450</v>
      </c>
      <c r="L3675">
        <v>2449290</v>
      </c>
      <c r="M3675">
        <v>1533965</v>
      </c>
      <c r="O3675">
        <f t="shared" si="294"/>
        <v>-20181</v>
      </c>
      <c r="P3675">
        <f t="shared" si="294"/>
        <v>-20181</v>
      </c>
      <c r="Q3675">
        <f t="shared" si="294"/>
        <v>6742.5</v>
      </c>
      <c r="R3675">
        <f t="shared" si="295"/>
        <v>-404162.5</v>
      </c>
      <c r="S3675">
        <f t="shared" si="296"/>
        <v>23029.5</v>
      </c>
      <c r="T3675">
        <f t="shared" si="297"/>
        <v>-1489160</v>
      </c>
      <c r="U3675">
        <f t="shared" si="298"/>
        <v>-2404485</v>
      </c>
    </row>
    <row r="3676" spans="1:21" hidden="1" x14ac:dyDescent="0.25">
      <c r="A3676" t="s">
        <v>7882</v>
      </c>
      <c r="B3676" t="s">
        <v>2089</v>
      </c>
      <c r="C3676">
        <v>658600</v>
      </c>
      <c r="D3676">
        <v>0</v>
      </c>
      <c r="E3676">
        <v>0</v>
      </c>
      <c r="F3676">
        <v>0</v>
      </c>
      <c r="G3676">
        <v>85250</v>
      </c>
      <c r="H3676">
        <v>6035.5</v>
      </c>
      <c r="I3676">
        <v>0</v>
      </c>
      <c r="J3676">
        <v>0</v>
      </c>
      <c r="K3676">
        <v>9261400</v>
      </c>
      <c r="L3676">
        <v>7358400</v>
      </c>
      <c r="M3676">
        <v>4580850</v>
      </c>
      <c r="O3676">
        <f t="shared" si="294"/>
        <v>-658600</v>
      </c>
      <c r="P3676">
        <f t="shared" si="294"/>
        <v>-658600</v>
      </c>
      <c r="Q3676">
        <f t="shared" si="294"/>
        <v>-658600</v>
      </c>
      <c r="R3676">
        <f t="shared" si="295"/>
        <v>-79214.5</v>
      </c>
      <c r="S3676">
        <f t="shared" si="296"/>
        <v>0</v>
      </c>
      <c r="T3676">
        <f t="shared" si="297"/>
        <v>-1903000</v>
      </c>
      <c r="U3676">
        <f t="shared" si="298"/>
        <v>-4680550</v>
      </c>
    </row>
    <row r="3677" spans="1:21" hidden="1" x14ac:dyDescent="0.25">
      <c r="A3677" t="s">
        <v>7883</v>
      </c>
      <c r="B3677" t="s">
        <v>3818</v>
      </c>
      <c r="C3677">
        <v>0</v>
      </c>
      <c r="D3677">
        <v>0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7358050</v>
      </c>
      <c r="L3677">
        <v>3286500</v>
      </c>
      <c r="M3677">
        <v>2674915</v>
      </c>
      <c r="O3677">
        <f t="shared" si="294"/>
        <v>0</v>
      </c>
      <c r="P3677">
        <f t="shared" si="294"/>
        <v>0</v>
      </c>
      <c r="Q3677">
        <f t="shared" si="294"/>
        <v>0</v>
      </c>
      <c r="R3677">
        <f t="shared" si="295"/>
        <v>0</v>
      </c>
      <c r="S3677">
        <f t="shared" si="296"/>
        <v>0</v>
      </c>
      <c r="T3677">
        <f t="shared" si="297"/>
        <v>-4071550</v>
      </c>
      <c r="U3677">
        <f t="shared" si="298"/>
        <v>-4683135</v>
      </c>
    </row>
    <row r="3678" spans="1:21" hidden="1" x14ac:dyDescent="0.25">
      <c r="A3678" t="s">
        <v>7884</v>
      </c>
      <c r="B3678" t="s">
        <v>3819</v>
      </c>
      <c r="C3678">
        <v>0</v>
      </c>
      <c r="D3678">
        <v>0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722180</v>
      </c>
      <c r="L3678">
        <v>653405</v>
      </c>
      <c r="M3678">
        <v>697765</v>
      </c>
      <c r="O3678">
        <f t="shared" si="294"/>
        <v>0</v>
      </c>
      <c r="P3678">
        <f t="shared" si="294"/>
        <v>0</v>
      </c>
      <c r="Q3678">
        <f t="shared" si="294"/>
        <v>0</v>
      </c>
      <c r="R3678">
        <f t="shared" si="295"/>
        <v>0</v>
      </c>
      <c r="S3678">
        <f t="shared" si="296"/>
        <v>0</v>
      </c>
      <c r="T3678">
        <f t="shared" si="297"/>
        <v>-68775</v>
      </c>
      <c r="U3678">
        <f t="shared" si="298"/>
        <v>-24415</v>
      </c>
    </row>
    <row r="3679" spans="1:21" hidden="1" x14ac:dyDescent="0.25">
      <c r="A3679" t="s">
        <v>7885</v>
      </c>
      <c r="B3679" t="s">
        <v>3820</v>
      </c>
      <c r="C3679">
        <v>0</v>
      </c>
      <c r="D3679">
        <v>0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2037450</v>
      </c>
      <c r="L3679">
        <v>1179795</v>
      </c>
      <c r="M3679">
        <v>699235</v>
      </c>
      <c r="O3679">
        <f t="shared" si="294"/>
        <v>0</v>
      </c>
      <c r="P3679">
        <f t="shared" si="294"/>
        <v>0</v>
      </c>
      <c r="Q3679">
        <f t="shared" si="294"/>
        <v>0</v>
      </c>
      <c r="R3679">
        <f t="shared" si="295"/>
        <v>0</v>
      </c>
      <c r="S3679">
        <f t="shared" si="296"/>
        <v>0</v>
      </c>
      <c r="T3679">
        <f t="shared" si="297"/>
        <v>-857655</v>
      </c>
      <c r="U3679">
        <f t="shared" si="298"/>
        <v>-1338215</v>
      </c>
    </row>
    <row r="3680" spans="1:21" hidden="1" x14ac:dyDescent="0.25">
      <c r="A3680" t="s">
        <v>7886</v>
      </c>
      <c r="B3680" t="s">
        <v>2090</v>
      </c>
      <c r="C3680">
        <v>1423310</v>
      </c>
      <c r="D3680">
        <v>0</v>
      </c>
      <c r="E3680">
        <v>0</v>
      </c>
      <c r="F3680">
        <v>0</v>
      </c>
      <c r="G3680">
        <v>62339</v>
      </c>
      <c r="H3680">
        <v>0</v>
      </c>
      <c r="I3680">
        <v>0</v>
      </c>
      <c r="J3680">
        <v>0</v>
      </c>
      <c r="K3680">
        <v>44995000</v>
      </c>
      <c r="L3680">
        <v>29462500</v>
      </c>
      <c r="M3680">
        <v>23199000</v>
      </c>
      <c r="O3680">
        <f t="shared" si="294"/>
        <v>-1423310</v>
      </c>
      <c r="P3680">
        <f t="shared" si="294"/>
        <v>-1423310</v>
      </c>
      <c r="Q3680">
        <f t="shared" si="294"/>
        <v>-1423310</v>
      </c>
      <c r="R3680">
        <f t="shared" si="295"/>
        <v>-62339</v>
      </c>
      <c r="S3680">
        <f t="shared" si="296"/>
        <v>0</v>
      </c>
      <c r="T3680">
        <f t="shared" si="297"/>
        <v>-15532500</v>
      </c>
      <c r="U3680">
        <f t="shared" si="298"/>
        <v>-21796000</v>
      </c>
    </row>
    <row r="3681" spans="1:21" hidden="1" x14ac:dyDescent="0.25">
      <c r="A3681" t="s">
        <v>7887</v>
      </c>
      <c r="B3681" t="s">
        <v>2091</v>
      </c>
      <c r="C3681">
        <v>1246481</v>
      </c>
      <c r="D3681">
        <v>38510</v>
      </c>
      <c r="E3681">
        <v>0</v>
      </c>
      <c r="F3681">
        <v>31091.5</v>
      </c>
      <c r="G3681">
        <v>35958</v>
      </c>
      <c r="H3681">
        <v>0</v>
      </c>
      <c r="I3681">
        <v>77041</v>
      </c>
      <c r="J3681">
        <v>34409.5</v>
      </c>
      <c r="K3681">
        <v>1813000</v>
      </c>
      <c r="L3681">
        <v>1157950</v>
      </c>
      <c r="M3681">
        <v>890475</v>
      </c>
      <c r="O3681">
        <f t="shared" si="294"/>
        <v>-1207971</v>
      </c>
      <c r="P3681">
        <f t="shared" si="294"/>
        <v>-1246481</v>
      </c>
      <c r="Q3681">
        <f t="shared" si="294"/>
        <v>-1215389.5</v>
      </c>
      <c r="R3681">
        <f t="shared" si="295"/>
        <v>-35958</v>
      </c>
      <c r="S3681">
        <f t="shared" si="296"/>
        <v>-42631.5</v>
      </c>
      <c r="T3681">
        <f t="shared" si="297"/>
        <v>-655050</v>
      </c>
      <c r="U3681">
        <f t="shared" si="298"/>
        <v>-922525</v>
      </c>
    </row>
    <row r="3682" spans="1:21" hidden="1" x14ac:dyDescent="0.25">
      <c r="A3682" t="s">
        <v>7888</v>
      </c>
      <c r="B3682" t="s">
        <v>2092</v>
      </c>
      <c r="C3682">
        <v>0</v>
      </c>
      <c r="D3682">
        <v>190752.5</v>
      </c>
      <c r="E3682">
        <v>46969</v>
      </c>
      <c r="F3682">
        <v>104609</v>
      </c>
      <c r="G3682">
        <v>238120</v>
      </c>
      <c r="H3682">
        <v>11274.5</v>
      </c>
      <c r="I3682">
        <v>0</v>
      </c>
      <c r="J3682">
        <v>5571.5</v>
      </c>
      <c r="K3682">
        <v>256150</v>
      </c>
      <c r="L3682">
        <v>169395</v>
      </c>
      <c r="M3682">
        <v>140394.5</v>
      </c>
      <c r="O3682">
        <f t="shared" si="294"/>
        <v>190752.5</v>
      </c>
      <c r="P3682">
        <f t="shared" si="294"/>
        <v>46969</v>
      </c>
      <c r="Q3682">
        <f t="shared" si="294"/>
        <v>104609</v>
      </c>
      <c r="R3682">
        <f t="shared" si="295"/>
        <v>-226845.5</v>
      </c>
      <c r="S3682">
        <f t="shared" si="296"/>
        <v>5571.5</v>
      </c>
      <c r="T3682">
        <f t="shared" si="297"/>
        <v>-86755</v>
      </c>
      <c r="U3682">
        <f t="shared" si="298"/>
        <v>-115755.5</v>
      </c>
    </row>
    <row r="3683" spans="1:21" hidden="1" x14ac:dyDescent="0.25">
      <c r="A3683" t="s">
        <v>7889</v>
      </c>
      <c r="B3683" t="s">
        <v>2093</v>
      </c>
      <c r="C3683">
        <v>0</v>
      </c>
      <c r="D3683">
        <v>86240</v>
      </c>
      <c r="E3683">
        <v>0</v>
      </c>
      <c r="F3683">
        <v>36692</v>
      </c>
      <c r="G3683">
        <v>319490</v>
      </c>
      <c r="H3683">
        <v>57296.5</v>
      </c>
      <c r="I3683">
        <v>0</v>
      </c>
      <c r="J3683">
        <v>0</v>
      </c>
      <c r="K3683">
        <v>0</v>
      </c>
      <c r="L3683">
        <v>0</v>
      </c>
      <c r="M3683">
        <v>0</v>
      </c>
      <c r="O3683">
        <f t="shared" si="294"/>
        <v>86240</v>
      </c>
      <c r="P3683">
        <f t="shared" si="294"/>
        <v>0</v>
      </c>
      <c r="Q3683">
        <f t="shared" si="294"/>
        <v>36692</v>
      </c>
      <c r="R3683">
        <f t="shared" si="295"/>
        <v>-262193.5</v>
      </c>
      <c r="S3683">
        <f t="shared" si="296"/>
        <v>0</v>
      </c>
      <c r="T3683">
        <f t="shared" si="297"/>
        <v>0</v>
      </c>
      <c r="U3683">
        <f t="shared" si="298"/>
        <v>0</v>
      </c>
    </row>
    <row r="3684" spans="1:21" hidden="1" x14ac:dyDescent="0.25">
      <c r="A3684" t="s">
        <v>7890</v>
      </c>
      <c r="B3684" t="s">
        <v>2094</v>
      </c>
      <c r="C3684">
        <v>1713370</v>
      </c>
      <c r="D3684">
        <v>0</v>
      </c>
      <c r="E3684">
        <v>0</v>
      </c>
      <c r="F3684">
        <v>0</v>
      </c>
      <c r="G3684">
        <v>159170</v>
      </c>
      <c r="H3684">
        <v>17396</v>
      </c>
      <c r="I3684">
        <v>0</v>
      </c>
      <c r="J3684">
        <v>0</v>
      </c>
      <c r="K3684">
        <v>148450000</v>
      </c>
      <c r="L3684">
        <v>106218000</v>
      </c>
      <c r="M3684">
        <v>82217000</v>
      </c>
      <c r="O3684">
        <f t="shared" si="294"/>
        <v>-1713370</v>
      </c>
      <c r="P3684">
        <f t="shared" si="294"/>
        <v>-1713370</v>
      </c>
      <c r="Q3684">
        <f t="shared" si="294"/>
        <v>-1713370</v>
      </c>
      <c r="R3684">
        <f t="shared" si="295"/>
        <v>-141774</v>
      </c>
      <c r="S3684">
        <f t="shared" si="296"/>
        <v>0</v>
      </c>
      <c r="T3684">
        <f t="shared" si="297"/>
        <v>-42232000</v>
      </c>
      <c r="U3684">
        <f t="shared" si="298"/>
        <v>-66233000</v>
      </c>
    </row>
    <row r="3685" spans="1:21" hidden="1" x14ac:dyDescent="0.25">
      <c r="A3685" t="s">
        <v>7891</v>
      </c>
      <c r="B3685" t="s">
        <v>2095</v>
      </c>
      <c r="C3685">
        <v>4542719.6670000004</v>
      </c>
      <c r="D3685">
        <v>0</v>
      </c>
      <c r="E3685">
        <v>0</v>
      </c>
      <c r="F3685">
        <v>0</v>
      </c>
      <c r="G3685">
        <v>167510</v>
      </c>
      <c r="H3685">
        <v>23856</v>
      </c>
      <c r="I3685">
        <v>0</v>
      </c>
      <c r="J3685">
        <v>0</v>
      </c>
      <c r="K3685">
        <v>15233000</v>
      </c>
      <c r="L3685">
        <v>12142500</v>
      </c>
      <c r="M3685">
        <v>8755550</v>
      </c>
      <c r="O3685">
        <f t="shared" si="294"/>
        <v>-4542719.6670000004</v>
      </c>
      <c r="P3685">
        <f t="shared" si="294"/>
        <v>-4542719.6670000004</v>
      </c>
      <c r="Q3685">
        <f t="shared" si="294"/>
        <v>-4542719.6670000004</v>
      </c>
      <c r="R3685">
        <f t="shared" si="295"/>
        <v>-143654</v>
      </c>
      <c r="S3685">
        <f t="shared" si="296"/>
        <v>0</v>
      </c>
      <c r="T3685">
        <f t="shared" si="297"/>
        <v>-3090500</v>
      </c>
      <c r="U3685">
        <f t="shared" si="298"/>
        <v>-6477450</v>
      </c>
    </row>
    <row r="3686" spans="1:21" hidden="1" x14ac:dyDescent="0.25">
      <c r="A3686" t="s">
        <v>7892</v>
      </c>
      <c r="B3686" t="s">
        <v>3821</v>
      </c>
      <c r="C3686">
        <v>0</v>
      </c>
      <c r="D3686">
        <v>0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1731450</v>
      </c>
      <c r="L3686">
        <v>1039235</v>
      </c>
      <c r="M3686">
        <v>697235</v>
      </c>
      <c r="O3686">
        <f t="shared" si="294"/>
        <v>0</v>
      </c>
      <c r="P3686">
        <f t="shared" si="294"/>
        <v>0</v>
      </c>
      <c r="Q3686">
        <f t="shared" si="294"/>
        <v>0</v>
      </c>
      <c r="R3686">
        <f t="shared" si="295"/>
        <v>0</v>
      </c>
      <c r="S3686">
        <f t="shared" si="296"/>
        <v>0</v>
      </c>
      <c r="T3686">
        <f t="shared" si="297"/>
        <v>-692215</v>
      </c>
      <c r="U3686">
        <f t="shared" si="298"/>
        <v>-1034215</v>
      </c>
    </row>
    <row r="3687" spans="1:21" hidden="1" x14ac:dyDescent="0.25">
      <c r="A3687" t="s">
        <v>7965</v>
      </c>
      <c r="B3687" t="s">
        <v>2096</v>
      </c>
      <c r="C3687">
        <v>508428</v>
      </c>
      <c r="D3687">
        <v>692445</v>
      </c>
      <c r="E3687">
        <v>1316150</v>
      </c>
      <c r="F3687">
        <v>630100</v>
      </c>
      <c r="G3687">
        <v>86433</v>
      </c>
      <c r="H3687">
        <v>10605</v>
      </c>
      <c r="I3687">
        <v>2783</v>
      </c>
      <c r="J3687">
        <v>41329.5</v>
      </c>
      <c r="K3687">
        <v>62115</v>
      </c>
      <c r="L3687">
        <v>82938</v>
      </c>
      <c r="M3687">
        <v>54874.5</v>
      </c>
      <c r="O3687">
        <f t="shared" si="294"/>
        <v>184017</v>
      </c>
      <c r="P3687">
        <f t="shared" si="294"/>
        <v>807722</v>
      </c>
      <c r="Q3687">
        <f t="shared" si="294"/>
        <v>121672</v>
      </c>
      <c r="R3687">
        <f t="shared" si="295"/>
        <v>-75828</v>
      </c>
      <c r="S3687">
        <f t="shared" si="296"/>
        <v>38546.5</v>
      </c>
      <c r="T3687">
        <f t="shared" si="297"/>
        <v>20823</v>
      </c>
      <c r="U3687">
        <f t="shared" si="298"/>
        <v>-7240.5</v>
      </c>
    </row>
    <row r="3688" spans="1:21" hidden="1" x14ac:dyDescent="0.25">
      <c r="A3688" t="s">
        <v>7894</v>
      </c>
      <c r="B3688" t="s">
        <v>2097</v>
      </c>
      <c r="C3688">
        <v>0</v>
      </c>
      <c r="D3688">
        <v>0</v>
      </c>
      <c r="E3688">
        <v>0</v>
      </c>
      <c r="F3688">
        <v>56910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O3688">
        <f t="shared" si="294"/>
        <v>0</v>
      </c>
      <c r="P3688">
        <f t="shared" si="294"/>
        <v>0</v>
      </c>
      <c r="Q3688">
        <f t="shared" si="294"/>
        <v>56910</v>
      </c>
      <c r="R3688">
        <f t="shared" si="295"/>
        <v>0</v>
      </c>
      <c r="S3688">
        <f t="shared" si="296"/>
        <v>0</v>
      </c>
      <c r="T3688">
        <f t="shared" si="297"/>
        <v>0</v>
      </c>
      <c r="U3688">
        <f t="shared" si="298"/>
        <v>0</v>
      </c>
    </row>
    <row r="3689" spans="1:21" hidden="1" x14ac:dyDescent="0.25">
      <c r="A3689" t="s">
        <v>4830</v>
      </c>
      <c r="B3689" t="s">
        <v>3822</v>
      </c>
      <c r="C3689">
        <v>0</v>
      </c>
      <c r="D3689">
        <v>0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668380</v>
      </c>
      <c r="L3689">
        <v>1513550</v>
      </c>
      <c r="M3689">
        <v>696050</v>
      </c>
      <c r="O3689">
        <f t="shared" si="294"/>
        <v>0</v>
      </c>
      <c r="P3689">
        <f t="shared" si="294"/>
        <v>0</v>
      </c>
      <c r="Q3689">
        <f t="shared" si="294"/>
        <v>0</v>
      </c>
      <c r="R3689">
        <f t="shared" si="295"/>
        <v>0</v>
      </c>
      <c r="S3689">
        <f t="shared" si="296"/>
        <v>0</v>
      </c>
      <c r="T3689">
        <f t="shared" si="297"/>
        <v>845170</v>
      </c>
      <c r="U3689">
        <f t="shared" si="298"/>
        <v>27670</v>
      </c>
    </row>
    <row r="3690" spans="1:21" hidden="1" x14ac:dyDescent="0.25">
      <c r="A3690" t="s">
        <v>7896</v>
      </c>
      <c r="B3690" t="s">
        <v>3823</v>
      </c>
      <c r="C3690">
        <v>0</v>
      </c>
      <c r="D3690">
        <v>0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27846000</v>
      </c>
      <c r="L3690">
        <v>22677500</v>
      </c>
      <c r="M3690">
        <v>17635500</v>
      </c>
      <c r="O3690">
        <f t="shared" si="294"/>
        <v>0</v>
      </c>
      <c r="P3690">
        <f t="shared" si="294"/>
        <v>0</v>
      </c>
      <c r="Q3690">
        <f t="shared" si="294"/>
        <v>0</v>
      </c>
      <c r="R3690">
        <f t="shared" si="295"/>
        <v>0</v>
      </c>
      <c r="S3690">
        <f t="shared" si="296"/>
        <v>0</v>
      </c>
      <c r="T3690">
        <f t="shared" si="297"/>
        <v>-5168500</v>
      </c>
      <c r="U3690">
        <f t="shared" si="298"/>
        <v>-10210500</v>
      </c>
    </row>
    <row r="3691" spans="1:21" hidden="1" x14ac:dyDescent="0.25">
      <c r="A3691" t="s">
        <v>7897</v>
      </c>
      <c r="B3691" t="s">
        <v>2098</v>
      </c>
      <c r="C3691">
        <v>0</v>
      </c>
      <c r="D3691">
        <v>20686</v>
      </c>
      <c r="E3691">
        <v>52545</v>
      </c>
      <c r="F3691">
        <v>0</v>
      </c>
      <c r="G3691">
        <v>148010</v>
      </c>
      <c r="H3691">
        <v>0</v>
      </c>
      <c r="I3691">
        <v>0</v>
      </c>
      <c r="J3691">
        <v>6862.5</v>
      </c>
      <c r="K3691">
        <v>292705</v>
      </c>
      <c r="L3691">
        <v>160500</v>
      </c>
      <c r="M3691">
        <v>135050</v>
      </c>
      <c r="O3691">
        <f t="shared" si="294"/>
        <v>20686</v>
      </c>
      <c r="P3691">
        <f t="shared" si="294"/>
        <v>52545</v>
      </c>
      <c r="Q3691">
        <f t="shared" si="294"/>
        <v>0</v>
      </c>
      <c r="R3691">
        <f t="shared" si="295"/>
        <v>-148010</v>
      </c>
      <c r="S3691">
        <f t="shared" si="296"/>
        <v>6862.5</v>
      </c>
      <c r="T3691">
        <f t="shared" si="297"/>
        <v>-132205</v>
      </c>
      <c r="U3691">
        <f t="shared" si="298"/>
        <v>-157655</v>
      </c>
    </row>
    <row r="3692" spans="1:21" hidden="1" x14ac:dyDescent="0.25">
      <c r="A3692" t="s">
        <v>7898</v>
      </c>
      <c r="B3692" t="s">
        <v>2099</v>
      </c>
      <c r="C3692">
        <v>98485.333329999994</v>
      </c>
      <c r="D3692">
        <v>141895</v>
      </c>
      <c r="E3692">
        <v>0</v>
      </c>
      <c r="F3692">
        <v>43081</v>
      </c>
      <c r="G3692">
        <v>14909</v>
      </c>
      <c r="H3692">
        <v>0</v>
      </c>
      <c r="I3692">
        <v>0</v>
      </c>
      <c r="J3692">
        <v>146725</v>
      </c>
      <c r="K3692">
        <v>5108000</v>
      </c>
      <c r="L3692">
        <v>4190950</v>
      </c>
      <c r="M3692">
        <v>3010000</v>
      </c>
      <c r="O3692">
        <f t="shared" si="294"/>
        <v>43409.666670000006</v>
      </c>
      <c r="P3692">
        <f t="shared" si="294"/>
        <v>-98485.333329999994</v>
      </c>
      <c r="Q3692">
        <f t="shared" si="294"/>
        <v>-55404.333329999994</v>
      </c>
      <c r="R3692">
        <f t="shared" si="295"/>
        <v>-14909</v>
      </c>
      <c r="S3692">
        <f t="shared" si="296"/>
        <v>146725</v>
      </c>
      <c r="T3692">
        <f t="shared" si="297"/>
        <v>-917050</v>
      </c>
      <c r="U3692">
        <f t="shared" si="298"/>
        <v>-2098000</v>
      </c>
    </row>
    <row r="3693" spans="1:21" hidden="1" x14ac:dyDescent="0.25">
      <c r="A3693" t="s">
        <v>7899</v>
      </c>
      <c r="B3693" t="s">
        <v>2100</v>
      </c>
      <c r="C3693">
        <v>7122848.3329999996</v>
      </c>
      <c r="D3693">
        <v>29461.5</v>
      </c>
      <c r="E3693">
        <v>0</v>
      </c>
      <c r="F3693">
        <v>0</v>
      </c>
      <c r="G3693">
        <v>155980</v>
      </c>
      <c r="H3693">
        <v>10482</v>
      </c>
      <c r="I3693">
        <v>17013</v>
      </c>
      <c r="J3693">
        <v>0</v>
      </c>
      <c r="K3693">
        <v>18253500</v>
      </c>
      <c r="L3693">
        <v>11304950</v>
      </c>
      <c r="M3693">
        <v>8805400</v>
      </c>
      <c r="O3693">
        <f t="shared" si="294"/>
        <v>-7093386.8329999996</v>
      </c>
      <c r="P3693">
        <f t="shared" si="294"/>
        <v>-7122848.3329999996</v>
      </c>
      <c r="Q3693">
        <f t="shared" si="294"/>
        <v>-7122848.3329999996</v>
      </c>
      <c r="R3693">
        <f t="shared" si="295"/>
        <v>-145498</v>
      </c>
      <c r="S3693">
        <f t="shared" si="296"/>
        <v>-17013</v>
      </c>
      <c r="T3693">
        <f t="shared" si="297"/>
        <v>-6948550</v>
      </c>
      <c r="U3693">
        <f t="shared" si="298"/>
        <v>-9448100</v>
      </c>
    </row>
    <row r="3694" spans="1:21" hidden="1" x14ac:dyDescent="0.25">
      <c r="A3694" t="s">
        <v>7900</v>
      </c>
      <c r="B3694" t="s">
        <v>2101</v>
      </c>
      <c r="C3694">
        <v>0</v>
      </c>
      <c r="D3694">
        <v>0</v>
      </c>
      <c r="E3694">
        <v>0</v>
      </c>
      <c r="F3694">
        <v>16569.5</v>
      </c>
      <c r="G3694">
        <v>88191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O3694">
        <f t="shared" si="294"/>
        <v>0</v>
      </c>
      <c r="P3694">
        <f t="shared" si="294"/>
        <v>0</v>
      </c>
      <c r="Q3694">
        <f t="shared" si="294"/>
        <v>16569.5</v>
      </c>
      <c r="R3694">
        <f t="shared" si="295"/>
        <v>-88191</v>
      </c>
      <c r="S3694">
        <f t="shared" si="296"/>
        <v>0</v>
      </c>
      <c r="T3694">
        <f t="shared" si="297"/>
        <v>0</v>
      </c>
      <c r="U3694">
        <f t="shared" si="298"/>
        <v>0</v>
      </c>
    </row>
    <row r="3695" spans="1:21" hidden="1" x14ac:dyDescent="0.25">
      <c r="A3695" t="s">
        <v>7901</v>
      </c>
      <c r="B3695" t="s">
        <v>3824</v>
      </c>
      <c r="C3695">
        <v>28010</v>
      </c>
      <c r="D3695">
        <v>0</v>
      </c>
      <c r="E3695">
        <v>162130</v>
      </c>
      <c r="F3695">
        <v>0</v>
      </c>
      <c r="G3695">
        <v>318350</v>
      </c>
      <c r="H3695">
        <v>25071.5</v>
      </c>
      <c r="I3695">
        <v>28010</v>
      </c>
      <c r="J3695">
        <v>0</v>
      </c>
      <c r="K3695">
        <v>63553500</v>
      </c>
      <c r="L3695">
        <v>46104000</v>
      </c>
      <c r="M3695">
        <v>37132500</v>
      </c>
      <c r="O3695">
        <f t="shared" si="294"/>
        <v>-28010</v>
      </c>
      <c r="P3695">
        <f t="shared" si="294"/>
        <v>134120</v>
      </c>
      <c r="Q3695">
        <f t="shared" si="294"/>
        <v>-28010</v>
      </c>
      <c r="R3695">
        <f t="shared" si="295"/>
        <v>-293278.5</v>
      </c>
      <c r="S3695">
        <f t="shared" si="296"/>
        <v>-28010</v>
      </c>
      <c r="T3695">
        <f t="shared" si="297"/>
        <v>-17449500</v>
      </c>
      <c r="U3695">
        <f t="shared" si="298"/>
        <v>-26421000</v>
      </c>
    </row>
    <row r="3696" spans="1:21" hidden="1" x14ac:dyDescent="0.25">
      <c r="A3696" t="s">
        <v>7902</v>
      </c>
      <c r="B3696" t="s">
        <v>3825</v>
      </c>
      <c r="C3696">
        <v>0</v>
      </c>
      <c r="D3696">
        <v>0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27137500</v>
      </c>
      <c r="L3696">
        <v>16673000</v>
      </c>
      <c r="M3696">
        <v>14842500</v>
      </c>
      <c r="O3696">
        <f t="shared" si="294"/>
        <v>0</v>
      </c>
      <c r="P3696">
        <f t="shared" si="294"/>
        <v>0</v>
      </c>
      <c r="Q3696">
        <f t="shared" si="294"/>
        <v>0</v>
      </c>
      <c r="R3696">
        <f t="shared" si="295"/>
        <v>0</v>
      </c>
      <c r="S3696">
        <f t="shared" si="296"/>
        <v>0</v>
      </c>
      <c r="T3696">
        <f t="shared" si="297"/>
        <v>-10464500</v>
      </c>
      <c r="U3696">
        <f t="shared" si="298"/>
        <v>-12295000</v>
      </c>
    </row>
    <row r="3697" spans="1:21" hidden="1" x14ac:dyDescent="0.25">
      <c r="A3697" t="s">
        <v>7903</v>
      </c>
      <c r="B3697" t="s">
        <v>3826</v>
      </c>
      <c r="C3697">
        <v>0</v>
      </c>
      <c r="D3697">
        <v>0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582345</v>
      </c>
      <c r="L3697">
        <v>352490</v>
      </c>
      <c r="M3697">
        <v>292000</v>
      </c>
      <c r="O3697">
        <f t="shared" si="294"/>
        <v>0</v>
      </c>
      <c r="P3697">
        <f t="shared" si="294"/>
        <v>0</v>
      </c>
      <c r="Q3697">
        <f t="shared" si="294"/>
        <v>0</v>
      </c>
      <c r="R3697">
        <f t="shared" si="295"/>
        <v>0</v>
      </c>
      <c r="S3697">
        <f t="shared" si="296"/>
        <v>0</v>
      </c>
      <c r="T3697">
        <f t="shared" si="297"/>
        <v>-229855</v>
      </c>
      <c r="U3697">
        <f t="shared" si="298"/>
        <v>-290345</v>
      </c>
    </row>
    <row r="3698" spans="1:21" hidden="1" x14ac:dyDescent="0.25">
      <c r="A3698" t="s">
        <v>5479</v>
      </c>
      <c r="B3698" t="s">
        <v>3827</v>
      </c>
      <c r="C3698">
        <v>0</v>
      </c>
      <c r="D3698">
        <v>0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7466550</v>
      </c>
      <c r="L3698">
        <v>7885400</v>
      </c>
      <c r="M3698">
        <v>7066800</v>
      </c>
      <c r="O3698">
        <f t="shared" si="294"/>
        <v>0</v>
      </c>
      <c r="P3698">
        <f t="shared" si="294"/>
        <v>0</v>
      </c>
      <c r="Q3698">
        <f t="shared" si="294"/>
        <v>0</v>
      </c>
      <c r="R3698">
        <f t="shared" si="295"/>
        <v>0</v>
      </c>
      <c r="S3698">
        <f t="shared" si="296"/>
        <v>0</v>
      </c>
      <c r="T3698">
        <f t="shared" si="297"/>
        <v>418850</v>
      </c>
      <c r="U3698">
        <f t="shared" si="298"/>
        <v>-399750</v>
      </c>
    </row>
    <row r="3699" spans="1:21" hidden="1" x14ac:dyDescent="0.25">
      <c r="A3699" t="s">
        <v>7905</v>
      </c>
      <c r="B3699" t="s">
        <v>3828</v>
      </c>
      <c r="C3699">
        <v>0</v>
      </c>
      <c r="D3699">
        <v>0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920025</v>
      </c>
      <c r="L3699">
        <v>570495</v>
      </c>
      <c r="M3699">
        <v>241150</v>
      </c>
      <c r="O3699">
        <f t="shared" si="294"/>
        <v>0</v>
      </c>
      <c r="P3699">
        <f t="shared" si="294"/>
        <v>0</v>
      </c>
      <c r="Q3699">
        <f t="shared" si="294"/>
        <v>0</v>
      </c>
      <c r="R3699">
        <f t="shared" si="295"/>
        <v>0</v>
      </c>
      <c r="S3699">
        <f t="shared" si="296"/>
        <v>0</v>
      </c>
      <c r="T3699">
        <f t="shared" si="297"/>
        <v>-349530</v>
      </c>
      <c r="U3699">
        <f t="shared" si="298"/>
        <v>-678875</v>
      </c>
    </row>
    <row r="3700" spans="1:21" hidden="1" x14ac:dyDescent="0.25">
      <c r="A3700" t="s">
        <v>7906</v>
      </c>
      <c r="B3700" t="s">
        <v>3829</v>
      </c>
      <c r="C3700">
        <v>0</v>
      </c>
      <c r="D3700">
        <v>0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20579500</v>
      </c>
      <c r="L3700">
        <v>11080950</v>
      </c>
      <c r="M3700">
        <v>9972300</v>
      </c>
      <c r="O3700">
        <f t="shared" si="294"/>
        <v>0</v>
      </c>
      <c r="P3700">
        <f t="shared" si="294"/>
        <v>0</v>
      </c>
      <c r="Q3700">
        <f t="shared" si="294"/>
        <v>0</v>
      </c>
      <c r="R3700">
        <f t="shared" si="295"/>
        <v>0</v>
      </c>
      <c r="S3700">
        <f t="shared" si="296"/>
        <v>0</v>
      </c>
      <c r="T3700">
        <f t="shared" si="297"/>
        <v>-9498550</v>
      </c>
      <c r="U3700">
        <f t="shared" si="298"/>
        <v>-10607200</v>
      </c>
    </row>
    <row r="3701" spans="1:21" hidden="1" x14ac:dyDescent="0.25">
      <c r="A3701" t="s">
        <v>6474</v>
      </c>
      <c r="B3701" t="s">
        <v>3830</v>
      </c>
      <c r="C3701">
        <v>0</v>
      </c>
      <c r="D3701">
        <v>0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24911</v>
      </c>
      <c r="K3701">
        <v>958270</v>
      </c>
      <c r="L3701">
        <v>1138620</v>
      </c>
      <c r="M3701">
        <v>1090550</v>
      </c>
      <c r="O3701">
        <f t="shared" si="294"/>
        <v>0</v>
      </c>
      <c r="P3701">
        <f t="shared" si="294"/>
        <v>0</v>
      </c>
      <c r="Q3701">
        <f t="shared" si="294"/>
        <v>0</v>
      </c>
      <c r="R3701">
        <f t="shared" si="295"/>
        <v>0</v>
      </c>
      <c r="S3701">
        <f t="shared" si="296"/>
        <v>24911</v>
      </c>
      <c r="T3701">
        <f t="shared" si="297"/>
        <v>180350</v>
      </c>
      <c r="U3701">
        <f t="shared" si="298"/>
        <v>132280</v>
      </c>
    </row>
    <row r="3702" spans="1:21" x14ac:dyDescent="0.25">
      <c r="A3702" t="s">
        <v>7908</v>
      </c>
      <c r="B3702" t="s">
        <v>2102</v>
      </c>
      <c r="C3702">
        <v>357410</v>
      </c>
      <c r="D3702">
        <v>331721</v>
      </c>
      <c r="E3702">
        <v>0</v>
      </c>
      <c r="F3702">
        <v>107635</v>
      </c>
      <c r="G3702">
        <v>39946</v>
      </c>
      <c r="H3702">
        <v>0</v>
      </c>
      <c r="I3702">
        <v>11305</v>
      </c>
      <c r="J3702">
        <v>7203</v>
      </c>
      <c r="K3702">
        <v>4776150</v>
      </c>
      <c r="L3702">
        <v>3622550</v>
      </c>
      <c r="M3702">
        <v>3395000</v>
      </c>
      <c r="O3702">
        <f t="shared" si="294"/>
        <v>-25689</v>
      </c>
      <c r="P3702">
        <f t="shared" si="294"/>
        <v>-357410</v>
      </c>
      <c r="Q3702">
        <f t="shared" si="294"/>
        <v>-249775</v>
      </c>
      <c r="R3702">
        <f t="shared" si="295"/>
        <v>-39946</v>
      </c>
      <c r="S3702">
        <f t="shared" si="296"/>
        <v>-4102</v>
      </c>
      <c r="T3702">
        <f t="shared" si="297"/>
        <v>-1153600</v>
      </c>
      <c r="U3702">
        <f t="shared" si="298"/>
        <v>-1381150</v>
      </c>
    </row>
    <row r="3703" spans="1:21" hidden="1" x14ac:dyDescent="0.25">
      <c r="A3703" t="s">
        <v>7909</v>
      </c>
      <c r="B3703" t="s">
        <v>2103</v>
      </c>
      <c r="C3703">
        <v>0</v>
      </c>
      <c r="D3703">
        <v>253620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O3703">
        <f t="shared" si="294"/>
        <v>253620</v>
      </c>
      <c r="P3703">
        <f t="shared" si="294"/>
        <v>0</v>
      </c>
      <c r="Q3703">
        <f t="shared" si="294"/>
        <v>0</v>
      </c>
      <c r="R3703">
        <f t="shared" si="295"/>
        <v>0</v>
      </c>
      <c r="S3703">
        <f t="shared" si="296"/>
        <v>0</v>
      </c>
      <c r="T3703">
        <f t="shared" si="297"/>
        <v>0</v>
      </c>
      <c r="U3703">
        <f t="shared" si="298"/>
        <v>0</v>
      </c>
    </row>
    <row r="3704" spans="1:21" hidden="1" x14ac:dyDescent="0.25">
      <c r="A3704" t="s">
        <v>7910</v>
      </c>
      <c r="B3704" t="s">
        <v>2104</v>
      </c>
      <c r="C3704">
        <v>13214</v>
      </c>
      <c r="D3704">
        <v>3234300</v>
      </c>
      <c r="E3704">
        <v>977165</v>
      </c>
      <c r="F3704">
        <v>984445</v>
      </c>
      <c r="G3704">
        <v>2395000</v>
      </c>
      <c r="H3704">
        <v>166940</v>
      </c>
      <c r="I3704">
        <v>13214</v>
      </c>
      <c r="J3704">
        <v>150402.5</v>
      </c>
      <c r="K3704">
        <v>2877850</v>
      </c>
      <c r="L3704">
        <v>2108750</v>
      </c>
      <c r="M3704">
        <v>2167900</v>
      </c>
      <c r="O3704">
        <f t="shared" si="294"/>
        <v>3221086</v>
      </c>
      <c r="P3704">
        <f t="shared" si="294"/>
        <v>963951</v>
      </c>
      <c r="Q3704">
        <f t="shared" si="294"/>
        <v>971231</v>
      </c>
      <c r="R3704">
        <f t="shared" si="295"/>
        <v>-2228060</v>
      </c>
      <c r="S3704">
        <f t="shared" si="296"/>
        <v>137188.5</v>
      </c>
      <c r="T3704">
        <f t="shared" si="297"/>
        <v>-769100</v>
      </c>
      <c r="U3704">
        <f t="shared" si="298"/>
        <v>-709950</v>
      </c>
    </row>
    <row r="3705" spans="1:21" hidden="1" x14ac:dyDescent="0.25">
      <c r="A3705" t="s">
        <v>7911</v>
      </c>
      <c r="B3705" t="s">
        <v>3831</v>
      </c>
      <c r="C3705">
        <v>0</v>
      </c>
      <c r="D3705">
        <v>0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10882</v>
      </c>
      <c r="L3705">
        <v>8214.5</v>
      </c>
      <c r="M3705">
        <v>7235.5</v>
      </c>
      <c r="O3705">
        <f t="shared" si="294"/>
        <v>0</v>
      </c>
      <c r="P3705">
        <f t="shared" si="294"/>
        <v>0</v>
      </c>
      <c r="Q3705">
        <f t="shared" si="294"/>
        <v>0</v>
      </c>
      <c r="R3705">
        <f t="shared" si="295"/>
        <v>0</v>
      </c>
      <c r="S3705">
        <f t="shared" si="296"/>
        <v>0</v>
      </c>
      <c r="T3705">
        <f t="shared" si="297"/>
        <v>-2667.5</v>
      </c>
      <c r="U3705">
        <f t="shared" si="298"/>
        <v>-3646.5</v>
      </c>
    </row>
    <row r="3706" spans="1:21" hidden="1" x14ac:dyDescent="0.25">
      <c r="A3706" t="s">
        <v>7912</v>
      </c>
      <c r="B3706" t="s">
        <v>2105</v>
      </c>
      <c r="C3706">
        <v>0</v>
      </c>
      <c r="D3706">
        <v>0</v>
      </c>
      <c r="E3706">
        <v>0</v>
      </c>
      <c r="F3706">
        <v>0</v>
      </c>
      <c r="G3706">
        <v>28155</v>
      </c>
      <c r="H3706">
        <v>0</v>
      </c>
      <c r="I3706">
        <v>0</v>
      </c>
      <c r="J3706">
        <v>0</v>
      </c>
      <c r="K3706">
        <v>24467500</v>
      </c>
      <c r="L3706">
        <v>13946500</v>
      </c>
      <c r="M3706">
        <v>7383100</v>
      </c>
      <c r="O3706">
        <f t="shared" si="294"/>
        <v>0</v>
      </c>
      <c r="P3706">
        <f t="shared" si="294"/>
        <v>0</v>
      </c>
      <c r="Q3706">
        <f t="shared" si="294"/>
        <v>0</v>
      </c>
      <c r="R3706">
        <f t="shared" si="295"/>
        <v>-28155</v>
      </c>
      <c r="S3706">
        <f t="shared" si="296"/>
        <v>0</v>
      </c>
      <c r="T3706">
        <f t="shared" si="297"/>
        <v>-10521000</v>
      </c>
      <c r="U3706">
        <f t="shared" si="298"/>
        <v>-17084400</v>
      </c>
    </row>
    <row r="3707" spans="1:21" hidden="1" x14ac:dyDescent="0.25">
      <c r="A3707" t="s">
        <v>7720</v>
      </c>
      <c r="B3707" t="s">
        <v>3832</v>
      </c>
      <c r="C3707">
        <v>0</v>
      </c>
      <c r="D3707">
        <v>0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18182.5</v>
      </c>
      <c r="L3707">
        <v>47865.5</v>
      </c>
      <c r="M3707">
        <v>90550</v>
      </c>
      <c r="O3707">
        <f t="shared" si="294"/>
        <v>0</v>
      </c>
      <c r="P3707">
        <f t="shared" si="294"/>
        <v>0</v>
      </c>
      <c r="Q3707">
        <f t="shared" si="294"/>
        <v>0</v>
      </c>
      <c r="R3707">
        <f t="shared" si="295"/>
        <v>0</v>
      </c>
      <c r="S3707">
        <f t="shared" si="296"/>
        <v>0</v>
      </c>
      <c r="T3707">
        <f t="shared" si="297"/>
        <v>29683</v>
      </c>
      <c r="U3707">
        <f t="shared" si="298"/>
        <v>72367.5</v>
      </c>
    </row>
    <row r="3708" spans="1:21" x14ac:dyDescent="0.25">
      <c r="A3708" t="s">
        <v>7914</v>
      </c>
      <c r="B3708" t="s">
        <v>2106</v>
      </c>
      <c r="C3708">
        <v>112326.6667</v>
      </c>
      <c r="D3708">
        <v>0</v>
      </c>
      <c r="E3708">
        <v>0</v>
      </c>
      <c r="F3708">
        <v>235555</v>
      </c>
      <c r="G3708">
        <v>0</v>
      </c>
      <c r="H3708">
        <v>0</v>
      </c>
      <c r="I3708">
        <v>48787</v>
      </c>
      <c r="J3708">
        <v>21668.5</v>
      </c>
      <c r="K3708">
        <v>22935</v>
      </c>
      <c r="L3708">
        <v>16653.5</v>
      </c>
      <c r="M3708">
        <v>53087</v>
      </c>
      <c r="O3708">
        <f t="shared" si="294"/>
        <v>-112326.6667</v>
      </c>
      <c r="P3708">
        <f t="shared" si="294"/>
        <v>-112326.6667</v>
      </c>
      <c r="Q3708">
        <f t="shared" si="294"/>
        <v>123228.3333</v>
      </c>
      <c r="R3708">
        <f t="shared" si="295"/>
        <v>0</v>
      </c>
      <c r="S3708">
        <f t="shared" si="296"/>
        <v>-27118.5</v>
      </c>
      <c r="T3708">
        <f t="shared" si="297"/>
        <v>-6281.5</v>
      </c>
      <c r="U3708">
        <f t="shared" si="298"/>
        <v>30152</v>
      </c>
    </row>
    <row r="3709" spans="1:21" hidden="1" x14ac:dyDescent="0.25">
      <c r="A3709" t="s">
        <v>7915</v>
      </c>
      <c r="B3709" t="s">
        <v>2107</v>
      </c>
      <c r="C3709">
        <v>617463</v>
      </c>
      <c r="D3709">
        <v>301480</v>
      </c>
      <c r="E3709">
        <v>0</v>
      </c>
      <c r="F3709">
        <v>141035</v>
      </c>
      <c r="G3709">
        <v>0</v>
      </c>
      <c r="H3709">
        <v>0</v>
      </c>
      <c r="I3709">
        <v>43803</v>
      </c>
      <c r="J3709">
        <v>6106.5</v>
      </c>
      <c r="K3709">
        <v>20625000</v>
      </c>
      <c r="L3709">
        <v>13935000</v>
      </c>
      <c r="M3709">
        <v>12201750</v>
      </c>
      <c r="O3709">
        <f t="shared" si="294"/>
        <v>-315983</v>
      </c>
      <c r="P3709">
        <f t="shared" si="294"/>
        <v>-617463</v>
      </c>
      <c r="Q3709">
        <f t="shared" si="294"/>
        <v>-476428</v>
      </c>
      <c r="R3709">
        <f t="shared" si="295"/>
        <v>0</v>
      </c>
      <c r="S3709">
        <f t="shared" si="296"/>
        <v>-37696.5</v>
      </c>
      <c r="T3709">
        <f t="shared" si="297"/>
        <v>-6690000</v>
      </c>
      <c r="U3709">
        <f t="shared" si="298"/>
        <v>-8423250</v>
      </c>
    </row>
    <row r="3710" spans="1:21" hidden="1" x14ac:dyDescent="0.25">
      <c r="A3710" t="s">
        <v>7916</v>
      </c>
      <c r="B3710" t="s">
        <v>3833</v>
      </c>
      <c r="C3710">
        <v>0</v>
      </c>
      <c r="D3710">
        <v>0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6590650</v>
      </c>
      <c r="L3710">
        <v>5626400</v>
      </c>
      <c r="M3710">
        <v>4260000</v>
      </c>
      <c r="O3710">
        <f t="shared" si="294"/>
        <v>0</v>
      </c>
      <c r="P3710">
        <f t="shared" si="294"/>
        <v>0</v>
      </c>
      <c r="Q3710">
        <f t="shared" si="294"/>
        <v>0</v>
      </c>
      <c r="R3710">
        <f t="shared" si="295"/>
        <v>0</v>
      </c>
      <c r="S3710">
        <f t="shared" si="296"/>
        <v>0</v>
      </c>
      <c r="T3710">
        <f t="shared" si="297"/>
        <v>-964250</v>
      </c>
      <c r="U3710">
        <f t="shared" si="298"/>
        <v>-2330650</v>
      </c>
    </row>
    <row r="3711" spans="1:21" x14ac:dyDescent="0.25">
      <c r="A3711" t="s">
        <v>7917</v>
      </c>
      <c r="B3711" t="s">
        <v>2108</v>
      </c>
      <c r="C3711">
        <v>21306</v>
      </c>
      <c r="D3711">
        <v>124588.5</v>
      </c>
      <c r="E3711">
        <v>414345</v>
      </c>
      <c r="F3711">
        <v>137785</v>
      </c>
      <c r="G3711">
        <v>61377</v>
      </c>
      <c r="H3711">
        <v>0</v>
      </c>
      <c r="I3711">
        <v>21306</v>
      </c>
      <c r="J3711">
        <v>14786.5</v>
      </c>
      <c r="K3711">
        <v>17358500</v>
      </c>
      <c r="L3711">
        <v>12231000</v>
      </c>
      <c r="M3711">
        <v>9607850</v>
      </c>
      <c r="O3711">
        <f t="shared" si="294"/>
        <v>103282.5</v>
      </c>
      <c r="P3711">
        <f t="shared" si="294"/>
        <v>393039</v>
      </c>
      <c r="Q3711">
        <f t="shared" si="294"/>
        <v>116479</v>
      </c>
      <c r="R3711">
        <f t="shared" si="295"/>
        <v>-61377</v>
      </c>
      <c r="S3711">
        <f t="shared" si="296"/>
        <v>-6519.5</v>
      </c>
      <c r="T3711">
        <f t="shared" si="297"/>
        <v>-5127500</v>
      </c>
      <c r="U3711">
        <f t="shared" si="298"/>
        <v>-7750650</v>
      </c>
    </row>
    <row r="3712" spans="1:21" hidden="1" x14ac:dyDescent="0.25">
      <c r="A3712" t="s">
        <v>7918</v>
      </c>
      <c r="B3712" t="s">
        <v>2109</v>
      </c>
      <c r="C3712">
        <v>26180</v>
      </c>
      <c r="D3712">
        <v>263805</v>
      </c>
      <c r="E3712">
        <v>0</v>
      </c>
      <c r="F3712">
        <v>0</v>
      </c>
      <c r="G3712">
        <v>0</v>
      </c>
      <c r="H3712">
        <v>0</v>
      </c>
      <c r="I3712">
        <v>26180</v>
      </c>
      <c r="J3712">
        <v>73253</v>
      </c>
      <c r="K3712">
        <v>51809000</v>
      </c>
      <c r="L3712">
        <v>38115000</v>
      </c>
      <c r="M3712">
        <v>35371000</v>
      </c>
      <c r="O3712">
        <f t="shared" si="294"/>
        <v>237625</v>
      </c>
      <c r="P3712">
        <f t="shared" si="294"/>
        <v>-26180</v>
      </c>
      <c r="Q3712">
        <f t="shared" si="294"/>
        <v>-26180</v>
      </c>
      <c r="R3712">
        <f t="shared" si="295"/>
        <v>0</v>
      </c>
      <c r="S3712">
        <f t="shared" si="296"/>
        <v>47073</v>
      </c>
      <c r="T3712">
        <f t="shared" si="297"/>
        <v>-13694000</v>
      </c>
      <c r="U3712">
        <f t="shared" si="298"/>
        <v>-16438000</v>
      </c>
    </row>
    <row r="3713" spans="1:21" hidden="1" x14ac:dyDescent="0.25">
      <c r="A3713" t="s">
        <v>7919</v>
      </c>
      <c r="B3713" t="s">
        <v>2110</v>
      </c>
      <c r="C3713">
        <v>0</v>
      </c>
      <c r="D3713">
        <v>192075</v>
      </c>
      <c r="E3713">
        <v>142280</v>
      </c>
      <c r="F3713">
        <v>0</v>
      </c>
      <c r="G3713">
        <v>0</v>
      </c>
      <c r="H3713">
        <v>0</v>
      </c>
      <c r="I3713">
        <v>0</v>
      </c>
      <c r="J3713">
        <v>5586.5</v>
      </c>
      <c r="K3713">
        <v>14745500</v>
      </c>
      <c r="L3713">
        <v>13485000</v>
      </c>
      <c r="M3713">
        <v>13932500</v>
      </c>
      <c r="O3713">
        <f t="shared" si="294"/>
        <v>192075</v>
      </c>
      <c r="P3713">
        <f t="shared" si="294"/>
        <v>142280</v>
      </c>
      <c r="Q3713">
        <f t="shared" si="294"/>
        <v>0</v>
      </c>
      <c r="R3713">
        <f t="shared" si="295"/>
        <v>0</v>
      </c>
      <c r="S3713">
        <f t="shared" si="296"/>
        <v>5586.5</v>
      </c>
      <c r="T3713">
        <f t="shared" si="297"/>
        <v>-1260500</v>
      </c>
      <c r="U3713">
        <f t="shared" si="298"/>
        <v>-813000</v>
      </c>
    </row>
    <row r="3714" spans="1:21" hidden="1" x14ac:dyDescent="0.25">
      <c r="A3714" t="s">
        <v>7920</v>
      </c>
      <c r="B3714" t="s">
        <v>2111</v>
      </c>
      <c r="C3714">
        <v>0</v>
      </c>
      <c r="D3714">
        <v>0</v>
      </c>
      <c r="E3714">
        <v>0</v>
      </c>
      <c r="F3714">
        <v>0</v>
      </c>
      <c r="G3714">
        <v>195370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O3714">
        <f t="shared" si="294"/>
        <v>0</v>
      </c>
      <c r="P3714">
        <f t="shared" si="294"/>
        <v>0</v>
      </c>
      <c r="Q3714">
        <f t="shared" si="294"/>
        <v>0</v>
      </c>
      <c r="R3714">
        <f t="shared" si="295"/>
        <v>-195370</v>
      </c>
      <c r="S3714">
        <f t="shared" si="296"/>
        <v>0</v>
      </c>
      <c r="T3714">
        <f t="shared" si="297"/>
        <v>0</v>
      </c>
      <c r="U3714">
        <f t="shared" si="298"/>
        <v>0</v>
      </c>
    </row>
    <row r="3715" spans="1:21" x14ac:dyDescent="0.25">
      <c r="A3715" t="s">
        <v>7921</v>
      </c>
      <c r="B3715" t="s">
        <v>2112</v>
      </c>
      <c r="C3715">
        <v>0</v>
      </c>
      <c r="D3715">
        <v>85620</v>
      </c>
      <c r="E3715">
        <v>0</v>
      </c>
      <c r="F3715">
        <v>63470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O3715">
        <f t="shared" ref="O3715:Q3778" si="299">D3715-$C3715</f>
        <v>85620</v>
      </c>
      <c r="P3715">
        <f t="shared" si="299"/>
        <v>0</v>
      </c>
      <c r="Q3715">
        <f t="shared" si="299"/>
        <v>63470</v>
      </c>
      <c r="R3715">
        <f t="shared" ref="R3715:R3778" si="300">H3715-G3715</f>
        <v>0</v>
      </c>
      <c r="S3715">
        <f t="shared" ref="S3715:S3778" si="301">J3715-I3715</f>
        <v>0</v>
      </c>
      <c r="T3715">
        <f t="shared" ref="T3715:T3778" si="302">L3715-K3715</f>
        <v>0</v>
      </c>
      <c r="U3715">
        <f t="shared" ref="U3715:U3778" si="303">M3715-K3715</f>
        <v>0</v>
      </c>
    </row>
    <row r="3716" spans="1:21" hidden="1" x14ac:dyDescent="0.25">
      <c r="A3716" t="s">
        <v>7922</v>
      </c>
      <c r="B3716" t="s">
        <v>3834</v>
      </c>
      <c r="C3716">
        <v>0</v>
      </c>
      <c r="D3716">
        <v>0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35466500</v>
      </c>
      <c r="L3716">
        <v>23660500</v>
      </c>
      <c r="M3716">
        <v>19961500</v>
      </c>
      <c r="O3716">
        <f t="shared" si="299"/>
        <v>0</v>
      </c>
      <c r="P3716">
        <f t="shared" si="299"/>
        <v>0</v>
      </c>
      <c r="Q3716">
        <f t="shared" si="299"/>
        <v>0</v>
      </c>
      <c r="R3716">
        <f t="shared" si="300"/>
        <v>0</v>
      </c>
      <c r="S3716">
        <f t="shared" si="301"/>
        <v>0</v>
      </c>
      <c r="T3716">
        <f t="shared" si="302"/>
        <v>-11806000</v>
      </c>
      <c r="U3716">
        <f t="shared" si="303"/>
        <v>-15505000</v>
      </c>
    </row>
    <row r="3717" spans="1:21" hidden="1" x14ac:dyDescent="0.25">
      <c r="A3717" t="s">
        <v>7923</v>
      </c>
      <c r="B3717" t="s">
        <v>3835</v>
      </c>
      <c r="C3717">
        <v>0</v>
      </c>
      <c r="D3717">
        <v>0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320760</v>
      </c>
      <c r="L3717">
        <v>193140</v>
      </c>
      <c r="M3717">
        <v>202960</v>
      </c>
      <c r="O3717">
        <f t="shared" si="299"/>
        <v>0</v>
      </c>
      <c r="P3717">
        <f t="shared" si="299"/>
        <v>0</v>
      </c>
      <c r="Q3717">
        <f t="shared" si="299"/>
        <v>0</v>
      </c>
      <c r="R3717">
        <f t="shared" si="300"/>
        <v>0</v>
      </c>
      <c r="S3717">
        <f t="shared" si="301"/>
        <v>0</v>
      </c>
      <c r="T3717">
        <f t="shared" si="302"/>
        <v>-127620</v>
      </c>
      <c r="U3717">
        <f t="shared" si="303"/>
        <v>-117800</v>
      </c>
    </row>
    <row r="3718" spans="1:21" hidden="1" x14ac:dyDescent="0.25">
      <c r="A3718" t="s">
        <v>7924</v>
      </c>
      <c r="B3718" t="s">
        <v>2113</v>
      </c>
      <c r="C3718">
        <v>17095</v>
      </c>
      <c r="D3718">
        <v>213365</v>
      </c>
      <c r="E3718">
        <v>0</v>
      </c>
      <c r="F3718">
        <v>33184</v>
      </c>
      <c r="G3718">
        <v>311510</v>
      </c>
      <c r="H3718">
        <v>21127.5</v>
      </c>
      <c r="I3718">
        <v>17095</v>
      </c>
      <c r="J3718">
        <v>31513</v>
      </c>
      <c r="K3718">
        <v>91440500</v>
      </c>
      <c r="L3718">
        <v>52671500</v>
      </c>
      <c r="M3718">
        <v>41339500</v>
      </c>
      <c r="O3718">
        <f t="shared" si="299"/>
        <v>196270</v>
      </c>
      <c r="P3718">
        <f t="shared" si="299"/>
        <v>-17095</v>
      </c>
      <c r="Q3718">
        <f t="shared" si="299"/>
        <v>16089</v>
      </c>
      <c r="R3718">
        <f t="shared" si="300"/>
        <v>-290382.5</v>
      </c>
      <c r="S3718">
        <f t="shared" si="301"/>
        <v>14418</v>
      </c>
      <c r="T3718">
        <f t="shared" si="302"/>
        <v>-38769000</v>
      </c>
      <c r="U3718">
        <f t="shared" si="303"/>
        <v>-50101000</v>
      </c>
    </row>
    <row r="3719" spans="1:21" hidden="1" x14ac:dyDescent="0.25">
      <c r="A3719" t="s">
        <v>7925</v>
      </c>
      <c r="B3719" t="s">
        <v>3836</v>
      </c>
      <c r="C3719">
        <v>0</v>
      </c>
      <c r="D3719">
        <v>0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3528850</v>
      </c>
      <c r="L3719">
        <v>3281050</v>
      </c>
      <c r="M3719">
        <v>3443700</v>
      </c>
      <c r="O3719">
        <f t="shared" si="299"/>
        <v>0</v>
      </c>
      <c r="P3719">
        <f t="shared" si="299"/>
        <v>0</v>
      </c>
      <c r="Q3719">
        <f t="shared" si="299"/>
        <v>0</v>
      </c>
      <c r="R3719">
        <f t="shared" si="300"/>
        <v>0</v>
      </c>
      <c r="S3719">
        <f t="shared" si="301"/>
        <v>0</v>
      </c>
      <c r="T3719">
        <f t="shared" si="302"/>
        <v>-247800</v>
      </c>
      <c r="U3719">
        <f t="shared" si="303"/>
        <v>-85150</v>
      </c>
    </row>
    <row r="3720" spans="1:21" hidden="1" x14ac:dyDescent="0.25">
      <c r="A3720" t="s">
        <v>7926</v>
      </c>
      <c r="B3720" t="s">
        <v>3837</v>
      </c>
      <c r="C3720">
        <v>0</v>
      </c>
      <c r="D3720">
        <v>0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3070650</v>
      </c>
      <c r="L3720">
        <v>2114700</v>
      </c>
      <c r="M3720">
        <v>1270980</v>
      </c>
      <c r="O3720">
        <f t="shared" si="299"/>
        <v>0</v>
      </c>
      <c r="P3720">
        <f t="shared" si="299"/>
        <v>0</v>
      </c>
      <c r="Q3720">
        <f t="shared" si="299"/>
        <v>0</v>
      </c>
      <c r="R3720">
        <f t="shared" si="300"/>
        <v>0</v>
      </c>
      <c r="S3720">
        <f t="shared" si="301"/>
        <v>0</v>
      </c>
      <c r="T3720">
        <f t="shared" si="302"/>
        <v>-955950</v>
      </c>
      <c r="U3720">
        <f t="shared" si="303"/>
        <v>-1799670</v>
      </c>
    </row>
    <row r="3721" spans="1:21" hidden="1" x14ac:dyDescent="0.25">
      <c r="A3721" t="s">
        <v>7927</v>
      </c>
      <c r="B3721" t="s">
        <v>2114</v>
      </c>
      <c r="C3721">
        <v>0</v>
      </c>
      <c r="D3721">
        <v>0</v>
      </c>
      <c r="E3721">
        <v>0</v>
      </c>
      <c r="F3721">
        <v>0</v>
      </c>
      <c r="G3721">
        <v>54460</v>
      </c>
      <c r="H3721">
        <v>0</v>
      </c>
      <c r="I3721">
        <v>0</v>
      </c>
      <c r="J3721">
        <v>0</v>
      </c>
      <c r="K3721">
        <v>60466000</v>
      </c>
      <c r="L3721">
        <v>42080000</v>
      </c>
      <c r="M3721">
        <v>29363000</v>
      </c>
      <c r="O3721">
        <f t="shared" si="299"/>
        <v>0</v>
      </c>
      <c r="P3721">
        <f t="shared" si="299"/>
        <v>0</v>
      </c>
      <c r="Q3721">
        <f t="shared" si="299"/>
        <v>0</v>
      </c>
      <c r="R3721">
        <f t="shared" si="300"/>
        <v>-54460</v>
      </c>
      <c r="S3721">
        <f t="shared" si="301"/>
        <v>0</v>
      </c>
      <c r="T3721">
        <f t="shared" si="302"/>
        <v>-18386000</v>
      </c>
      <c r="U3721">
        <f t="shared" si="303"/>
        <v>-31103000</v>
      </c>
    </row>
    <row r="3722" spans="1:21" hidden="1" x14ac:dyDescent="0.25">
      <c r="A3722" t="s">
        <v>7928</v>
      </c>
      <c r="B3722" t="s">
        <v>2115</v>
      </c>
      <c r="C3722">
        <v>0</v>
      </c>
      <c r="D3722">
        <v>0</v>
      </c>
      <c r="E3722">
        <v>0</v>
      </c>
      <c r="F3722">
        <v>0</v>
      </c>
      <c r="G3722">
        <v>87764</v>
      </c>
      <c r="H3722">
        <v>0</v>
      </c>
      <c r="I3722">
        <v>0</v>
      </c>
      <c r="J3722">
        <v>0</v>
      </c>
      <c r="K3722">
        <v>38191000</v>
      </c>
      <c r="L3722">
        <v>27614500</v>
      </c>
      <c r="M3722">
        <v>22378500</v>
      </c>
      <c r="O3722">
        <f t="shared" si="299"/>
        <v>0</v>
      </c>
      <c r="P3722">
        <f t="shared" si="299"/>
        <v>0</v>
      </c>
      <c r="Q3722">
        <f t="shared" si="299"/>
        <v>0</v>
      </c>
      <c r="R3722">
        <f t="shared" si="300"/>
        <v>-87764</v>
      </c>
      <c r="S3722">
        <f t="shared" si="301"/>
        <v>0</v>
      </c>
      <c r="T3722">
        <f t="shared" si="302"/>
        <v>-10576500</v>
      </c>
      <c r="U3722">
        <f t="shared" si="303"/>
        <v>-15812500</v>
      </c>
    </row>
    <row r="3723" spans="1:21" hidden="1" x14ac:dyDescent="0.25">
      <c r="A3723" t="s">
        <v>7929</v>
      </c>
      <c r="B3723" t="s">
        <v>2116</v>
      </c>
      <c r="C3723">
        <v>390470</v>
      </c>
      <c r="D3723">
        <v>544700</v>
      </c>
      <c r="E3723">
        <v>0</v>
      </c>
      <c r="F3723">
        <v>0</v>
      </c>
      <c r="G3723">
        <v>0</v>
      </c>
      <c r="H3723">
        <v>0</v>
      </c>
      <c r="I3723">
        <v>390470</v>
      </c>
      <c r="J3723">
        <v>651255</v>
      </c>
      <c r="K3723">
        <v>36245500</v>
      </c>
      <c r="L3723">
        <v>25876500</v>
      </c>
      <c r="M3723">
        <v>27325500</v>
      </c>
      <c r="O3723">
        <f t="shared" si="299"/>
        <v>154230</v>
      </c>
      <c r="P3723">
        <f t="shared" si="299"/>
        <v>-390470</v>
      </c>
      <c r="Q3723">
        <f t="shared" si="299"/>
        <v>-390470</v>
      </c>
      <c r="R3723">
        <f t="shared" si="300"/>
        <v>0</v>
      </c>
      <c r="S3723">
        <f t="shared" si="301"/>
        <v>260785</v>
      </c>
      <c r="T3723">
        <f t="shared" si="302"/>
        <v>-10369000</v>
      </c>
      <c r="U3723">
        <f t="shared" si="303"/>
        <v>-8920000</v>
      </c>
    </row>
    <row r="3724" spans="1:21" hidden="1" x14ac:dyDescent="0.25">
      <c r="A3724" t="s">
        <v>7930</v>
      </c>
      <c r="B3724" t="s">
        <v>2117</v>
      </c>
      <c r="C3724">
        <v>2137400</v>
      </c>
      <c r="D3724">
        <v>11108250</v>
      </c>
      <c r="E3724">
        <v>10269650</v>
      </c>
      <c r="F3724">
        <v>6932100</v>
      </c>
      <c r="G3724">
        <v>702270</v>
      </c>
      <c r="H3724">
        <v>44560</v>
      </c>
      <c r="I3724">
        <v>2137400</v>
      </c>
      <c r="J3724">
        <v>4484650</v>
      </c>
      <c r="K3724">
        <v>71932000</v>
      </c>
      <c r="L3724">
        <v>63613000</v>
      </c>
      <c r="M3724">
        <v>53866500</v>
      </c>
      <c r="O3724">
        <f t="shared" si="299"/>
        <v>8970850</v>
      </c>
      <c r="P3724">
        <f t="shared" si="299"/>
        <v>8132250</v>
      </c>
      <c r="Q3724">
        <f t="shared" si="299"/>
        <v>4794700</v>
      </c>
      <c r="R3724">
        <f t="shared" si="300"/>
        <v>-657710</v>
      </c>
      <c r="S3724">
        <f t="shared" si="301"/>
        <v>2347250</v>
      </c>
      <c r="T3724">
        <f t="shared" si="302"/>
        <v>-8319000</v>
      </c>
      <c r="U3724">
        <f t="shared" si="303"/>
        <v>-18065500</v>
      </c>
    </row>
    <row r="3725" spans="1:21" hidden="1" x14ac:dyDescent="0.25">
      <c r="A3725" t="s">
        <v>7931</v>
      </c>
      <c r="B3725" t="s">
        <v>3838</v>
      </c>
      <c r="C3725">
        <v>0</v>
      </c>
      <c r="D3725">
        <v>0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9806000</v>
      </c>
      <c r="L3725">
        <v>7514900</v>
      </c>
      <c r="M3725">
        <v>6521300</v>
      </c>
      <c r="O3725">
        <f t="shared" si="299"/>
        <v>0</v>
      </c>
      <c r="P3725">
        <f t="shared" si="299"/>
        <v>0</v>
      </c>
      <c r="Q3725">
        <f t="shared" si="299"/>
        <v>0</v>
      </c>
      <c r="R3725">
        <f t="shared" si="300"/>
        <v>0</v>
      </c>
      <c r="S3725">
        <f t="shared" si="301"/>
        <v>0</v>
      </c>
      <c r="T3725">
        <f t="shared" si="302"/>
        <v>-2291100</v>
      </c>
      <c r="U3725">
        <f t="shared" si="303"/>
        <v>-3284700</v>
      </c>
    </row>
    <row r="3726" spans="1:21" hidden="1" x14ac:dyDescent="0.25">
      <c r="A3726" t="s">
        <v>7932</v>
      </c>
      <c r="B3726" t="s">
        <v>2118</v>
      </c>
      <c r="C3726">
        <v>82144</v>
      </c>
      <c r="D3726">
        <v>3919500</v>
      </c>
      <c r="E3726">
        <v>9241285</v>
      </c>
      <c r="F3726">
        <v>14507250</v>
      </c>
      <c r="G3726">
        <v>0</v>
      </c>
      <c r="H3726">
        <v>0</v>
      </c>
      <c r="I3726">
        <v>82144</v>
      </c>
      <c r="J3726">
        <v>31539</v>
      </c>
      <c r="K3726">
        <v>71492500</v>
      </c>
      <c r="L3726">
        <v>56528000</v>
      </c>
      <c r="M3726">
        <v>36824500</v>
      </c>
      <c r="O3726">
        <f t="shared" si="299"/>
        <v>3837356</v>
      </c>
      <c r="P3726">
        <f t="shared" si="299"/>
        <v>9159141</v>
      </c>
      <c r="Q3726">
        <f t="shared" si="299"/>
        <v>14425106</v>
      </c>
      <c r="R3726">
        <f t="shared" si="300"/>
        <v>0</v>
      </c>
      <c r="S3726">
        <f t="shared" si="301"/>
        <v>-50605</v>
      </c>
      <c r="T3726">
        <f t="shared" si="302"/>
        <v>-14964500</v>
      </c>
      <c r="U3726">
        <f t="shared" si="303"/>
        <v>-34668000</v>
      </c>
    </row>
    <row r="3727" spans="1:21" hidden="1" x14ac:dyDescent="0.25">
      <c r="A3727" t="s">
        <v>7933</v>
      </c>
      <c r="B3727" t="s">
        <v>2119</v>
      </c>
      <c r="C3727">
        <v>54968.333330000001</v>
      </c>
      <c r="D3727">
        <v>0</v>
      </c>
      <c r="E3727">
        <v>11763550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O3727">
        <f t="shared" si="299"/>
        <v>-54968.333330000001</v>
      </c>
      <c r="P3727">
        <f t="shared" si="299"/>
        <v>11708581.66667</v>
      </c>
      <c r="Q3727">
        <f t="shared" si="299"/>
        <v>-54968.333330000001</v>
      </c>
      <c r="R3727">
        <f t="shared" si="300"/>
        <v>0</v>
      </c>
      <c r="S3727">
        <f t="shared" si="301"/>
        <v>0</v>
      </c>
      <c r="T3727">
        <f t="shared" si="302"/>
        <v>0</v>
      </c>
      <c r="U3727">
        <f t="shared" si="303"/>
        <v>0</v>
      </c>
    </row>
    <row r="3728" spans="1:21" hidden="1" x14ac:dyDescent="0.25">
      <c r="A3728" t="s">
        <v>7934</v>
      </c>
      <c r="B3728" t="s">
        <v>3839</v>
      </c>
      <c r="C3728">
        <v>0</v>
      </c>
      <c r="D3728">
        <v>0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325580</v>
      </c>
      <c r="L3728">
        <v>203003.5</v>
      </c>
      <c r="M3728">
        <v>223585</v>
      </c>
      <c r="O3728">
        <f t="shared" si="299"/>
        <v>0</v>
      </c>
      <c r="P3728">
        <f t="shared" si="299"/>
        <v>0</v>
      </c>
      <c r="Q3728">
        <f t="shared" si="299"/>
        <v>0</v>
      </c>
      <c r="R3728">
        <f t="shared" si="300"/>
        <v>0</v>
      </c>
      <c r="S3728">
        <f t="shared" si="301"/>
        <v>0</v>
      </c>
      <c r="T3728">
        <f t="shared" si="302"/>
        <v>-122576.5</v>
      </c>
      <c r="U3728">
        <f t="shared" si="303"/>
        <v>-101995</v>
      </c>
    </row>
    <row r="3729" spans="1:21" hidden="1" x14ac:dyDescent="0.25">
      <c r="A3729" t="s">
        <v>8117</v>
      </c>
      <c r="B3729" t="s">
        <v>3840</v>
      </c>
      <c r="C3729">
        <v>0</v>
      </c>
      <c r="D3729">
        <v>0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246535</v>
      </c>
      <c r="L3729">
        <v>260500</v>
      </c>
      <c r="M3729">
        <v>133715</v>
      </c>
      <c r="O3729">
        <f t="shared" si="299"/>
        <v>0</v>
      </c>
      <c r="P3729">
        <f t="shared" si="299"/>
        <v>0</v>
      </c>
      <c r="Q3729">
        <f t="shared" si="299"/>
        <v>0</v>
      </c>
      <c r="R3729">
        <f t="shared" si="300"/>
        <v>0</v>
      </c>
      <c r="S3729">
        <f t="shared" si="301"/>
        <v>0</v>
      </c>
      <c r="T3729">
        <f t="shared" si="302"/>
        <v>13965</v>
      </c>
      <c r="U3729">
        <f t="shared" si="303"/>
        <v>-112820</v>
      </c>
    </row>
    <row r="3730" spans="1:21" hidden="1" x14ac:dyDescent="0.25">
      <c r="A3730" t="s">
        <v>7936</v>
      </c>
      <c r="B3730" t="s">
        <v>3841</v>
      </c>
      <c r="C3730">
        <v>0</v>
      </c>
      <c r="D3730">
        <v>0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536610</v>
      </c>
      <c r="L3730">
        <v>277949.5</v>
      </c>
      <c r="M3730">
        <v>230880</v>
      </c>
      <c r="O3730">
        <f t="shared" si="299"/>
        <v>0</v>
      </c>
      <c r="P3730">
        <f t="shared" si="299"/>
        <v>0</v>
      </c>
      <c r="Q3730">
        <f t="shared" si="299"/>
        <v>0</v>
      </c>
      <c r="R3730">
        <f t="shared" si="300"/>
        <v>0</v>
      </c>
      <c r="S3730">
        <f t="shared" si="301"/>
        <v>0</v>
      </c>
      <c r="T3730">
        <f t="shared" si="302"/>
        <v>-258660.5</v>
      </c>
      <c r="U3730">
        <f t="shared" si="303"/>
        <v>-305730</v>
      </c>
    </row>
    <row r="3731" spans="1:21" hidden="1" x14ac:dyDescent="0.25">
      <c r="A3731" t="s">
        <v>6480</v>
      </c>
      <c r="B3731" t="s">
        <v>3842</v>
      </c>
      <c r="C3731">
        <v>0</v>
      </c>
      <c r="D3731">
        <v>0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318055</v>
      </c>
      <c r="L3731">
        <v>496695</v>
      </c>
      <c r="M3731">
        <v>323210</v>
      </c>
      <c r="O3731">
        <f t="shared" si="299"/>
        <v>0</v>
      </c>
      <c r="P3731">
        <f t="shared" si="299"/>
        <v>0</v>
      </c>
      <c r="Q3731">
        <f t="shared" si="299"/>
        <v>0</v>
      </c>
      <c r="R3731">
        <f t="shared" si="300"/>
        <v>0</v>
      </c>
      <c r="S3731">
        <f t="shared" si="301"/>
        <v>0</v>
      </c>
      <c r="T3731">
        <f t="shared" si="302"/>
        <v>178640</v>
      </c>
      <c r="U3731">
        <f t="shared" si="303"/>
        <v>5155</v>
      </c>
    </row>
    <row r="3732" spans="1:21" hidden="1" x14ac:dyDescent="0.25">
      <c r="A3732" t="s">
        <v>7938</v>
      </c>
      <c r="B3732" t="s">
        <v>3843</v>
      </c>
      <c r="C3732">
        <v>0</v>
      </c>
      <c r="D3732">
        <v>0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3869850</v>
      </c>
      <c r="L3732">
        <v>2768850</v>
      </c>
      <c r="M3732">
        <v>2051600</v>
      </c>
      <c r="O3732">
        <f t="shared" si="299"/>
        <v>0</v>
      </c>
      <c r="P3732">
        <f t="shared" si="299"/>
        <v>0</v>
      </c>
      <c r="Q3732">
        <f t="shared" si="299"/>
        <v>0</v>
      </c>
      <c r="R3732">
        <f t="shared" si="300"/>
        <v>0</v>
      </c>
      <c r="S3732">
        <f t="shared" si="301"/>
        <v>0</v>
      </c>
      <c r="T3732">
        <f t="shared" si="302"/>
        <v>-1101000</v>
      </c>
      <c r="U3732">
        <f t="shared" si="303"/>
        <v>-1818250</v>
      </c>
    </row>
    <row r="3733" spans="1:21" hidden="1" x14ac:dyDescent="0.25">
      <c r="A3733" t="s">
        <v>7939</v>
      </c>
      <c r="B3733" t="s">
        <v>2120</v>
      </c>
      <c r="C3733">
        <v>1106100</v>
      </c>
      <c r="D3733">
        <v>17080500</v>
      </c>
      <c r="E3733">
        <v>13610500</v>
      </c>
      <c r="F3733">
        <v>18369600</v>
      </c>
      <c r="G3733">
        <v>1099900</v>
      </c>
      <c r="H3733">
        <v>107080.5</v>
      </c>
      <c r="I3733">
        <v>1106100</v>
      </c>
      <c r="J3733">
        <v>6150050</v>
      </c>
      <c r="K3733">
        <v>40133500</v>
      </c>
      <c r="L3733">
        <v>31275500</v>
      </c>
      <c r="M3733">
        <v>26144500</v>
      </c>
      <c r="O3733">
        <f t="shared" si="299"/>
        <v>15974400</v>
      </c>
      <c r="P3733">
        <f t="shared" si="299"/>
        <v>12504400</v>
      </c>
      <c r="Q3733">
        <f t="shared" si="299"/>
        <v>17263500</v>
      </c>
      <c r="R3733">
        <f t="shared" si="300"/>
        <v>-992819.5</v>
      </c>
      <c r="S3733">
        <f t="shared" si="301"/>
        <v>5043950</v>
      </c>
      <c r="T3733">
        <f t="shared" si="302"/>
        <v>-8858000</v>
      </c>
      <c r="U3733">
        <f t="shared" si="303"/>
        <v>-13989000</v>
      </c>
    </row>
    <row r="3734" spans="1:21" hidden="1" x14ac:dyDescent="0.25">
      <c r="A3734" t="s">
        <v>7940</v>
      </c>
      <c r="B3734" t="s">
        <v>2121</v>
      </c>
      <c r="C3734">
        <v>0</v>
      </c>
      <c r="D3734">
        <v>0</v>
      </c>
      <c r="E3734">
        <v>0</v>
      </c>
      <c r="F3734">
        <v>0</v>
      </c>
      <c r="G3734">
        <v>166820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O3734">
        <f t="shared" si="299"/>
        <v>0</v>
      </c>
      <c r="P3734">
        <f t="shared" si="299"/>
        <v>0</v>
      </c>
      <c r="Q3734">
        <f t="shared" si="299"/>
        <v>0</v>
      </c>
      <c r="R3734">
        <f t="shared" si="300"/>
        <v>-166820</v>
      </c>
      <c r="S3734">
        <f t="shared" si="301"/>
        <v>0</v>
      </c>
      <c r="T3734">
        <f t="shared" si="302"/>
        <v>0</v>
      </c>
      <c r="U3734">
        <f t="shared" si="303"/>
        <v>0</v>
      </c>
    </row>
    <row r="3735" spans="1:21" hidden="1" x14ac:dyDescent="0.25">
      <c r="A3735" t="s">
        <v>7941</v>
      </c>
      <c r="B3735" t="s">
        <v>3844</v>
      </c>
      <c r="C3735">
        <v>0</v>
      </c>
      <c r="D3735">
        <v>0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3415200</v>
      </c>
      <c r="L3735">
        <v>3098850</v>
      </c>
      <c r="M3735">
        <v>1808350</v>
      </c>
      <c r="O3735">
        <f t="shared" si="299"/>
        <v>0</v>
      </c>
      <c r="P3735">
        <f t="shared" si="299"/>
        <v>0</v>
      </c>
      <c r="Q3735">
        <f t="shared" si="299"/>
        <v>0</v>
      </c>
      <c r="R3735">
        <f t="shared" si="300"/>
        <v>0</v>
      </c>
      <c r="S3735">
        <f t="shared" si="301"/>
        <v>0</v>
      </c>
      <c r="T3735">
        <f t="shared" si="302"/>
        <v>-316350</v>
      </c>
      <c r="U3735">
        <f t="shared" si="303"/>
        <v>-1606850</v>
      </c>
    </row>
    <row r="3736" spans="1:21" hidden="1" x14ac:dyDescent="0.25">
      <c r="A3736" t="s">
        <v>7005</v>
      </c>
      <c r="B3736" t="s">
        <v>2122</v>
      </c>
      <c r="C3736">
        <v>234377.6667</v>
      </c>
      <c r="D3736">
        <v>377945</v>
      </c>
      <c r="E3736">
        <v>0</v>
      </c>
      <c r="F3736">
        <v>1171140</v>
      </c>
      <c r="G3736">
        <v>146780</v>
      </c>
      <c r="H3736">
        <v>0</v>
      </c>
      <c r="I3736">
        <v>155590</v>
      </c>
      <c r="J3736">
        <v>954090</v>
      </c>
      <c r="K3736">
        <v>0</v>
      </c>
      <c r="L3736">
        <v>84440</v>
      </c>
      <c r="M3736">
        <v>84855</v>
      </c>
      <c r="O3736">
        <f t="shared" si="299"/>
        <v>143567.3333</v>
      </c>
      <c r="P3736">
        <f t="shared" si="299"/>
        <v>-234377.6667</v>
      </c>
      <c r="Q3736">
        <f t="shared" si="299"/>
        <v>936762.33330000006</v>
      </c>
      <c r="R3736">
        <f t="shared" si="300"/>
        <v>-146780</v>
      </c>
      <c r="S3736">
        <f t="shared" si="301"/>
        <v>798500</v>
      </c>
      <c r="T3736">
        <f t="shared" si="302"/>
        <v>84440</v>
      </c>
      <c r="U3736">
        <f t="shared" si="303"/>
        <v>84855</v>
      </c>
    </row>
    <row r="3737" spans="1:21" hidden="1" x14ac:dyDescent="0.25">
      <c r="A3737" t="s">
        <v>7943</v>
      </c>
      <c r="B3737" t="s">
        <v>3845</v>
      </c>
      <c r="C3737">
        <v>331730</v>
      </c>
      <c r="D3737">
        <v>0</v>
      </c>
      <c r="E3737">
        <v>0</v>
      </c>
      <c r="F3737">
        <v>0</v>
      </c>
      <c r="G3737">
        <v>0</v>
      </c>
      <c r="H3737">
        <v>0</v>
      </c>
      <c r="I3737">
        <v>331730</v>
      </c>
      <c r="J3737">
        <v>810445</v>
      </c>
      <c r="K3737">
        <v>20194500</v>
      </c>
      <c r="L3737">
        <v>17029000</v>
      </c>
      <c r="M3737">
        <v>17077500</v>
      </c>
      <c r="O3737">
        <f t="shared" si="299"/>
        <v>-331730</v>
      </c>
      <c r="P3737">
        <f t="shared" si="299"/>
        <v>-331730</v>
      </c>
      <c r="Q3737">
        <f t="shared" si="299"/>
        <v>-331730</v>
      </c>
      <c r="R3737">
        <f t="shared" si="300"/>
        <v>0</v>
      </c>
      <c r="S3737">
        <f t="shared" si="301"/>
        <v>478715</v>
      </c>
      <c r="T3737">
        <f t="shared" si="302"/>
        <v>-3165500</v>
      </c>
      <c r="U3737">
        <f t="shared" si="303"/>
        <v>-3117000</v>
      </c>
    </row>
    <row r="3738" spans="1:21" hidden="1" x14ac:dyDescent="0.25">
      <c r="A3738" t="s">
        <v>7944</v>
      </c>
      <c r="B3738" t="s">
        <v>2123</v>
      </c>
      <c r="C3738">
        <v>41881</v>
      </c>
      <c r="D3738">
        <v>58036.5</v>
      </c>
      <c r="E3738">
        <v>130490</v>
      </c>
      <c r="F3738">
        <v>204342.5</v>
      </c>
      <c r="G3738">
        <v>0</v>
      </c>
      <c r="H3738">
        <v>0</v>
      </c>
      <c r="I3738">
        <v>13371</v>
      </c>
      <c r="J3738">
        <v>53001.5</v>
      </c>
      <c r="K3738">
        <v>0</v>
      </c>
      <c r="L3738">
        <v>0</v>
      </c>
      <c r="M3738">
        <v>0</v>
      </c>
      <c r="O3738">
        <f t="shared" si="299"/>
        <v>16155.5</v>
      </c>
      <c r="P3738">
        <f t="shared" si="299"/>
        <v>88609</v>
      </c>
      <c r="Q3738">
        <f t="shared" si="299"/>
        <v>162461.5</v>
      </c>
      <c r="R3738">
        <f t="shared" si="300"/>
        <v>0</v>
      </c>
      <c r="S3738">
        <f t="shared" si="301"/>
        <v>39630.5</v>
      </c>
      <c r="T3738">
        <f t="shared" si="302"/>
        <v>0</v>
      </c>
      <c r="U3738">
        <f t="shared" si="303"/>
        <v>0</v>
      </c>
    </row>
    <row r="3739" spans="1:21" hidden="1" x14ac:dyDescent="0.25">
      <c r="A3739" t="s">
        <v>7945</v>
      </c>
      <c r="B3739" t="s">
        <v>2124</v>
      </c>
      <c r="C3739">
        <v>0</v>
      </c>
      <c r="D3739">
        <v>0</v>
      </c>
      <c r="E3739">
        <v>4890350</v>
      </c>
      <c r="F3739">
        <v>20345805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O3739">
        <f t="shared" si="299"/>
        <v>0</v>
      </c>
      <c r="P3739">
        <f t="shared" si="299"/>
        <v>4890350</v>
      </c>
      <c r="Q3739">
        <f t="shared" si="299"/>
        <v>20345805</v>
      </c>
      <c r="R3739">
        <f t="shared" si="300"/>
        <v>0</v>
      </c>
      <c r="S3739">
        <f t="shared" si="301"/>
        <v>0</v>
      </c>
      <c r="T3739">
        <f t="shared" si="302"/>
        <v>0</v>
      </c>
      <c r="U3739">
        <f t="shared" si="303"/>
        <v>0</v>
      </c>
    </row>
    <row r="3740" spans="1:21" hidden="1" x14ac:dyDescent="0.25">
      <c r="A3740" t="s">
        <v>7782</v>
      </c>
      <c r="B3740" t="s">
        <v>3846</v>
      </c>
      <c r="C3740">
        <v>0</v>
      </c>
      <c r="D3740">
        <v>0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34236.5</v>
      </c>
      <c r="L3740">
        <v>61774.5</v>
      </c>
      <c r="M3740">
        <v>42805.5</v>
      </c>
      <c r="O3740">
        <f t="shared" si="299"/>
        <v>0</v>
      </c>
      <c r="P3740">
        <f t="shared" si="299"/>
        <v>0</v>
      </c>
      <c r="Q3740">
        <f t="shared" si="299"/>
        <v>0</v>
      </c>
      <c r="R3740">
        <f t="shared" si="300"/>
        <v>0</v>
      </c>
      <c r="S3740">
        <f t="shared" si="301"/>
        <v>0</v>
      </c>
      <c r="T3740">
        <f t="shared" si="302"/>
        <v>27538</v>
      </c>
      <c r="U3740">
        <f t="shared" si="303"/>
        <v>8569</v>
      </c>
    </row>
    <row r="3741" spans="1:21" hidden="1" x14ac:dyDescent="0.25">
      <c r="A3741" t="s">
        <v>7343</v>
      </c>
      <c r="B3741" t="s">
        <v>3847</v>
      </c>
      <c r="C3741">
        <v>0</v>
      </c>
      <c r="D3741">
        <v>0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56375</v>
      </c>
      <c r="M3741">
        <v>67041.5</v>
      </c>
      <c r="O3741">
        <f t="shared" si="299"/>
        <v>0</v>
      </c>
      <c r="P3741">
        <f t="shared" si="299"/>
        <v>0</v>
      </c>
      <c r="Q3741">
        <f t="shared" si="299"/>
        <v>0</v>
      </c>
      <c r="R3741">
        <f t="shared" si="300"/>
        <v>0</v>
      </c>
      <c r="S3741">
        <f t="shared" si="301"/>
        <v>0</v>
      </c>
      <c r="T3741">
        <f t="shared" si="302"/>
        <v>56375</v>
      </c>
      <c r="U3741">
        <f t="shared" si="303"/>
        <v>67041.5</v>
      </c>
    </row>
    <row r="3742" spans="1:21" hidden="1" x14ac:dyDescent="0.25">
      <c r="A3742" t="s">
        <v>7948</v>
      </c>
      <c r="B3742" t="s">
        <v>3848</v>
      </c>
      <c r="C3742">
        <v>0</v>
      </c>
      <c r="D3742">
        <v>0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6604850</v>
      </c>
      <c r="L3742">
        <v>4256850</v>
      </c>
      <c r="M3742">
        <v>3429750</v>
      </c>
      <c r="O3742">
        <f t="shared" si="299"/>
        <v>0</v>
      </c>
      <c r="P3742">
        <f t="shared" si="299"/>
        <v>0</v>
      </c>
      <c r="Q3742">
        <f t="shared" si="299"/>
        <v>0</v>
      </c>
      <c r="R3742">
        <f t="shared" si="300"/>
        <v>0</v>
      </c>
      <c r="S3742">
        <f t="shared" si="301"/>
        <v>0</v>
      </c>
      <c r="T3742">
        <f t="shared" si="302"/>
        <v>-2348000</v>
      </c>
      <c r="U3742">
        <f t="shared" si="303"/>
        <v>-3175100</v>
      </c>
    </row>
    <row r="3743" spans="1:21" hidden="1" x14ac:dyDescent="0.25">
      <c r="A3743" t="s">
        <v>7949</v>
      </c>
      <c r="B3743" t="s">
        <v>3849</v>
      </c>
      <c r="C3743">
        <v>0</v>
      </c>
      <c r="D3743">
        <v>0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784110</v>
      </c>
      <c r="L3743">
        <v>467235</v>
      </c>
      <c r="M3743">
        <v>281670</v>
      </c>
      <c r="O3743">
        <f t="shared" si="299"/>
        <v>0</v>
      </c>
      <c r="P3743">
        <f t="shared" si="299"/>
        <v>0</v>
      </c>
      <c r="Q3743">
        <f t="shared" si="299"/>
        <v>0</v>
      </c>
      <c r="R3743">
        <f t="shared" si="300"/>
        <v>0</v>
      </c>
      <c r="S3743">
        <f t="shared" si="301"/>
        <v>0</v>
      </c>
      <c r="T3743">
        <f t="shared" si="302"/>
        <v>-316875</v>
      </c>
      <c r="U3743">
        <f t="shared" si="303"/>
        <v>-502440</v>
      </c>
    </row>
    <row r="3744" spans="1:21" hidden="1" x14ac:dyDescent="0.25">
      <c r="A3744" t="s">
        <v>7950</v>
      </c>
      <c r="B3744" t="s">
        <v>3850</v>
      </c>
      <c r="C3744">
        <v>0</v>
      </c>
      <c r="D3744">
        <v>0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2031750</v>
      </c>
      <c r="L3744">
        <v>1123615</v>
      </c>
      <c r="M3744">
        <v>800875</v>
      </c>
      <c r="O3744">
        <f t="shared" si="299"/>
        <v>0</v>
      </c>
      <c r="P3744">
        <f t="shared" si="299"/>
        <v>0</v>
      </c>
      <c r="Q3744">
        <f t="shared" si="299"/>
        <v>0</v>
      </c>
      <c r="R3744">
        <f t="shared" si="300"/>
        <v>0</v>
      </c>
      <c r="S3744">
        <f t="shared" si="301"/>
        <v>0</v>
      </c>
      <c r="T3744">
        <f t="shared" si="302"/>
        <v>-908135</v>
      </c>
      <c r="U3744">
        <f t="shared" si="303"/>
        <v>-1230875</v>
      </c>
    </row>
    <row r="3745" spans="1:21" hidden="1" x14ac:dyDescent="0.25">
      <c r="A3745" t="s">
        <v>4522</v>
      </c>
      <c r="B3745" t="s">
        <v>4135</v>
      </c>
      <c r="C3745">
        <v>0</v>
      </c>
      <c r="D3745">
        <v>0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834895</v>
      </c>
      <c r="L3745">
        <v>2719700</v>
      </c>
      <c r="M3745">
        <v>2570350</v>
      </c>
      <c r="O3745">
        <f t="shared" si="299"/>
        <v>0</v>
      </c>
      <c r="P3745">
        <f t="shared" si="299"/>
        <v>0</v>
      </c>
      <c r="Q3745">
        <f t="shared" si="299"/>
        <v>0</v>
      </c>
      <c r="R3745">
        <f t="shared" si="300"/>
        <v>0</v>
      </c>
      <c r="S3745">
        <f t="shared" si="301"/>
        <v>0</v>
      </c>
      <c r="T3745">
        <f t="shared" si="302"/>
        <v>1884805</v>
      </c>
      <c r="U3745">
        <f t="shared" si="303"/>
        <v>1735455</v>
      </c>
    </row>
    <row r="3746" spans="1:21" hidden="1" x14ac:dyDescent="0.25">
      <c r="A3746" t="s">
        <v>7952</v>
      </c>
      <c r="B3746" t="s">
        <v>3851</v>
      </c>
      <c r="C3746">
        <v>70351</v>
      </c>
      <c r="D3746">
        <v>0</v>
      </c>
      <c r="E3746">
        <v>0</v>
      </c>
      <c r="F3746">
        <v>0</v>
      </c>
      <c r="G3746">
        <v>0</v>
      </c>
      <c r="H3746">
        <v>0</v>
      </c>
      <c r="I3746">
        <v>70351</v>
      </c>
      <c r="J3746">
        <v>0</v>
      </c>
      <c r="K3746">
        <v>8762200</v>
      </c>
      <c r="L3746">
        <v>5926700</v>
      </c>
      <c r="M3746">
        <v>4350600</v>
      </c>
      <c r="O3746">
        <f t="shared" si="299"/>
        <v>-70351</v>
      </c>
      <c r="P3746">
        <f t="shared" si="299"/>
        <v>-70351</v>
      </c>
      <c r="Q3746">
        <f t="shared" si="299"/>
        <v>-70351</v>
      </c>
      <c r="R3746">
        <f t="shared" si="300"/>
        <v>0</v>
      </c>
      <c r="S3746">
        <f t="shared" si="301"/>
        <v>-70351</v>
      </c>
      <c r="T3746">
        <f t="shared" si="302"/>
        <v>-2835500</v>
      </c>
      <c r="U3746">
        <f t="shared" si="303"/>
        <v>-4411600</v>
      </c>
    </row>
    <row r="3747" spans="1:21" hidden="1" x14ac:dyDescent="0.25">
      <c r="A3747" t="s">
        <v>7953</v>
      </c>
      <c r="B3747" t="s">
        <v>3852</v>
      </c>
      <c r="C3747">
        <v>0</v>
      </c>
      <c r="D3747">
        <v>0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326335</v>
      </c>
      <c r="L3747">
        <v>285650</v>
      </c>
      <c r="M3747">
        <v>288925</v>
      </c>
      <c r="O3747">
        <f t="shared" si="299"/>
        <v>0</v>
      </c>
      <c r="P3747">
        <f t="shared" si="299"/>
        <v>0</v>
      </c>
      <c r="Q3747">
        <f t="shared" si="299"/>
        <v>0</v>
      </c>
      <c r="R3747">
        <f t="shared" si="300"/>
        <v>0</v>
      </c>
      <c r="S3747">
        <f t="shared" si="301"/>
        <v>0</v>
      </c>
      <c r="T3747">
        <f t="shared" si="302"/>
        <v>-40685</v>
      </c>
      <c r="U3747">
        <f t="shared" si="303"/>
        <v>-37410</v>
      </c>
    </row>
    <row r="3748" spans="1:21" hidden="1" x14ac:dyDescent="0.25">
      <c r="A3748" t="s">
        <v>7954</v>
      </c>
      <c r="B3748" t="s">
        <v>2125</v>
      </c>
      <c r="C3748">
        <v>0</v>
      </c>
      <c r="D3748">
        <v>660085</v>
      </c>
      <c r="E3748">
        <v>585775000</v>
      </c>
      <c r="F3748">
        <v>379710000</v>
      </c>
      <c r="G3748">
        <v>95081</v>
      </c>
      <c r="H3748">
        <v>0</v>
      </c>
      <c r="I3748">
        <v>0</v>
      </c>
      <c r="J3748">
        <v>0</v>
      </c>
      <c r="K3748">
        <v>3781150</v>
      </c>
      <c r="L3748">
        <v>3116050</v>
      </c>
      <c r="M3748">
        <v>2805400</v>
      </c>
      <c r="O3748">
        <f t="shared" si="299"/>
        <v>660085</v>
      </c>
      <c r="P3748">
        <f t="shared" si="299"/>
        <v>585775000</v>
      </c>
      <c r="Q3748">
        <f t="shared" si="299"/>
        <v>379710000</v>
      </c>
      <c r="R3748">
        <f t="shared" si="300"/>
        <v>-95081</v>
      </c>
      <c r="S3748">
        <f t="shared" si="301"/>
        <v>0</v>
      </c>
      <c r="T3748">
        <f t="shared" si="302"/>
        <v>-665100</v>
      </c>
      <c r="U3748">
        <f t="shared" si="303"/>
        <v>-975750</v>
      </c>
    </row>
    <row r="3749" spans="1:21" hidden="1" x14ac:dyDescent="0.25">
      <c r="A3749" t="s">
        <v>7382</v>
      </c>
      <c r="B3749" t="s">
        <v>2126</v>
      </c>
      <c r="C3749">
        <v>0</v>
      </c>
      <c r="D3749">
        <v>47349.5</v>
      </c>
      <c r="E3749">
        <v>245490</v>
      </c>
      <c r="F3749">
        <v>386510</v>
      </c>
      <c r="G3749">
        <v>14363</v>
      </c>
      <c r="H3749">
        <v>0</v>
      </c>
      <c r="I3749">
        <v>0</v>
      </c>
      <c r="J3749">
        <v>28764</v>
      </c>
      <c r="K3749">
        <v>0</v>
      </c>
      <c r="L3749">
        <v>49334.5</v>
      </c>
      <c r="M3749">
        <v>74331.5</v>
      </c>
      <c r="O3749">
        <f t="shared" si="299"/>
        <v>47349.5</v>
      </c>
      <c r="P3749">
        <f t="shared" si="299"/>
        <v>245490</v>
      </c>
      <c r="Q3749">
        <f t="shared" si="299"/>
        <v>386510</v>
      </c>
      <c r="R3749">
        <f t="shared" si="300"/>
        <v>-14363</v>
      </c>
      <c r="S3749">
        <f t="shared" si="301"/>
        <v>28764</v>
      </c>
      <c r="T3749">
        <f t="shared" si="302"/>
        <v>49334.5</v>
      </c>
      <c r="U3749">
        <f t="shared" si="303"/>
        <v>74331.5</v>
      </c>
    </row>
    <row r="3750" spans="1:21" hidden="1" x14ac:dyDescent="0.25">
      <c r="A3750" t="s">
        <v>7956</v>
      </c>
      <c r="B3750" t="s">
        <v>2127</v>
      </c>
      <c r="C3750">
        <v>492385</v>
      </c>
      <c r="D3750">
        <v>5959950</v>
      </c>
      <c r="E3750">
        <v>3734200</v>
      </c>
      <c r="F3750">
        <v>8252200</v>
      </c>
      <c r="G3750">
        <v>578710</v>
      </c>
      <c r="H3750">
        <v>49265</v>
      </c>
      <c r="I3750">
        <v>231900</v>
      </c>
      <c r="J3750">
        <v>458975</v>
      </c>
      <c r="K3750">
        <v>11782650</v>
      </c>
      <c r="L3750">
        <v>9905850</v>
      </c>
      <c r="M3750">
        <v>10317700</v>
      </c>
      <c r="O3750">
        <f t="shared" si="299"/>
        <v>5467565</v>
      </c>
      <c r="P3750">
        <f t="shared" si="299"/>
        <v>3241815</v>
      </c>
      <c r="Q3750">
        <f t="shared" si="299"/>
        <v>7759815</v>
      </c>
      <c r="R3750">
        <f t="shared" si="300"/>
        <v>-529445</v>
      </c>
      <c r="S3750">
        <f t="shared" si="301"/>
        <v>227075</v>
      </c>
      <c r="T3750">
        <f t="shared" si="302"/>
        <v>-1876800</v>
      </c>
      <c r="U3750">
        <f t="shared" si="303"/>
        <v>-1464950</v>
      </c>
    </row>
    <row r="3751" spans="1:21" hidden="1" x14ac:dyDescent="0.25">
      <c r="A3751" t="s">
        <v>7957</v>
      </c>
      <c r="B3751" t="s">
        <v>2128</v>
      </c>
      <c r="C3751">
        <v>0</v>
      </c>
      <c r="D3751">
        <v>52315.5</v>
      </c>
      <c r="E3751">
        <v>0</v>
      </c>
      <c r="F3751">
        <v>293030</v>
      </c>
      <c r="G3751">
        <v>20545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O3751">
        <f t="shared" si="299"/>
        <v>52315.5</v>
      </c>
      <c r="P3751">
        <f t="shared" si="299"/>
        <v>0</v>
      </c>
      <c r="Q3751">
        <f t="shared" si="299"/>
        <v>293030</v>
      </c>
      <c r="R3751">
        <f t="shared" si="300"/>
        <v>-20545</v>
      </c>
      <c r="S3751">
        <f t="shared" si="301"/>
        <v>0</v>
      </c>
      <c r="T3751">
        <f t="shared" si="302"/>
        <v>0</v>
      </c>
      <c r="U3751">
        <f t="shared" si="303"/>
        <v>0</v>
      </c>
    </row>
    <row r="3752" spans="1:21" hidden="1" x14ac:dyDescent="0.25">
      <c r="A3752" t="s">
        <v>7958</v>
      </c>
      <c r="B3752" t="s">
        <v>2129</v>
      </c>
      <c r="C3752">
        <v>0</v>
      </c>
      <c r="D3752">
        <v>0</v>
      </c>
      <c r="E3752">
        <v>0</v>
      </c>
      <c r="F3752">
        <v>0</v>
      </c>
      <c r="G3752">
        <v>16931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O3752">
        <f t="shared" si="299"/>
        <v>0</v>
      </c>
      <c r="P3752">
        <f t="shared" si="299"/>
        <v>0</v>
      </c>
      <c r="Q3752">
        <f t="shared" si="299"/>
        <v>0</v>
      </c>
      <c r="R3752">
        <f t="shared" si="300"/>
        <v>-16931</v>
      </c>
      <c r="S3752">
        <f t="shared" si="301"/>
        <v>0</v>
      </c>
      <c r="T3752">
        <f t="shared" si="302"/>
        <v>0</v>
      </c>
      <c r="U3752">
        <f t="shared" si="303"/>
        <v>0</v>
      </c>
    </row>
    <row r="3753" spans="1:21" hidden="1" x14ac:dyDescent="0.25">
      <c r="A3753" t="s">
        <v>7959</v>
      </c>
      <c r="B3753" t="s">
        <v>2130</v>
      </c>
      <c r="C3753">
        <v>328204.5</v>
      </c>
      <c r="D3753">
        <v>0</v>
      </c>
      <c r="E3753">
        <v>213900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O3753">
        <f t="shared" si="299"/>
        <v>-328204.5</v>
      </c>
      <c r="P3753">
        <f t="shared" si="299"/>
        <v>-114304.5</v>
      </c>
      <c r="Q3753">
        <f t="shared" si="299"/>
        <v>-328204.5</v>
      </c>
      <c r="R3753">
        <f t="shared" si="300"/>
        <v>0</v>
      </c>
      <c r="S3753">
        <f t="shared" si="301"/>
        <v>0</v>
      </c>
      <c r="T3753">
        <f t="shared" si="302"/>
        <v>0</v>
      </c>
      <c r="U3753">
        <f t="shared" si="303"/>
        <v>0</v>
      </c>
    </row>
    <row r="3754" spans="1:21" hidden="1" x14ac:dyDescent="0.25">
      <c r="A3754" t="s">
        <v>7960</v>
      </c>
      <c r="B3754" t="s">
        <v>3853</v>
      </c>
      <c r="C3754">
        <v>0</v>
      </c>
      <c r="D3754">
        <v>0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2014850</v>
      </c>
      <c r="L3754">
        <v>1837500</v>
      </c>
      <c r="M3754">
        <v>1589315</v>
      </c>
      <c r="O3754">
        <f t="shared" si="299"/>
        <v>0</v>
      </c>
      <c r="P3754">
        <f t="shared" si="299"/>
        <v>0</v>
      </c>
      <c r="Q3754">
        <f t="shared" si="299"/>
        <v>0</v>
      </c>
      <c r="R3754">
        <f t="shared" si="300"/>
        <v>0</v>
      </c>
      <c r="S3754">
        <f t="shared" si="301"/>
        <v>0</v>
      </c>
      <c r="T3754">
        <f t="shared" si="302"/>
        <v>-177350</v>
      </c>
      <c r="U3754">
        <f t="shared" si="303"/>
        <v>-425535</v>
      </c>
    </row>
    <row r="3755" spans="1:21" hidden="1" x14ac:dyDescent="0.25">
      <c r="A3755" t="s">
        <v>7961</v>
      </c>
      <c r="B3755" t="s">
        <v>2131</v>
      </c>
      <c r="C3755">
        <v>45503</v>
      </c>
      <c r="D3755">
        <v>611650</v>
      </c>
      <c r="E3755">
        <v>692100</v>
      </c>
      <c r="F3755">
        <v>312090</v>
      </c>
      <c r="G3755">
        <v>197200</v>
      </c>
      <c r="H3755">
        <v>8295.5</v>
      </c>
      <c r="I3755">
        <v>45503</v>
      </c>
      <c r="J3755">
        <v>858165</v>
      </c>
      <c r="K3755">
        <v>3005350</v>
      </c>
      <c r="L3755">
        <v>1699850</v>
      </c>
      <c r="M3755">
        <v>733625</v>
      </c>
      <c r="O3755">
        <f t="shared" si="299"/>
        <v>566147</v>
      </c>
      <c r="P3755">
        <f t="shared" si="299"/>
        <v>646597</v>
      </c>
      <c r="Q3755">
        <f t="shared" si="299"/>
        <v>266587</v>
      </c>
      <c r="R3755">
        <f t="shared" si="300"/>
        <v>-188904.5</v>
      </c>
      <c r="S3755">
        <f t="shared" si="301"/>
        <v>812662</v>
      </c>
      <c r="T3755">
        <f t="shared" si="302"/>
        <v>-1305500</v>
      </c>
      <c r="U3755">
        <f t="shared" si="303"/>
        <v>-2271725</v>
      </c>
    </row>
    <row r="3756" spans="1:21" hidden="1" x14ac:dyDescent="0.25">
      <c r="A3756" t="s">
        <v>7962</v>
      </c>
      <c r="B3756" t="s">
        <v>2132</v>
      </c>
      <c r="C3756">
        <v>2730100</v>
      </c>
      <c r="D3756">
        <v>29795000</v>
      </c>
      <c r="E3756">
        <v>17223000</v>
      </c>
      <c r="F3756">
        <v>44270000</v>
      </c>
      <c r="G3756">
        <v>1380100</v>
      </c>
      <c r="H3756">
        <v>245175</v>
      </c>
      <c r="I3756">
        <v>2730100</v>
      </c>
      <c r="J3756">
        <v>15562500</v>
      </c>
      <c r="K3756">
        <v>9683000</v>
      </c>
      <c r="L3756">
        <v>6819200</v>
      </c>
      <c r="M3756">
        <v>5441000</v>
      </c>
      <c r="O3756">
        <f t="shared" si="299"/>
        <v>27064900</v>
      </c>
      <c r="P3756">
        <f t="shared" si="299"/>
        <v>14492900</v>
      </c>
      <c r="Q3756">
        <f t="shared" si="299"/>
        <v>41539900</v>
      </c>
      <c r="R3756">
        <f t="shared" si="300"/>
        <v>-1134925</v>
      </c>
      <c r="S3756">
        <f t="shared" si="301"/>
        <v>12832400</v>
      </c>
      <c r="T3756">
        <f t="shared" si="302"/>
        <v>-2863800</v>
      </c>
      <c r="U3756">
        <f t="shared" si="303"/>
        <v>-4242000</v>
      </c>
    </row>
    <row r="3757" spans="1:21" hidden="1" x14ac:dyDescent="0.25">
      <c r="A3757" t="s">
        <v>7963</v>
      </c>
      <c r="B3757" t="s">
        <v>3854</v>
      </c>
      <c r="C3757">
        <v>0</v>
      </c>
      <c r="D3757">
        <v>0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16555500</v>
      </c>
      <c r="L3757">
        <v>14125000</v>
      </c>
      <c r="M3757">
        <v>10468200</v>
      </c>
      <c r="O3757">
        <f t="shared" si="299"/>
        <v>0</v>
      </c>
      <c r="P3757">
        <f t="shared" si="299"/>
        <v>0</v>
      </c>
      <c r="Q3757">
        <f t="shared" si="299"/>
        <v>0</v>
      </c>
      <c r="R3757">
        <f t="shared" si="300"/>
        <v>0</v>
      </c>
      <c r="S3757">
        <f t="shared" si="301"/>
        <v>0</v>
      </c>
      <c r="T3757">
        <f t="shared" si="302"/>
        <v>-2430500</v>
      </c>
      <c r="U3757">
        <f t="shared" si="303"/>
        <v>-6087300</v>
      </c>
    </row>
    <row r="3758" spans="1:21" hidden="1" x14ac:dyDescent="0.25">
      <c r="A3758" t="s">
        <v>7964</v>
      </c>
      <c r="B3758" t="s">
        <v>2133</v>
      </c>
      <c r="C3758">
        <v>0</v>
      </c>
      <c r="D3758">
        <v>0</v>
      </c>
      <c r="E3758">
        <v>0</v>
      </c>
      <c r="F3758">
        <v>0</v>
      </c>
      <c r="G3758">
        <v>460520</v>
      </c>
      <c r="H3758">
        <v>9068</v>
      </c>
      <c r="I3758">
        <v>0</v>
      </c>
      <c r="J3758">
        <v>0</v>
      </c>
      <c r="K3758">
        <v>350625000</v>
      </c>
      <c r="L3758">
        <v>342615000</v>
      </c>
      <c r="M3758">
        <v>273155000</v>
      </c>
      <c r="O3758">
        <f t="shared" si="299"/>
        <v>0</v>
      </c>
      <c r="P3758">
        <f t="shared" si="299"/>
        <v>0</v>
      </c>
      <c r="Q3758">
        <f t="shared" si="299"/>
        <v>0</v>
      </c>
      <c r="R3758">
        <f t="shared" si="300"/>
        <v>-451452</v>
      </c>
      <c r="S3758">
        <f t="shared" si="301"/>
        <v>0</v>
      </c>
      <c r="T3758">
        <f t="shared" si="302"/>
        <v>-8010000</v>
      </c>
      <c r="U3758">
        <f t="shared" si="303"/>
        <v>-77470000</v>
      </c>
    </row>
    <row r="3759" spans="1:21" hidden="1" x14ac:dyDescent="0.25">
      <c r="A3759" t="s">
        <v>6431</v>
      </c>
      <c r="B3759" t="s">
        <v>2134</v>
      </c>
      <c r="C3759">
        <v>615513.5</v>
      </c>
      <c r="D3759">
        <v>3933450</v>
      </c>
      <c r="E3759">
        <v>785650</v>
      </c>
      <c r="F3759">
        <v>3080125</v>
      </c>
      <c r="G3759">
        <v>283710</v>
      </c>
      <c r="H3759">
        <v>0</v>
      </c>
      <c r="I3759">
        <v>39099</v>
      </c>
      <c r="J3759">
        <v>189340</v>
      </c>
      <c r="K3759">
        <v>461950</v>
      </c>
      <c r="L3759">
        <v>658215</v>
      </c>
      <c r="M3759">
        <v>58555</v>
      </c>
      <c r="O3759">
        <f t="shared" si="299"/>
        <v>3317936.5</v>
      </c>
      <c r="P3759">
        <f t="shared" si="299"/>
        <v>170136.5</v>
      </c>
      <c r="Q3759">
        <f t="shared" si="299"/>
        <v>2464611.5</v>
      </c>
      <c r="R3759">
        <f t="shared" si="300"/>
        <v>-283710</v>
      </c>
      <c r="S3759">
        <f t="shared" si="301"/>
        <v>150241</v>
      </c>
      <c r="T3759">
        <f t="shared" si="302"/>
        <v>196265</v>
      </c>
      <c r="U3759">
        <f t="shared" si="303"/>
        <v>-403395</v>
      </c>
    </row>
    <row r="3760" spans="1:21" hidden="1" x14ac:dyDescent="0.25">
      <c r="A3760" t="s">
        <v>7966</v>
      </c>
      <c r="B3760" t="s">
        <v>2135</v>
      </c>
      <c r="C3760">
        <v>271416</v>
      </c>
      <c r="D3760">
        <v>0</v>
      </c>
      <c r="E3760">
        <v>0</v>
      </c>
      <c r="F3760">
        <v>0</v>
      </c>
      <c r="G3760">
        <v>57657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O3760">
        <f t="shared" si="299"/>
        <v>-271416</v>
      </c>
      <c r="P3760">
        <f t="shared" si="299"/>
        <v>-271416</v>
      </c>
      <c r="Q3760">
        <f t="shared" si="299"/>
        <v>-271416</v>
      </c>
      <c r="R3760">
        <f t="shared" si="300"/>
        <v>-57657</v>
      </c>
      <c r="S3760">
        <f t="shared" si="301"/>
        <v>0</v>
      </c>
      <c r="T3760">
        <f t="shared" si="302"/>
        <v>0</v>
      </c>
      <c r="U3760">
        <f t="shared" si="303"/>
        <v>0</v>
      </c>
    </row>
    <row r="3761" spans="1:21" hidden="1" x14ac:dyDescent="0.25">
      <c r="A3761" t="s">
        <v>5321</v>
      </c>
      <c r="B3761" t="s">
        <v>3855</v>
      </c>
      <c r="C3761">
        <v>0</v>
      </c>
      <c r="D3761">
        <v>0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1123650</v>
      </c>
      <c r="L3761">
        <v>1655250</v>
      </c>
      <c r="M3761">
        <v>1540900</v>
      </c>
      <c r="O3761">
        <f t="shared" si="299"/>
        <v>0</v>
      </c>
      <c r="P3761">
        <f t="shared" si="299"/>
        <v>0</v>
      </c>
      <c r="Q3761">
        <f t="shared" si="299"/>
        <v>0</v>
      </c>
      <c r="R3761">
        <f t="shared" si="300"/>
        <v>0</v>
      </c>
      <c r="S3761">
        <f t="shared" si="301"/>
        <v>0</v>
      </c>
      <c r="T3761">
        <f t="shared" si="302"/>
        <v>531600</v>
      </c>
      <c r="U3761">
        <f t="shared" si="303"/>
        <v>417250</v>
      </c>
    </row>
    <row r="3762" spans="1:21" hidden="1" x14ac:dyDescent="0.25">
      <c r="A3762" t="s">
        <v>7792</v>
      </c>
      <c r="B3762" t="s">
        <v>3856</v>
      </c>
      <c r="C3762">
        <v>0</v>
      </c>
      <c r="D3762">
        <v>0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145526</v>
      </c>
      <c r="L3762">
        <v>172605</v>
      </c>
      <c r="M3762">
        <v>143066</v>
      </c>
      <c r="O3762">
        <f t="shared" si="299"/>
        <v>0</v>
      </c>
      <c r="P3762">
        <f t="shared" si="299"/>
        <v>0</v>
      </c>
      <c r="Q3762">
        <f t="shared" si="299"/>
        <v>0</v>
      </c>
      <c r="R3762">
        <f t="shared" si="300"/>
        <v>0</v>
      </c>
      <c r="S3762">
        <f t="shared" si="301"/>
        <v>0</v>
      </c>
      <c r="T3762">
        <f t="shared" si="302"/>
        <v>27079</v>
      </c>
      <c r="U3762">
        <f t="shared" si="303"/>
        <v>-2460</v>
      </c>
    </row>
    <row r="3763" spans="1:21" hidden="1" x14ac:dyDescent="0.25">
      <c r="A3763" t="s">
        <v>7969</v>
      </c>
      <c r="B3763" t="s">
        <v>3857</v>
      </c>
      <c r="C3763">
        <v>0</v>
      </c>
      <c r="D3763">
        <v>0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8231900</v>
      </c>
      <c r="L3763">
        <v>5080850</v>
      </c>
      <c r="M3763">
        <v>5881200</v>
      </c>
      <c r="O3763">
        <f t="shared" si="299"/>
        <v>0</v>
      </c>
      <c r="P3763">
        <f t="shared" si="299"/>
        <v>0</v>
      </c>
      <c r="Q3763">
        <f t="shared" si="299"/>
        <v>0</v>
      </c>
      <c r="R3763">
        <f t="shared" si="300"/>
        <v>0</v>
      </c>
      <c r="S3763">
        <f t="shared" si="301"/>
        <v>0</v>
      </c>
      <c r="T3763">
        <f t="shared" si="302"/>
        <v>-3151050</v>
      </c>
      <c r="U3763">
        <f t="shared" si="303"/>
        <v>-2350700</v>
      </c>
    </row>
    <row r="3764" spans="1:21" hidden="1" x14ac:dyDescent="0.25">
      <c r="A3764" t="s">
        <v>7970</v>
      </c>
      <c r="B3764" t="s">
        <v>2136</v>
      </c>
      <c r="C3764">
        <v>1494275</v>
      </c>
      <c r="D3764">
        <v>37682.5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640190</v>
      </c>
      <c r="L3764">
        <v>472810</v>
      </c>
      <c r="M3764">
        <v>322505</v>
      </c>
      <c r="O3764">
        <f t="shared" si="299"/>
        <v>-1456592.5</v>
      </c>
      <c r="P3764">
        <f t="shared" si="299"/>
        <v>-1494275</v>
      </c>
      <c r="Q3764">
        <f t="shared" si="299"/>
        <v>-1494275</v>
      </c>
      <c r="R3764">
        <f t="shared" si="300"/>
        <v>0</v>
      </c>
      <c r="S3764">
        <f t="shared" si="301"/>
        <v>0</v>
      </c>
      <c r="T3764">
        <f t="shared" si="302"/>
        <v>-167380</v>
      </c>
      <c r="U3764">
        <f t="shared" si="303"/>
        <v>-317685</v>
      </c>
    </row>
    <row r="3765" spans="1:21" hidden="1" x14ac:dyDescent="0.25">
      <c r="A3765" t="s">
        <v>7971</v>
      </c>
      <c r="B3765" t="s">
        <v>2137</v>
      </c>
      <c r="C3765">
        <v>1783</v>
      </c>
      <c r="D3765">
        <v>821890</v>
      </c>
      <c r="E3765">
        <v>343215</v>
      </c>
      <c r="F3765">
        <v>765580</v>
      </c>
      <c r="G3765">
        <v>220660</v>
      </c>
      <c r="H3765">
        <v>31971</v>
      </c>
      <c r="I3765">
        <v>1783</v>
      </c>
      <c r="J3765">
        <v>0</v>
      </c>
      <c r="K3765">
        <v>4885750</v>
      </c>
      <c r="L3765">
        <v>3503150</v>
      </c>
      <c r="M3765">
        <v>2606950</v>
      </c>
      <c r="O3765">
        <f t="shared" si="299"/>
        <v>820107</v>
      </c>
      <c r="P3765">
        <f t="shared" si="299"/>
        <v>341432</v>
      </c>
      <c r="Q3765">
        <f t="shared" si="299"/>
        <v>763797</v>
      </c>
      <c r="R3765">
        <f t="shared" si="300"/>
        <v>-188689</v>
      </c>
      <c r="S3765">
        <f t="shared" si="301"/>
        <v>-1783</v>
      </c>
      <c r="T3765">
        <f t="shared" si="302"/>
        <v>-1382600</v>
      </c>
      <c r="U3765">
        <f t="shared" si="303"/>
        <v>-2278800</v>
      </c>
    </row>
    <row r="3766" spans="1:21" hidden="1" x14ac:dyDescent="0.25">
      <c r="A3766" t="s">
        <v>7972</v>
      </c>
      <c r="B3766" t="s">
        <v>2138</v>
      </c>
      <c r="C3766">
        <v>79696.666670000006</v>
      </c>
      <c r="D3766">
        <v>0</v>
      </c>
      <c r="E3766">
        <v>165420</v>
      </c>
      <c r="F3766">
        <v>35044.5</v>
      </c>
      <c r="G3766">
        <v>15445</v>
      </c>
      <c r="H3766">
        <v>0</v>
      </c>
      <c r="I3766">
        <v>0</v>
      </c>
      <c r="J3766">
        <v>0</v>
      </c>
      <c r="K3766">
        <v>3269550</v>
      </c>
      <c r="L3766">
        <v>2129800</v>
      </c>
      <c r="M3766">
        <v>1365740</v>
      </c>
      <c r="O3766">
        <f t="shared" si="299"/>
        <v>-79696.666670000006</v>
      </c>
      <c r="P3766">
        <f t="shared" si="299"/>
        <v>85723.333329999994</v>
      </c>
      <c r="Q3766">
        <f t="shared" si="299"/>
        <v>-44652.166670000006</v>
      </c>
      <c r="R3766">
        <f t="shared" si="300"/>
        <v>-15445</v>
      </c>
      <c r="S3766">
        <f t="shared" si="301"/>
        <v>0</v>
      </c>
      <c r="T3766">
        <f t="shared" si="302"/>
        <v>-1139750</v>
      </c>
      <c r="U3766">
        <f t="shared" si="303"/>
        <v>-1903810</v>
      </c>
    </row>
    <row r="3767" spans="1:21" hidden="1" x14ac:dyDescent="0.25">
      <c r="A3767" t="s">
        <v>7973</v>
      </c>
      <c r="B3767" t="s">
        <v>2139</v>
      </c>
      <c r="C3767">
        <v>53863.333330000001</v>
      </c>
      <c r="D3767">
        <v>1579010</v>
      </c>
      <c r="E3767">
        <v>134905</v>
      </c>
      <c r="F3767">
        <v>725900</v>
      </c>
      <c r="G3767">
        <v>305400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O3767">
        <f t="shared" si="299"/>
        <v>1525146.6666699999</v>
      </c>
      <c r="P3767">
        <f t="shared" si="299"/>
        <v>81041.666670000006</v>
      </c>
      <c r="Q3767">
        <f t="shared" si="299"/>
        <v>672036.66666999995</v>
      </c>
      <c r="R3767">
        <f t="shared" si="300"/>
        <v>-305400</v>
      </c>
      <c r="S3767">
        <f t="shared" si="301"/>
        <v>0</v>
      </c>
      <c r="T3767">
        <f t="shared" si="302"/>
        <v>0</v>
      </c>
      <c r="U3767">
        <f t="shared" si="303"/>
        <v>0</v>
      </c>
    </row>
    <row r="3768" spans="1:21" hidden="1" x14ac:dyDescent="0.25">
      <c r="A3768" t="s">
        <v>7974</v>
      </c>
      <c r="B3768" t="s">
        <v>2140</v>
      </c>
      <c r="C3768">
        <v>115823.3333</v>
      </c>
      <c r="D3768">
        <v>1931490</v>
      </c>
      <c r="E3768">
        <v>0</v>
      </c>
      <c r="F3768">
        <v>170095</v>
      </c>
      <c r="G3768">
        <v>703320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O3768">
        <f t="shared" si="299"/>
        <v>1815666.6666999999</v>
      </c>
      <c r="P3768">
        <f t="shared" si="299"/>
        <v>-115823.3333</v>
      </c>
      <c r="Q3768">
        <f t="shared" si="299"/>
        <v>54271.666700000002</v>
      </c>
      <c r="R3768">
        <f t="shared" si="300"/>
        <v>-703320</v>
      </c>
      <c r="S3768">
        <f t="shared" si="301"/>
        <v>0</v>
      </c>
      <c r="T3768">
        <f t="shared" si="302"/>
        <v>0</v>
      </c>
      <c r="U3768">
        <f t="shared" si="303"/>
        <v>0</v>
      </c>
    </row>
    <row r="3769" spans="1:21" hidden="1" x14ac:dyDescent="0.25">
      <c r="A3769" t="s">
        <v>7975</v>
      </c>
      <c r="B3769" t="s">
        <v>3858</v>
      </c>
      <c r="C3769">
        <v>0</v>
      </c>
      <c r="D3769">
        <v>0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168194</v>
      </c>
      <c r="L3769">
        <v>105343.5</v>
      </c>
      <c r="M3769">
        <v>113025.5</v>
      </c>
      <c r="O3769">
        <f t="shared" si="299"/>
        <v>0</v>
      </c>
      <c r="P3769">
        <f t="shared" si="299"/>
        <v>0</v>
      </c>
      <c r="Q3769">
        <f t="shared" si="299"/>
        <v>0</v>
      </c>
      <c r="R3769">
        <f t="shared" si="300"/>
        <v>0</v>
      </c>
      <c r="S3769">
        <f t="shared" si="301"/>
        <v>0</v>
      </c>
      <c r="T3769">
        <f t="shared" si="302"/>
        <v>-62850.5</v>
      </c>
      <c r="U3769">
        <f t="shared" si="303"/>
        <v>-55168.5</v>
      </c>
    </row>
    <row r="3770" spans="1:21" hidden="1" x14ac:dyDescent="0.25">
      <c r="A3770" t="s">
        <v>7976</v>
      </c>
      <c r="B3770" t="s">
        <v>3859</v>
      </c>
      <c r="C3770">
        <v>0</v>
      </c>
      <c r="D3770">
        <v>0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332400</v>
      </c>
      <c r="L3770">
        <v>239375</v>
      </c>
      <c r="M3770">
        <v>199995</v>
      </c>
      <c r="O3770">
        <f t="shared" si="299"/>
        <v>0</v>
      </c>
      <c r="P3770">
        <f t="shared" si="299"/>
        <v>0</v>
      </c>
      <c r="Q3770">
        <f t="shared" si="299"/>
        <v>0</v>
      </c>
      <c r="R3770">
        <f t="shared" si="300"/>
        <v>0</v>
      </c>
      <c r="S3770">
        <f t="shared" si="301"/>
        <v>0</v>
      </c>
      <c r="T3770">
        <f t="shared" si="302"/>
        <v>-93025</v>
      </c>
      <c r="U3770">
        <f t="shared" si="303"/>
        <v>-132405</v>
      </c>
    </row>
    <row r="3771" spans="1:21" hidden="1" x14ac:dyDescent="0.25">
      <c r="A3771" t="s">
        <v>7977</v>
      </c>
      <c r="B3771" t="s">
        <v>2141</v>
      </c>
      <c r="C3771">
        <v>193680</v>
      </c>
      <c r="D3771">
        <v>0</v>
      </c>
      <c r="E3771">
        <v>0</v>
      </c>
      <c r="F3771">
        <v>0</v>
      </c>
      <c r="G3771">
        <v>39155</v>
      </c>
      <c r="H3771">
        <v>0</v>
      </c>
      <c r="I3771">
        <v>0</v>
      </c>
      <c r="J3771">
        <v>0</v>
      </c>
      <c r="K3771">
        <v>45356500</v>
      </c>
      <c r="L3771">
        <v>29995000</v>
      </c>
      <c r="M3771">
        <v>19940000</v>
      </c>
      <c r="O3771">
        <f t="shared" si="299"/>
        <v>-193680</v>
      </c>
      <c r="P3771">
        <f t="shared" si="299"/>
        <v>-193680</v>
      </c>
      <c r="Q3771">
        <f t="shared" si="299"/>
        <v>-193680</v>
      </c>
      <c r="R3771">
        <f t="shared" si="300"/>
        <v>-39155</v>
      </c>
      <c r="S3771">
        <f t="shared" si="301"/>
        <v>0</v>
      </c>
      <c r="T3771">
        <f t="shared" si="302"/>
        <v>-15361500</v>
      </c>
      <c r="U3771">
        <f t="shared" si="303"/>
        <v>-25416500</v>
      </c>
    </row>
    <row r="3772" spans="1:21" hidden="1" x14ac:dyDescent="0.25">
      <c r="A3772" t="s">
        <v>7978</v>
      </c>
      <c r="B3772" t="s">
        <v>2142</v>
      </c>
      <c r="C3772">
        <v>205983.3333</v>
      </c>
      <c r="D3772">
        <v>16802</v>
      </c>
      <c r="E3772">
        <v>40113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O3772">
        <f t="shared" si="299"/>
        <v>-189181.3333</v>
      </c>
      <c r="P3772">
        <f t="shared" si="299"/>
        <v>-165870.3333</v>
      </c>
      <c r="Q3772">
        <f t="shared" si="299"/>
        <v>-205983.3333</v>
      </c>
      <c r="R3772">
        <f t="shared" si="300"/>
        <v>0</v>
      </c>
      <c r="S3772">
        <f t="shared" si="301"/>
        <v>0</v>
      </c>
      <c r="T3772">
        <f t="shared" si="302"/>
        <v>0</v>
      </c>
      <c r="U3772">
        <f t="shared" si="303"/>
        <v>0</v>
      </c>
    </row>
    <row r="3773" spans="1:21" hidden="1" x14ac:dyDescent="0.25">
      <c r="A3773" t="s">
        <v>7979</v>
      </c>
      <c r="B3773" t="s">
        <v>3860</v>
      </c>
      <c r="C3773">
        <v>0</v>
      </c>
      <c r="D3773">
        <v>0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450180</v>
      </c>
      <c r="L3773">
        <v>298152.5</v>
      </c>
      <c r="M3773">
        <v>298094</v>
      </c>
      <c r="O3773">
        <f t="shared" si="299"/>
        <v>0</v>
      </c>
      <c r="P3773">
        <f t="shared" si="299"/>
        <v>0</v>
      </c>
      <c r="Q3773">
        <f t="shared" si="299"/>
        <v>0</v>
      </c>
      <c r="R3773">
        <f t="shared" si="300"/>
        <v>0</v>
      </c>
      <c r="S3773">
        <f t="shared" si="301"/>
        <v>0</v>
      </c>
      <c r="T3773">
        <f t="shared" si="302"/>
        <v>-152027.5</v>
      </c>
      <c r="U3773">
        <f t="shared" si="303"/>
        <v>-152086</v>
      </c>
    </row>
    <row r="3774" spans="1:21" hidden="1" x14ac:dyDescent="0.25">
      <c r="A3774" t="s">
        <v>7980</v>
      </c>
      <c r="B3774" t="s">
        <v>3861</v>
      </c>
      <c r="C3774">
        <v>0</v>
      </c>
      <c r="D3774">
        <v>0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1475400</v>
      </c>
      <c r="L3774">
        <v>1451050</v>
      </c>
      <c r="M3774">
        <v>1143470</v>
      </c>
      <c r="O3774">
        <f t="shared" si="299"/>
        <v>0</v>
      </c>
      <c r="P3774">
        <f t="shared" si="299"/>
        <v>0</v>
      </c>
      <c r="Q3774">
        <f t="shared" si="299"/>
        <v>0</v>
      </c>
      <c r="R3774">
        <f t="shared" si="300"/>
        <v>0</v>
      </c>
      <c r="S3774">
        <f t="shared" si="301"/>
        <v>0</v>
      </c>
      <c r="T3774">
        <f t="shared" si="302"/>
        <v>-24350</v>
      </c>
      <c r="U3774">
        <f t="shared" si="303"/>
        <v>-331930</v>
      </c>
    </row>
    <row r="3775" spans="1:21" hidden="1" x14ac:dyDescent="0.25">
      <c r="A3775" t="s">
        <v>7981</v>
      </c>
      <c r="B3775" t="s">
        <v>3862</v>
      </c>
      <c r="C3775">
        <v>0</v>
      </c>
      <c r="D3775">
        <v>0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3250550</v>
      </c>
      <c r="L3775">
        <v>2464750</v>
      </c>
      <c r="M3775">
        <v>2284300</v>
      </c>
      <c r="O3775">
        <f t="shared" si="299"/>
        <v>0</v>
      </c>
      <c r="P3775">
        <f t="shared" si="299"/>
        <v>0</v>
      </c>
      <c r="Q3775">
        <f t="shared" si="299"/>
        <v>0</v>
      </c>
      <c r="R3775">
        <f t="shared" si="300"/>
        <v>0</v>
      </c>
      <c r="S3775">
        <f t="shared" si="301"/>
        <v>0</v>
      </c>
      <c r="T3775">
        <f t="shared" si="302"/>
        <v>-785800</v>
      </c>
      <c r="U3775">
        <f t="shared" si="303"/>
        <v>-966250</v>
      </c>
    </row>
    <row r="3776" spans="1:21" hidden="1" x14ac:dyDescent="0.25">
      <c r="A3776" t="s">
        <v>7982</v>
      </c>
      <c r="B3776" t="s">
        <v>3863</v>
      </c>
      <c r="C3776">
        <v>0</v>
      </c>
      <c r="D3776">
        <v>0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8589</v>
      </c>
      <c r="K3776">
        <v>8119650</v>
      </c>
      <c r="L3776">
        <v>6477300</v>
      </c>
      <c r="M3776">
        <v>5112800</v>
      </c>
      <c r="O3776">
        <f t="shared" si="299"/>
        <v>0</v>
      </c>
      <c r="P3776">
        <f t="shared" si="299"/>
        <v>0</v>
      </c>
      <c r="Q3776">
        <f t="shared" si="299"/>
        <v>0</v>
      </c>
      <c r="R3776">
        <f t="shared" si="300"/>
        <v>0</v>
      </c>
      <c r="S3776">
        <f t="shared" si="301"/>
        <v>8589</v>
      </c>
      <c r="T3776">
        <f t="shared" si="302"/>
        <v>-1642350</v>
      </c>
      <c r="U3776">
        <f t="shared" si="303"/>
        <v>-3006850</v>
      </c>
    </row>
    <row r="3777" spans="1:21" hidden="1" x14ac:dyDescent="0.25">
      <c r="A3777" t="s">
        <v>7983</v>
      </c>
      <c r="B3777" t="s">
        <v>2529</v>
      </c>
      <c r="C3777">
        <v>0</v>
      </c>
      <c r="D3777">
        <v>291145</v>
      </c>
      <c r="E3777">
        <v>342985</v>
      </c>
      <c r="F3777">
        <v>463099</v>
      </c>
      <c r="G3777">
        <v>70178</v>
      </c>
      <c r="H3777">
        <v>0</v>
      </c>
      <c r="I3777">
        <v>0</v>
      </c>
      <c r="J3777">
        <v>47111.5</v>
      </c>
      <c r="K3777">
        <v>324820</v>
      </c>
      <c r="L3777">
        <v>261621.5</v>
      </c>
      <c r="M3777">
        <v>220560</v>
      </c>
      <c r="O3777">
        <f t="shared" si="299"/>
        <v>291145</v>
      </c>
      <c r="P3777">
        <f t="shared" si="299"/>
        <v>342985</v>
      </c>
      <c r="Q3777">
        <f t="shared" si="299"/>
        <v>463099</v>
      </c>
      <c r="R3777">
        <f t="shared" si="300"/>
        <v>-70178</v>
      </c>
      <c r="S3777">
        <f t="shared" si="301"/>
        <v>47111.5</v>
      </c>
      <c r="T3777">
        <f t="shared" si="302"/>
        <v>-63198.5</v>
      </c>
      <c r="U3777">
        <f t="shared" si="303"/>
        <v>-104260</v>
      </c>
    </row>
    <row r="3778" spans="1:21" hidden="1" x14ac:dyDescent="0.25">
      <c r="A3778" t="s">
        <v>7984</v>
      </c>
      <c r="B3778" t="s">
        <v>2143</v>
      </c>
      <c r="C3778">
        <v>0</v>
      </c>
      <c r="D3778">
        <v>0</v>
      </c>
      <c r="E3778">
        <v>0</v>
      </c>
      <c r="F3778">
        <v>0</v>
      </c>
      <c r="G3778">
        <v>32467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O3778">
        <f t="shared" si="299"/>
        <v>0</v>
      </c>
      <c r="P3778">
        <f t="shared" si="299"/>
        <v>0</v>
      </c>
      <c r="Q3778">
        <f t="shared" si="299"/>
        <v>0</v>
      </c>
      <c r="R3778">
        <f t="shared" si="300"/>
        <v>-32467</v>
      </c>
      <c r="S3778">
        <f t="shared" si="301"/>
        <v>0</v>
      </c>
      <c r="T3778">
        <f t="shared" si="302"/>
        <v>0</v>
      </c>
      <c r="U3778">
        <f t="shared" si="303"/>
        <v>0</v>
      </c>
    </row>
    <row r="3779" spans="1:21" hidden="1" x14ac:dyDescent="0.25">
      <c r="A3779" t="s">
        <v>7985</v>
      </c>
      <c r="B3779" t="s">
        <v>2144</v>
      </c>
      <c r="C3779">
        <v>323225.6667</v>
      </c>
      <c r="D3779">
        <v>0</v>
      </c>
      <c r="E3779">
        <v>0</v>
      </c>
      <c r="F3779">
        <v>0</v>
      </c>
      <c r="G3779">
        <v>158810</v>
      </c>
      <c r="H3779">
        <v>6260</v>
      </c>
      <c r="I3779">
        <v>0</v>
      </c>
      <c r="J3779">
        <v>0</v>
      </c>
      <c r="K3779">
        <v>17102000</v>
      </c>
      <c r="L3779">
        <v>10519150</v>
      </c>
      <c r="M3779">
        <v>6104200</v>
      </c>
      <c r="O3779">
        <f t="shared" ref="O3779:Q3842" si="304">D3779-$C3779</f>
        <v>-323225.6667</v>
      </c>
      <c r="P3779">
        <f t="shared" si="304"/>
        <v>-323225.6667</v>
      </c>
      <c r="Q3779">
        <f t="shared" si="304"/>
        <v>-323225.6667</v>
      </c>
      <c r="R3779">
        <f t="shared" ref="R3779:R3842" si="305">H3779-G3779</f>
        <v>-152550</v>
      </c>
      <c r="S3779">
        <f t="shared" ref="S3779:S3842" si="306">J3779-I3779</f>
        <v>0</v>
      </c>
      <c r="T3779">
        <f t="shared" ref="T3779:T3842" si="307">L3779-K3779</f>
        <v>-6582850</v>
      </c>
      <c r="U3779">
        <f t="shared" ref="U3779:U3842" si="308">M3779-K3779</f>
        <v>-10997800</v>
      </c>
    </row>
    <row r="3780" spans="1:21" hidden="1" x14ac:dyDescent="0.25">
      <c r="A3780" t="s">
        <v>7986</v>
      </c>
      <c r="B3780" t="s">
        <v>2145</v>
      </c>
      <c r="C3780">
        <v>0</v>
      </c>
      <c r="D3780">
        <v>0</v>
      </c>
      <c r="E3780">
        <v>0</v>
      </c>
      <c r="F3780">
        <v>0</v>
      </c>
      <c r="G3780">
        <v>26210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O3780">
        <f t="shared" si="304"/>
        <v>0</v>
      </c>
      <c r="P3780">
        <f t="shared" si="304"/>
        <v>0</v>
      </c>
      <c r="Q3780">
        <f t="shared" si="304"/>
        <v>0</v>
      </c>
      <c r="R3780">
        <f t="shared" si="305"/>
        <v>-26210</v>
      </c>
      <c r="S3780">
        <f t="shared" si="306"/>
        <v>0</v>
      </c>
      <c r="T3780">
        <f t="shared" si="307"/>
        <v>0</v>
      </c>
      <c r="U3780">
        <f t="shared" si="308"/>
        <v>0</v>
      </c>
    </row>
    <row r="3781" spans="1:21" hidden="1" x14ac:dyDescent="0.25">
      <c r="A3781" t="s">
        <v>7987</v>
      </c>
      <c r="B3781" t="s">
        <v>2146</v>
      </c>
      <c r="C3781">
        <v>0</v>
      </c>
      <c r="D3781">
        <v>70250</v>
      </c>
      <c r="E3781">
        <v>0</v>
      </c>
      <c r="F3781">
        <v>0</v>
      </c>
      <c r="G3781">
        <v>14714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O3781">
        <f t="shared" si="304"/>
        <v>70250</v>
      </c>
      <c r="P3781">
        <f t="shared" si="304"/>
        <v>0</v>
      </c>
      <c r="Q3781">
        <f t="shared" si="304"/>
        <v>0</v>
      </c>
      <c r="R3781">
        <f t="shared" si="305"/>
        <v>-14714</v>
      </c>
      <c r="S3781">
        <f t="shared" si="306"/>
        <v>0</v>
      </c>
      <c r="T3781">
        <f t="shared" si="307"/>
        <v>0</v>
      </c>
      <c r="U3781">
        <f t="shared" si="308"/>
        <v>0</v>
      </c>
    </row>
    <row r="3782" spans="1:21" hidden="1" x14ac:dyDescent="0.25">
      <c r="A3782" t="s">
        <v>7988</v>
      </c>
      <c r="B3782" t="s">
        <v>3864</v>
      </c>
      <c r="C3782">
        <v>0</v>
      </c>
      <c r="D3782">
        <v>0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30240</v>
      </c>
      <c r="L3782">
        <v>0</v>
      </c>
      <c r="M3782">
        <v>0</v>
      </c>
      <c r="O3782">
        <f t="shared" si="304"/>
        <v>0</v>
      </c>
      <c r="P3782">
        <f t="shared" si="304"/>
        <v>0</v>
      </c>
      <c r="Q3782">
        <f t="shared" si="304"/>
        <v>0</v>
      </c>
      <c r="R3782">
        <f t="shared" si="305"/>
        <v>0</v>
      </c>
      <c r="S3782">
        <f t="shared" si="306"/>
        <v>0</v>
      </c>
      <c r="T3782">
        <f t="shared" si="307"/>
        <v>-30240</v>
      </c>
      <c r="U3782">
        <f t="shared" si="308"/>
        <v>-30240</v>
      </c>
    </row>
    <row r="3783" spans="1:21" hidden="1" x14ac:dyDescent="0.25">
      <c r="A3783" t="s">
        <v>7989</v>
      </c>
      <c r="B3783" t="s">
        <v>3865</v>
      </c>
      <c r="C3783">
        <v>75649</v>
      </c>
      <c r="D3783">
        <v>0</v>
      </c>
      <c r="E3783">
        <v>0</v>
      </c>
      <c r="F3783">
        <v>0</v>
      </c>
      <c r="G3783">
        <v>0</v>
      </c>
      <c r="H3783">
        <v>0</v>
      </c>
      <c r="I3783">
        <v>75649</v>
      </c>
      <c r="J3783">
        <v>0</v>
      </c>
      <c r="K3783">
        <v>34594500</v>
      </c>
      <c r="L3783">
        <v>24873500</v>
      </c>
      <c r="M3783">
        <v>20006500</v>
      </c>
      <c r="O3783">
        <f t="shared" si="304"/>
        <v>-75649</v>
      </c>
      <c r="P3783">
        <f t="shared" si="304"/>
        <v>-75649</v>
      </c>
      <c r="Q3783">
        <f t="shared" si="304"/>
        <v>-75649</v>
      </c>
      <c r="R3783">
        <f t="shared" si="305"/>
        <v>0</v>
      </c>
      <c r="S3783">
        <f t="shared" si="306"/>
        <v>-75649</v>
      </c>
      <c r="T3783">
        <f t="shared" si="307"/>
        <v>-9721000</v>
      </c>
      <c r="U3783">
        <f t="shared" si="308"/>
        <v>-14588000</v>
      </c>
    </row>
    <row r="3784" spans="1:21" hidden="1" x14ac:dyDescent="0.25">
      <c r="A3784" t="s">
        <v>7990</v>
      </c>
      <c r="B3784" t="s">
        <v>2147</v>
      </c>
      <c r="C3784">
        <v>666423.33330000006</v>
      </c>
      <c r="D3784">
        <v>0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3796300</v>
      </c>
      <c r="L3784">
        <v>2468045</v>
      </c>
      <c r="M3784">
        <v>2166240</v>
      </c>
      <c r="O3784">
        <f t="shared" si="304"/>
        <v>-666423.33330000006</v>
      </c>
      <c r="P3784">
        <f t="shared" si="304"/>
        <v>-666423.33330000006</v>
      </c>
      <c r="Q3784">
        <f t="shared" si="304"/>
        <v>-666423.33330000006</v>
      </c>
      <c r="R3784">
        <f t="shared" si="305"/>
        <v>0</v>
      </c>
      <c r="S3784">
        <f t="shared" si="306"/>
        <v>0</v>
      </c>
      <c r="T3784">
        <f t="shared" si="307"/>
        <v>-1328255</v>
      </c>
      <c r="U3784">
        <f t="shared" si="308"/>
        <v>-1630060</v>
      </c>
    </row>
    <row r="3785" spans="1:21" hidden="1" x14ac:dyDescent="0.25">
      <c r="A3785" t="s">
        <v>7991</v>
      </c>
      <c r="B3785" t="s">
        <v>2148</v>
      </c>
      <c r="C3785">
        <v>2183897</v>
      </c>
      <c r="D3785">
        <v>0</v>
      </c>
      <c r="E3785">
        <v>0</v>
      </c>
      <c r="F3785">
        <v>277700</v>
      </c>
      <c r="G3785">
        <v>0</v>
      </c>
      <c r="H3785">
        <v>0</v>
      </c>
      <c r="I3785">
        <v>0</v>
      </c>
      <c r="J3785">
        <v>317845</v>
      </c>
      <c r="K3785">
        <v>0</v>
      </c>
      <c r="L3785">
        <v>0</v>
      </c>
      <c r="M3785">
        <v>0</v>
      </c>
      <c r="O3785">
        <f t="shared" si="304"/>
        <v>-2183897</v>
      </c>
      <c r="P3785">
        <f t="shared" si="304"/>
        <v>-2183897</v>
      </c>
      <c r="Q3785">
        <f t="shared" si="304"/>
        <v>-1906197</v>
      </c>
      <c r="R3785">
        <f t="shared" si="305"/>
        <v>0</v>
      </c>
      <c r="S3785">
        <f t="shared" si="306"/>
        <v>317845</v>
      </c>
      <c r="T3785">
        <f t="shared" si="307"/>
        <v>0</v>
      </c>
      <c r="U3785">
        <f t="shared" si="308"/>
        <v>0</v>
      </c>
    </row>
    <row r="3786" spans="1:21" hidden="1" x14ac:dyDescent="0.25">
      <c r="A3786" t="s">
        <v>7992</v>
      </c>
      <c r="B3786" t="s">
        <v>2149</v>
      </c>
      <c r="C3786">
        <v>264754</v>
      </c>
      <c r="D3786">
        <v>0</v>
      </c>
      <c r="E3786">
        <v>0</v>
      </c>
      <c r="F3786">
        <v>0</v>
      </c>
      <c r="G3786">
        <v>253510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O3786">
        <f t="shared" si="304"/>
        <v>-264754</v>
      </c>
      <c r="P3786">
        <f t="shared" si="304"/>
        <v>-264754</v>
      </c>
      <c r="Q3786">
        <f t="shared" si="304"/>
        <v>-264754</v>
      </c>
      <c r="R3786">
        <f t="shared" si="305"/>
        <v>-253510</v>
      </c>
      <c r="S3786">
        <f t="shared" si="306"/>
        <v>0</v>
      </c>
      <c r="T3786">
        <f t="shared" si="307"/>
        <v>0</v>
      </c>
      <c r="U3786">
        <f t="shared" si="308"/>
        <v>0</v>
      </c>
    </row>
    <row r="3787" spans="1:21" hidden="1" x14ac:dyDescent="0.25">
      <c r="A3787" t="s">
        <v>7993</v>
      </c>
      <c r="B3787" t="s">
        <v>3866</v>
      </c>
      <c r="C3787">
        <v>0</v>
      </c>
      <c r="D3787">
        <v>0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1404050</v>
      </c>
      <c r="L3787">
        <v>1368950</v>
      </c>
      <c r="M3787">
        <v>1238255</v>
      </c>
      <c r="O3787">
        <f t="shared" si="304"/>
        <v>0</v>
      </c>
      <c r="P3787">
        <f t="shared" si="304"/>
        <v>0</v>
      </c>
      <c r="Q3787">
        <f t="shared" si="304"/>
        <v>0</v>
      </c>
      <c r="R3787">
        <f t="shared" si="305"/>
        <v>0</v>
      </c>
      <c r="S3787">
        <f t="shared" si="306"/>
        <v>0</v>
      </c>
      <c r="T3787">
        <f t="shared" si="307"/>
        <v>-35100</v>
      </c>
      <c r="U3787">
        <f t="shared" si="308"/>
        <v>-165795</v>
      </c>
    </row>
    <row r="3788" spans="1:21" hidden="1" x14ac:dyDescent="0.25">
      <c r="A3788" t="s">
        <v>7994</v>
      </c>
      <c r="B3788" t="s">
        <v>3867</v>
      </c>
      <c r="C3788">
        <v>0</v>
      </c>
      <c r="D3788">
        <v>0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5313400</v>
      </c>
      <c r="L3788">
        <v>3783150</v>
      </c>
      <c r="M3788">
        <v>2686200</v>
      </c>
      <c r="O3788">
        <f t="shared" si="304"/>
        <v>0</v>
      </c>
      <c r="P3788">
        <f t="shared" si="304"/>
        <v>0</v>
      </c>
      <c r="Q3788">
        <f t="shared" si="304"/>
        <v>0</v>
      </c>
      <c r="R3788">
        <f t="shared" si="305"/>
        <v>0</v>
      </c>
      <c r="S3788">
        <f t="shared" si="306"/>
        <v>0</v>
      </c>
      <c r="T3788">
        <f t="shared" si="307"/>
        <v>-1530250</v>
      </c>
      <c r="U3788">
        <f t="shared" si="308"/>
        <v>-2627200</v>
      </c>
    </row>
    <row r="3789" spans="1:21" hidden="1" x14ac:dyDescent="0.25">
      <c r="A3789" t="s">
        <v>5948</v>
      </c>
      <c r="B3789" t="s">
        <v>3868</v>
      </c>
      <c r="C3789">
        <v>0</v>
      </c>
      <c r="D3789">
        <v>0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1282600</v>
      </c>
      <c r="L3789">
        <v>1578900</v>
      </c>
      <c r="M3789">
        <v>1159985</v>
      </c>
      <c r="O3789">
        <f t="shared" si="304"/>
        <v>0</v>
      </c>
      <c r="P3789">
        <f t="shared" si="304"/>
        <v>0</v>
      </c>
      <c r="Q3789">
        <f t="shared" si="304"/>
        <v>0</v>
      </c>
      <c r="R3789">
        <f t="shared" si="305"/>
        <v>0</v>
      </c>
      <c r="S3789">
        <f t="shared" si="306"/>
        <v>0</v>
      </c>
      <c r="T3789">
        <f t="shared" si="307"/>
        <v>296300</v>
      </c>
      <c r="U3789">
        <f t="shared" si="308"/>
        <v>-122615</v>
      </c>
    </row>
    <row r="3790" spans="1:21" hidden="1" x14ac:dyDescent="0.25">
      <c r="A3790" t="s">
        <v>7996</v>
      </c>
      <c r="B3790" t="s">
        <v>2150</v>
      </c>
      <c r="C3790">
        <v>871110</v>
      </c>
      <c r="D3790">
        <v>6119950</v>
      </c>
      <c r="E3790">
        <v>2031875</v>
      </c>
      <c r="F3790">
        <v>4791950</v>
      </c>
      <c r="G3790">
        <v>762400</v>
      </c>
      <c r="H3790">
        <v>0</v>
      </c>
      <c r="I3790">
        <v>871110</v>
      </c>
      <c r="J3790">
        <v>683980</v>
      </c>
      <c r="K3790">
        <v>9852450</v>
      </c>
      <c r="L3790">
        <v>5775050</v>
      </c>
      <c r="M3790">
        <v>6199650</v>
      </c>
      <c r="O3790">
        <f t="shared" si="304"/>
        <v>5248840</v>
      </c>
      <c r="P3790">
        <f t="shared" si="304"/>
        <v>1160765</v>
      </c>
      <c r="Q3790">
        <f t="shared" si="304"/>
        <v>3920840</v>
      </c>
      <c r="R3790">
        <f t="shared" si="305"/>
        <v>-762400</v>
      </c>
      <c r="S3790">
        <f t="shared" si="306"/>
        <v>-187130</v>
      </c>
      <c r="T3790">
        <f t="shared" si="307"/>
        <v>-4077400</v>
      </c>
      <c r="U3790">
        <f t="shared" si="308"/>
        <v>-3652800</v>
      </c>
    </row>
    <row r="3791" spans="1:21" hidden="1" x14ac:dyDescent="0.25">
      <c r="A3791" t="s">
        <v>7997</v>
      </c>
      <c r="B3791" t="s">
        <v>2151</v>
      </c>
      <c r="C3791">
        <v>5590414.3329999996</v>
      </c>
      <c r="D3791">
        <v>1588900</v>
      </c>
      <c r="E3791">
        <v>0</v>
      </c>
      <c r="F3791">
        <v>0</v>
      </c>
      <c r="G3791">
        <v>67074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O3791">
        <f t="shared" si="304"/>
        <v>-4001514.3329999996</v>
      </c>
      <c r="P3791">
        <f t="shared" si="304"/>
        <v>-5590414.3329999996</v>
      </c>
      <c r="Q3791">
        <f t="shared" si="304"/>
        <v>-5590414.3329999996</v>
      </c>
      <c r="R3791">
        <f t="shared" si="305"/>
        <v>-67074</v>
      </c>
      <c r="S3791">
        <f t="shared" si="306"/>
        <v>0</v>
      </c>
      <c r="T3791">
        <f t="shared" si="307"/>
        <v>0</v>
      </c>
      <c r="U3791">
        <f t="shared" si="308"/>
        <v>0</v>
      </c>
    </row>
    <row r="3792" spans="1:21" hidden="1" x14ac:dyDescent="0.25">
      <c r="A3792" t="s">
        <v>7998</v>
      </c>
      <c r="B3792" t="s">
        <v>2152</v>
      </c>
      <c r="C3792">
        <v>0</v>
      </c>
      <c r="D3792">
        <v>0</v>
      </c>
      <c r="E3792">
        <v>0</v>
      </c>
      <c r="F3792">
        <v>0</v>
      </c>
      <c r="G3792">
        <v>76423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O3792">
        <f t="shared" si="304"/>
        <v>0</v>
      </c>
      <c r="P3792">
        <f t="shared" si="304"/>
        <v>0</v>
      </c>
      <c r="Q3792">
        <f t="shared" si="304"/>
        <v>0</v>
      </c>
      <c r="R3792">
        <f t="shared" si="305"/>
        <v>-76423</v>
      </c>
      <c r="S3792">
        <f t="shared" si="306"/>
        <v>0</v>
      </c>
      <c r="T3792">
        <f t="shared" si="307"/>
        <v>0</v>
      </c>
      <c r="U3792">
        <f t="shared" si="308"/>
        <v>0</v>
      </c>
    </row>
    <row r="3793" spans="1:21" hidden="1" x14ac:dyDescent="0.25">
      <c r="A3793" t="s">
        <v>7999</v>
      </c>
      <c r="B3793" t="s">
        <v>3869</v>
      </c>
      <c r="C3793">
        <v>0</v>
      </c>
      <c r="D3793">
        <v>0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27861000</v>
      </c>
      <c r="L3793">
        <v>17026500</v>
      </c>
      <c r="M3793">
        <v>10260250</v>
      </c>
      <c r="O3793">
        <f t="shared" si="304"/>
        <v>0</v>
      </c>
      <c r="P3793">
        <f t="shared" si="304"/>
        <v>0</v>
      </c>
      <c r="Q3793">
        <f t="shared" si="304"/>
        <v>0</v>
      </c>
      <c r="R3793">
        <f t="shared" si="305"/>
        <v>0</v>
      </c>
      <c r="S3793">
        <f t="shared" si="306"/>
        <v>0</v>
      </c>
      <c r="T3793">
        <f t="shared" si="307"/>
        <v>-10834500</v>
      </c>
      <c r="U3793">
        <f t="shared" si="308"/>
        <v>-17600750</v>
      </c>
    </row>
    <row r="3794" spans="1:21" hidden="1" x14ac:dyDescent="0.25">
      <c r="A3794" t="s">
        <v>8000</v>
      </c>
      <c r="B3794" t="s">
        <v>2153</v>
      </c>
      <c r="C3794">
        <v>1337614.3330000001</v>
      </c>
      <c r="D3794">
        <v>55667</v>
      </c>
      <c r="E3794">
        <v>5496.5</v>
      </c>
      <c r="F3794">
        <v>291380</v>
      </c>
      <c r="G3794">
        <v>511400</v>
      </c>
      <c r="H3794">
        <v>0</v>
      </c>
      <c r="I3794">
        <v>19954</v>
      </c>
      <c r="J3794">
        <v>6875.5</v>
      </c>
      <c r="K3794">
        <v>50665</v>
      </c>
      <c r="L3794">
        <v>41261.5</v>
      </c>
      <c r="M3794">
        <v>26128.5</v>
      </c>
      <c r="O3794">
        <f t="shared" si="304"/>
        <v>-1281947.3330000001</v>
      </c>
      <c r="P3794">
        <f t="shared" si="304"/>
        <v>-1332117.8330000001</v>
      </c>
      <c r="Q3794">
        <f t="shared" si="304"/>
        <v>-1046234.3330000001</v>
      </c>
      <c r="R3794">
        <f t="shared" si="305"/>
        <v>-511400</v>
      </c>
      <c r="S3794">
        <f t="shared" si="306"/>
        <v>-13078.5</v>
      </c>
      <c r="T3794">
        <f t="shared" si="307"/>
        <v>-9403.5</v>
      </c>
      <c r="U3794">
        <f t="shared" si="308"/>
        <v>-24536.5</v>
      </c>
    </row>
    <row r="3795" spans="1:21" hidden="1" x14ac:dyDescent="0.25">
      <c r="A3795" t="s">
        <v>7278</v>
      </c>
      <c r="B3795" t="s">
        <v>3870</v>
      </c>
      <c r="C3795">
        <v>0</v>
      </c>
      <c r="D3795">
        <v>0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66121.5</v>
      </c>
      <c r="L3795">
        <v>133618</v>
      </c>
      <c r="M3795">
        <v>138880</v>
      </c>
      <c r="O3795">
        <f t="shared" si="304"/>
        <v>0</v>
      </c>
      <c r="P3795">
        <f t="shared" si="304"/>
        <v>0</v>
      </c>
      <c r="Q3795">
        <f t="shared" si="304"/>
        <v>0</v>
      </c>
      <c r="R3795">
        <f t="shared" si="305"/>
        <v>0</v>
      </c>
      <c r="S3795">
        <f t="shared" si="306"/>
        <v>0</v>
      </c>
      <c r="T3795">
        <f t="shared" si="307"/>
        <v>67496.5</v>
      </c>
      <c r="U3795">
        <f t="shared" si="308"/>
        <v>72758.5</v>
      </c>
    </row>
    <row r="3796" spans="1:21" hidden="1" x14ac:dyDescent="0.25">
      <c r="A3796" t="s">
        <v>8002</v>
      </c>
      <c r="B3796" t="s">
        <v>2154</v>
      </c>
      <c r="C3796">
        <v>0</v>
      </c>
      <c r="D3796">
        <v>6311250</v>
      </c>
      <c r="E3796">
        <v>623650</v>
      </c>
      <c r="F3796">
        <v>747360</v>
      </c>
      <c r="G3796">
        <v>366860</v>
      </c>
      <c r="H3796">
        <v>22787</v>
      </c>
      <c r="I3796">
        <v>0</v>
      </c>
      <c r="J3796">
        <v>98879.5</v>
      </c>
      <c r="K3796">
        <v>0</v>
      </c>
      <c r="L3796">
        <v>0</v>
      </c>
      <c r="M3796">
        <v>0</v>
      </c>
      <c r="O3796">
        <f t="shared" si="304"/>
        <v>6311250</v>
      </c>
      <c r="P3796">
        <f t="shared" si="304"/>
        <v>623650</v>
      </c>
      <c r="Q3796">
        <f t="shared" si="304"/>
        <v>747360</v>
      </c>
      <c r="R3796">
        <f t="shared" si="305"/>
        <v>-344073</v>
      </c>
      <c r="S3796">
        <f t="shared" si="306"/>
        <v>98879.5</v>
      </c>
      <c r="T3796">
        <f t="shared" si="307"/>
        <v>0</v>
      </c>
      <c r="U3796">
        <f t="shared" si="308"/>
        <v>0</v>
      </c>
    </row>
    <row r="3797" spans="1:21" hidden="1" x14ac:dyDescent="0.25">
      <c r="A3797" t="s">
        <v>8003</v>
      </c>
      <c r="B3797" t="s">
        <v>3871</v>
      </c>
      <c r="C3797">
        <v>0</v>
      </c>
      <c r="D3797">
        <v>0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1040200</v>
      </c>
      <c r="L3797">
        <v>731285</v>
      </c>
      <c r="M3797">
        <v>393768.5</v>
      </c>
      <c r="O3797">
        <f t="shared" si="304"/>
        <v>0</v>
      </c>
      <c r="P3797">
        <f t="shared" si="304"/>
        <v>0</v>
      </c>
      <c r="Q3797">
        <f t="shared" si="304"/>
        <v>0</v>
      </c>
      <c r="R3797">
        <f t="shared" si="305"/>
        <v>0</v>
      </c>
      <c r="S3797">
        <f t="shared" si="306"/>
        <v>0</v>
      </c>
      <c r="T3797">
        <f t="shared" si="307"/>
        <v>-308915</v>
      </c>
      <c r="U3797">
        <f t="shared" si="308"/>
        <v>-646431.5</v>
      </c>
    </row>
    <row r="3798" spans="1:21" hidden="1" x14ac:dyDescent="0.25">
      <c r="A3798" t="s">
        <v>8004</v>
      </c>
      <c r="B3798" t="s">
        <v>3872</v>
      </c>
      <c r="C3798">
        <v>0</v>
      </c>
      <c r="D3798">
        <v>0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97402000</v>
      </c>
      <c r="L3798">
        <v>67196000</v>
      </c>
      <c r="M3798">
        <v>72228000</v>
      </c>
      <c r="O3798">
        <f t="shared" si="304"/>
        <v>0</v>
      </c>
      <c r="P3798">
        <f t="shared" si="304"/>
        <v>0</v>
      </c>
      <c r="Q3798">
        <f t="shared" si="304"/>
        <v>0</v>
      </c>
      <c r="R3798">
        <f t="shared" si="305"/>
        <v>0</v>
      </c>
      <c r="S3798">
        <f t="shared" si="306"/>
        <v>0</v>
      </c>
      <c r="T3798">
        <f t="shared" si="307"/>
        <v>-30206000</v>
      </c>
      <c r="U3798">
        <f t="shared" si="308"/>
        <v>-25174000</v>
      </c>
    </row>
    <row r="3799" spans="1:21" hidden="1" x14ac:dyDescent="0.25">
      <c r="A3799" t="s">
        <v>8005</v>
      </c>
      <c r="B3799" t="s">
        <v>2155</v>
      </c>
      <c r="C3799">
        <v>0</v>
      </c>
      <c r="D3799">
        <v>0</v>
      </c>
      <c r="E3799">
        <v>3303950</v>
      </c>
      <c r="F3799">
        <v>352805</v>
      </c>
      <c r="G3799">
        <v>0</v>
      </c>
      <c r="H3799">
        <v>0</v>
      </c>
      <c r="I3799">
        <v>0</v>
      </c>
      <c r="J3799">
        <v>0</v>
      </c>
      <c r="K3799">
        <v>6320300</v>
      </c>
      <c r="L3799">
        <v>4046400</v>
      </c>
      <c r="M3799">
        <v>3414450</v>
      </c>
      <c r="O3799">
        <f t="shared" si="304"/>
        <v>0</v>
      </c>
      <c r="P3799">
        <f t="shared" si="304"/>
        <v>3303950</v>
      </c>
      <c r="Q3799">
        <f t="shared" si="304"/>
        <v>352805</v>
      </c>
      <c r="R3799">
        <f t="shared" si="305"/>
        <v>0</v>
      </c>
      <c r="S3799">
        <f t="shared" si="306"/>
        <v>0</v>
      </c>
      <c r="T3799">
        <f t="shared" si="307"/>
        <v>-2273900</v>
      </c>
      <c r="U3799">
        <f t="shared" si="308"/>
        <v>-2905850</v>
      </c>
    </row>
    <row r="3800" spans="1:21" hidden="1" x14ac:dyDescent="0.25">
      <c r="A3800" t="s">
        <v>6420</v>
      </c>
      <c r="B3800" t="s">
        <v>2156</v>
      </c>
      <c r="C3800">
        <v>248475</v>
      </c>
      <c r="D3800">
        <v>56065</v>
      </c>
      <c r="E3800">
        <v>0</v>
      </c>
      <c r="F3800">
        <v>0</v>
      </c>
      <c r="G3800">
        <v>25935</v>
      </c>
      <c r="H3800">
        <v>0</v>
      </c>
      <c r="I3800">
        <v>0</v>
      </c>
      <c r="J3800">
        <v>0</v>
      </c>
      <c r="K3800">
        <v>0</v>
      </c>
      <c r="L3800">
        <v>198135</v>
      </c>
      <c r="M3800">
        <v>149915</v>
      </c>
      <c r="O3800">
        <f t="shared" si="304"/>
        <v>-192410</v>
      </c>
      <c r="P3800">
        <f t="shared" si="304"/>
        <v>-248475</v>
      </c>
      <c r="Q3800">
        <f t="shared" si="304"/>
        <v>-248475</v>
      </c>
      <c r="R3800">
        <f t="shared" si="305"/>
        <v>-25935</v>
      </c>
      <c r="S3800">
        <f t="shared" si="306"/>
        <v>0</v>
      </c>
      <c r="T3800">
        <f t="shared" si="307"/>
        <v>198135</v>
      </c>
      <c r="U3800">
        <f t="shared" si="308"/>
        <v>149915</v>
      </c>
    </row>
    <row r="3801" spans="1:21" hidden="1" x14ac:dyDescent="0.25">
      <c r="A3801" t="s">
        <v>8007</v>
      </c>
      <c r="B3801" t="s">
        <v>2157</v>
      </c>
      <c r="C3801">
        <v>0</v>
      </c>
      <c r="D3801">
        <v>649780</v>
      </c>
      <c r="E3801">
        <v>257650</v>
      </c>
      <c r="F3801">
        <v>178165</v>
      </c>
      <c r="G3801">
        <v>448340</v>
      </c>
      <c r="H3801">
        <v>41200.5</v>
      </c>
      <c r="I3801">
        <v>0</v>
      </c>
      <c r="J3801">
        <v>0</v>
      </c>
      <c r="K3801">
        <v>4305750</v>
      </c>
      <c r="L3801">
        <v>2458750</v>
      </c>
      <c r="M3801">
        <v>2205545</v>
      </c>
      <c r="O3801">
        <f t="shared" si="304"/>
        <v>649780</v>
      </c>
      <c r="P3801">
        <f t="shared" si="304"/>
        <v>257650</v>
      </c>
      <c r="Q3801">
        <f t="shared" si="304"/>
        <v>178165</v>
      </c>
      <c r="R3801">
        <f t="shared" si="305"/>
        <v>-407139.5</v>
      </c>
      <c r="S3801">
        <f t="shared" si="306"/>
        <v>0</v>
      </c>
      <c r="T3801">
        <f t="shared" si="307"/>
        <v>-1847000</v>
      </c>
      <c r="U3801">
        <f t="shared" si="308"/>
        <v>-2100205</v>
      </c>
    </row>
    <row r="3802" spans="1:21" hidden="1" x14ac:dyDescent="0.25">
      <c r="A3802" t="s">
        <v>8008</v>
      </c>
      <c r="B3802" t="s">
        <v>2158</v>
      </c>
      <c r="C3802">
        <v>350070</v>
      </c>
      <c r="D3802">
        <v>6489000</v>
      </c>
      <c r="E3802">
        <v>737800</v>
      </c>
      <c r="F3802">
        <v>842492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O3802">
        <f t="shared" si="304"/>
        <v>6138930</v>
      </c>
      <c r="P3802">
        <f t="shared" si="304"/>
        <v>387730</v>
      </c>
      <c r="Q3802">
        <f t="shared" si="304"/>
        <v>492422</v>
      </c>
      <c r="R3802">
        <f t="shared" si="305"/>
        <v>0</v>
      </c>
      <c r="S3802">
        <f t="shared" si="306"/>
        <v>0</v>
      </c>
      <c r="T3802">
        <f t="shared" si="307"/>
        <v>0</v>
      </c>
      <c r="U3802">
        <f t="shared" si="308"/>
        <v>0</v>
      </c>
    </row>
    <row r="3803" spans="1:21" hidden="1" x14ac:dyDescent="0.25">
      <c r="A3803" t="s">
        <v>8009</v>
      </c>
      <c r="B3803" t="s">
        <v>3873</v>
      </c>
      <c r="C3803">
        <v>0</v>
      </c>
      <c r="D3803">
        <v>0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13588000</v>
      </c>
      <c r="L3803">
        <v>9804850</v>
      </c>
      <c r="M3803">
        <v>6391100</v>
      </c>
      <c r="O3803">
        <f t="shared" si="304"/>
        <v>0</v>
      </c>
      <c r="P3803">
        <f t="shared" si="304"/>
        <v>0</v>
      </c>
      <c r="Q3803">
        <f t="shared" si="304"/>
        <v>0</v>
      </c>
      <c r="R3803">
        <f t="shared" si="305"/>
        <v>0</v>
      </c>
      <c r="S3803">
        <f t="shared" si="306"/>
        <v>0</v>
      </c>
      <c r="T3803">
        <f t="shared" si="307"/>
        <v>-3783150</v>
      </c>
      <c r="U3803">
        <f t="shared" si="308"/>
        <v>-7196900</v>
      </c>
    </row>
    <row r="3804" spans="1:21" hidden="1" x14ac:dyDescent="0.25">
      <c r="A3804" t="s">
        <v>8010</v>
      </c>
      <c r="B3804" t="s">
        <v>3874</v>
      </c>
      <c r="C3804">
        <v>0</v>
      </c>
      <c r="D3804">
        <v>0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552520</v>
      </c>
      <c r="L3804">
        <v>238405</v>
      </c>
      <c r="M3804">
        <v>184600</v>
      </c>
      <c r="O3804">
        <f t="shared" si="304"/>
        <v>0</v>
      </c>
      <c r="P3804">
        <f t="shared" si="304"/>
        <v>0</v>
      </c>
      <c r="Q3804">
        <f t="shared" si="304"/>
        <v>0</v>
      </c>
      <c r="R3804">
        <f t="shared" si="305"/>
        <v>0</v>
      </c>
      <c r="S3804">
        <f t="shared" si="306"/>
        <v>0</v>
      </c>
      <c r="T3804">
        <f t="shared" si="307"/>
        <v>-314115</v>
      </c>
      <c r="U3804">
        <f t="shared" si="308"/>
        <v>-367920</v>
      </c>
    </row>
    <row r="3805" spans="1:21" hidden="1" x14ac:dyDescent="0.25">
      <c r="A3805" t="s">
        <v>8011</v>
      </c>
      <c r="B3805" t="s">
        <v>3875</v>
      </c>
      <c r="C3805">
        <v>33164</v>
      </c>
      <c r="D3805">
        <v>0</v>
      </c>
      <c r="E3805">
        <v>0</v>
      </c>
      <c r="F3805">
        <v>0</v>
      </c>
      <c r="G3805">
        <v>0</v>
      </c>
      <c r="H3805">
        <v>0</v>
      </c>
      <c r="I3805">
        <v>33164</v>
      </c>
      <c r="J3805">
        <v>341085</v>
      </c>
      <c r="K3805">
        <v>0</v>
      </c>
      <c r="L3805">
        <v>0</v>
      </c>
      <c r="M3805">
        <v>42127.5</v>
      </c>
      <c r="O3805">
        <f t="shared" si="304"/>
        <v>-33164</v>
      </c>
      <c r="P3805">
        <f t="shared" si="304"/>
        <v>-33164</v>
      </c>
      <c r="Q3805">
        <f t="shared" si="304"/>
        <v>-33164</v>
      </c>
      <c r="R3805">
        <f t="shared" si="305"/>
        <v>0</v>
      </c>
      <c r="S3805">
        <f t="shared" si="306"/>
        <v>307921</v>
      </c>
      <c r="T3805">
        <f t="shared" si="307"/>
        <v>0</v>
      </c>
      <c r="U3805">
        <f t="shared" si="308"/>
        <v>42127.5</v>
      </c>
    </row>
    <row r="3806" spans="1:21" hidden="1" x14ac:dyDescent="0.25">
      <c r="A3806" t="s">
        <v>8012</v>
      </c>
      <c r="B3806" t="s">
        <v>2159</v>
      </c>
      <c r="C3806">
        <v>334595.6667</v>
      </c>
      <c r="D3806">
        <v>8714500</v>
      </c>
      <c r="E3806">
        <v>5654250</v>
      </c>
      <c r="F3806">
        <v>5119300</v>
      </c>
      <c r="G3806">
        <v>17322</v>
      </c>
      <c r="H3806">
        <v>0</v>
      </c>
      <c r="I3806">
        <v>26796</v>
      </c>
      <c r="J3806">
        <v>286335</v>
      </c>
      <c r="K3806">
        <v>901745</v>
      </c>
      <c r="L3806">
        <v>515740</v>
      </c>
      <c r="M3806">
        <v>388315</v>
      </c>
      <c r="O3806">
        <f t="shared" si="304"/>
        <v>8379904.3333000001</v>
      </c>
      <c r="P3806">
        <f t="shared" si="304"/>
        <v>5319654.3333000001</v>
      </c>
      <c r="Q3806">
        <f t="shared" si="304"/>
        <v>4784704.3333000001</v>
      </c>
      <c r="R3806">
        <f t="shared" si="305"/>
        <v>-17322</v>
      </c>
      <c r="S3806">
        <f t="shared" si="306"/>
        <v>259539</v>
      </c>
      <c r="T3806">
        <f t="shared" si="307"/>
        <v>-386005</v>
      </c>
      <c r="U3806">
        <f t="shared" si="308"/>
        <v>-513430</v>
      </c>
    </row>
    <row r="3807" spans="1:21" hidden="1" x14ac:dyDescent="0.25">
      <c r="A3807" t="s">
        <v>8013</v>
      </c>
      <c r="B3807" t="s">
        <v>2160</v>
      </c>
      <c r="C3807">
        <v>0</v>
      </c>
      <c r="D3807">
        <v>246885</v>
      </c>
      <c r="E3807">
        <v>0</v>
      </c>
      <c r="F3807">
        <v>114730</v>
      </c>
      <c r="G3807" t="e">
        <v>#DIV/0!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O3807">
        <f t="shared" si="304"/>
        <v>246885</v>
      </c>
      <c r="P3807">
        <f t="shared" si="304"/>
        <v>0</v>
      </c>
      <c r="Q3807">
        <f t="shared" si="304"/>
        <v>114730</v>
      </c>
      <c r="R3807" t="e">
        <f t="shared" si="305"/>
        <v>#DIV/0!</v>
      </c>
      <c r="S3807">
        <f t="shared" si="306"/>
        <v>0</v>
      </c>
      <c r="T3807">
        <f t="shared" si="307"/>
        <v>0</v>
      </c>
      <c r="U3807">
        <f t="shared" si="308"/>
        <v>0</v>
      </c>
    </row>
    <row r="3808" spans="1:21" hidden="1" x14ac:dyDescent="0.25">
      <c r="A3808" t="s">
        <v>8014</v>
      </c>
      <c r="B3808" t="s">
        <v>2161</v>
      </c>
      <c r="C3808">
        <v>0</v>
      </c>
      <c r="D3808">
        <v>0</v>
      </c>
      <c r="E3808">
        <v>0</v>
      </c>
      <c r="F3808">
        <v>0</v>
      </c>
      <c r="G3808">
        <v>21080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O3808">
        <f t="shared" si="304"/>
        <v>0</v>
      </c>
      <c r="P3808">
        <f t="shared" si="304"/>
        <v>0</v>
      </c>
      <c r="Q3808">
        <f t="shared" si="304"/>
        <v>0</v>
      </c>
      <c r="R3808">
        <f t="shared" si="305"/>
        <v>-21080</v>
      </c>
      <c r="S3808">
        <f t="shared" si="306"/>
        <v>0</v>
      </c>
      <c r="T3808">
        <f t="shared" si="307"/>
        <v>0</v>
      </c>
      <c r="U3808">
        <f t="shared" si="308"/>
        <v>0</v>
      </c>
    </row>
    <row r="3809" spans="1:21" hidden="1" x14ac:dyDescent="0.25">
      <c r="A3809" t="s">
        <v>8015</v>
      </c>
      <c r="B3809" t="s">
        <v>2162</v>
      </c>
      <c r="C3809">
        <v>1111190</v>
      </c>
      <c r="D3809">
        <v>2859850</v>
      </c>
      <c r="E3809">
        <v>59960</v>
      </c>
      <c r="F3809">
        <v>121840.5</v>
      </c>
      <c r="G3809">
        <v>12347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O3809">
        <f t="shared" si="304"/>
        <v>1748660</v>
      </c>
      <c r="P3809">
        <f t="shared" si="304"/>
        <v>-1051230</v>
      </c>
      <c r="Q3809">
        <f t="shared" si="304"/>
        <v>-989349.5</v>
      </c>
      <c r="R3809">
        <f t="shared" si="305"/>
        <v>-12347</v>
      </c>
      <c r="S3809">
        <f t="shared" si="306"/>
        <v>0</v>
      </c>
      <c r="T3809">
        <f t="shared" si="307"/>
        <v>0</v>
      </c>
      <c r="U3809">
        <f t="shared" si="308"/>
        <v>0</v>
      </c>
    </row>
    <row r="3810" spans="1:21" hidden="1" x14ac:dyDescent="0.25">
      <c r="A3810" t="s">
        <v>8016</v>
      </c>
      <c r="B3810" t="s">
        <v>2163</v>
      </c>
      <c r="C3810">
        <v>5120596</v>
      </c>
      <c r="D3810">
        <v>0</v>
      </c>
      <c r="E3810">
        <v>0</v>
      </c>
      <c r="F3810">
        <v>0</v>
      </c>
      <c r="G3810" t="e">
        <v>#DIV/0!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O3810">
        <f t="shared" si="304"/>
        <v>-5120596</v>
      </c>
      <c r="P3810">
        <f t="shared" si="304"/>
        <v>-5120596</v>
      </c>
      <c r="Q3810">
        <f t="shared" si="304"/>
        <v>-5120596</v>
      </c>
      <c r="R3810" t="e">
        <f t="shared" si="305"/>
        <v>#DIV/0!</v>
      </c>
      <c r="S3810">
        <f t="shared" si="306"/>
        <v>0</v>
      </c>
      <c r="T3810">
        <f t="shared" si="307"/>
        <v>0</v>
      </c>
      <c r="U3810">
        <f t="shared" si="308"/>
        <v>0</v>
      </c>
    </row>
    <row r="3811" spans="1:21" hidden="1" x14ac:dyDescent="0.25">
      <c r="A3811" t="s">
        <v>8017</v>
      </c>
      <c r="B3811" t="s">
        <v>2164</v>
      </c>
      <c r="C3811">
        <v>0</v>
      </c>
      <c r="D3811">
        <v>0</v>
      </c>
      <c r="E3811">
        <v>0</v>
      </c>
      <c r="F3811">
        <v>0</v>
      </c>
      <c r="G3811" t="e">
        <v>#DIV/0!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O3811">
        <f t="shared" si="304"/>
        <v>0</v>
      </c>
      <c r="P3811">
        <f t="shared" si="304"/>
        <v>0</v>
      </c>
      <c r="Q3811">
        <f t="shared" si="304"/>
        <v>0</v>
      </c>
      <c r="R3811" t="e">
        <f t="shared" si="305"/>
        <v>#DIV/0!</v>
      </c>
      <c r="S3811">
        <f t="shared" si="306"/>
        <v>0</v>
      </c>
      <c r="T3811">
        <f t="shared" si="307"/>
        <v>0</v>
      </c>
      <c r="U3811">
        <f t="shared" si="308"/>
        <v>0</v>
      </c>
    </row>
    <row r="3812" spans="1:21" hidden="1" x14ac:dyDescent="0.25">
      <c r="A3812" t="s">
        <v>8018</v>
      </c>
      <c r="B3812" t="s">
        <v>2165</v>
      </c>
      <c r="C3812">
        <v>2572544</v>
      </c>
      <c r="D3812">
        <v>4924950</v>
      </c>
      <c r="E3812">
        <v>2200000</v>
      </c>
      <c r="F3812">
        <v>1290510</v>
      </c>
      <c r="G3812">
        <v>4108900</v>
      </c>
      <c r="H3812">
        <v>676045</v>
      </c>
      <c r="I3812">
        <v>12165</v>
      </c>
      <c r="J3812">
        <v>326280</v>
      </c>
      <c r="K3812">
        <v>50275500</v>
      </c>
      <c r="L3812">
        <v>30955000</v>
      </c>
      <c r="M3812">
        <v>22569000</v>
      </c>
      <c r="O3812">
        <f t="shared" si="304"/>
        <v>2352406</v>
      </c>
      <c r="P3812">
        <f t="shared" si="304"/>
        <v>-372544</v>
      </c>
      <c r="Q3812">
        <f t="shared" si="304"/>
        <v>-1282034</v>
      </c>
      <c r="R3812">
        <f t="shared" si="305"/>
        <v>-3432855</v>
      </c>
      <c r="S3812">
        <f t="shared" si="306"/>
        <v>314115</v>
      </c>
      <c r="T3812">
        <f t="shared" si="307"/>
        <v>-19320500</v>
      </c>
      <c r="U3812">
        <f t="shared" si="308"/>
        <v>-27706500</v>
      </c>
    </row>
    <row r="3813" spans="1:21" hidden="1" x14ac:dyDescent="0.25">
      <c r="A3813" t="s">
        <v>8019</v>
      </c>
      <c r="B3813" t="s">
        <v>2530</v>
      </c>
      <c r="C3813">
        <v>0</v>
      </c>
      <c r="D3813">
        <v>0</v>
      </c>
      <c r="E3813">
        <v>33278.5</v>
      </c>
      <c r="F3813">
        <v>0</v>
      </c>
      <c r="G3813">
        <v>13912</v>
      </c>
      <c r="H3813">
        <v>0</v>
      </c>
      <c r="I3813">
        <v>0</v>
      </c>
      <c r="J3813">
        <v>0</v>
      </c>
      <c r="K3813">
        <v>5678050</v>
      </c>
      <c r="L3813">
        <v>4406350</v>
      </c>
      <c r="M3813">
        <v>3185900</v>
      </c>
      <c r="O3813">
        <f t="shared" si="304"/>
        <v>0</v>
      </c>
      <c r="P3813">
        <f t="shared" si="304"/>
        <v>33278.5</v>
      </c>
      <c r="Q3813">
        <f t="shared" si="304"/>
        <v>0</v>
      </c>
      <c r="R3813">
        <f t="shared" si="305"/>
        <v>-13912</v>
      </c>
      <c r="S3813">
        <f t="shared" si="306"/>
        <v>0</v>
      </c>
      <c r="T3813">
        <f t="shared" si="307"/>
        <v>-1271700</v>
      </c>
      <c r="U3813">
        <f t="shared" si="308"/>
        <v>-2492150</v>
      </c>
    </row>
    <row r="3814" spans="1:21" hidden="1" x14ac:dyDescent="0.25">
      <c r="A3814" t="s">
        <v>8020</v>
      </c>
      <c r="B3814" t="s">
        <v>2166</v>
      </c>
      <c r="C3814">
        <v>0</v>
      </c>
      <c r="D3814">
        <v>2398150</v>
      </c>
      <c r="E3814">
        <v>0</v>
      </c>
      <c r="F3814">
        <v>437665</v>
      </c>
      <c r="G3814">
        <v>66578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O3814">
        <f t="shared" si="304"/>
        <v>2398150</v>
      </c>
      <c r="P3814">
        <f t="shared" si="304"/>
        <v>0</v>
      </c>
      <c r="Q3814">
        <f t="shared" si="304"/>
        <v>437665</v>
      </c>
      <c r="R3814">
        <f t="shared" si="305"/>
        <v>-66578</v>
      </c>
      <c r="S3814">
        <f t="shared" si="306"/>
        <v>0</v>
      </c>
      <c r="T3814">
        <f t="shared" si="307"/>
        <v>0</v>
      </c>
      <c r="U3814">
        <f t="shared" si="308"/>
        <v>0</v>
      </c>
    </row>
    <row r="3815" spans="1:21" hidden="1" x14ac:dyDescent="0.25">
      <c r="A3815" t="s">
        <v>8021</v>
      </c>
      <c r="B3815" t="s">
        <v>2167</v>
      </c>
      <c r="C3815">
        <v>901893</v>
      </c>
      <c r="D3815">
        <v>0</v>
      </c>
      <c r="E3815">
        <v>0</v>
      </c>
      <c r="F3815">
        <v>0</v>
      </c>
      <c r="G3815">
        <v>0</v>
      </c>
      <c r="H3815">
        <v>0</v>
      </c>
      <c r="I3815">
        <v>5968</v>
      </c>
      <c r="J3815">
        <v>86780</v>
      </c>
      <c r="K3815">
        <v>551185</v>
      </c>
      <c r="L3815">
        <v>376055</v>
      </c>
      <c r="M3815">
        <v>139165.5</v>
      </c>
      <c r="O3815">
        <f t="shared" si="304"/>
        <v>-901893</v>
      </c>
      <c r="P3815">
        <f t="shared" si="304"/>
        <v>-901893</v>
      </c>
      <c r="Q3815">
        <f t="shared" si="304"/>
        <v>-901893</v>
      </c>
      <c r="R3815">
        <f t="shared" si="305"/>
        <v>0</v>
      </c>
      <c r="S3815">
        <f t="shared" si="306"/>
        <v>80812</v>
      </c>
      <c r="T3815">
        <f t="shared" si="307"/>
        <v>-175130</v>
      </c>
      <c r="U3815">
        <f t="shared" si="308"/>
        <v>-412019.5</v>
      </c>
    </row>
    <row r="3816" spans="1:21" hidden="1" x14ac:dyDescent="0.25">
      <c r="A3816" t="s">
        <v>8022</v>
      </c>
      <c r="B3816" t="s">
        <v>2168</v>
      </c>
      <c r="C3816">
        <v>55799</v>
      </c>
      <c r="D3816">
        <v>0</v>
      </c>
      <c r="E3816">
        <v>0</v>
      </c>
      <c r="F3816">
        <v>0</v>
      </c>
      <c r="G3816">
        <v>62760</v>
      </c>
      <c r="H3816">
        <v>11481</v>
      </c>
      <c r="I3816">
        <v>0</v>
      </c>
      <c r="J3816">
        <v>0</v>
      </c>
      <c r="K3816">
        <v>0</v>
      </c>
      <c r="L3816">
        <v>0</v>
      </c>
      <c r="M3816">
        <v>0</v>
      </c>
      <c r="O3816">
        <f t="shared" si="304"/>
        <v>-55799</v>
      </c>
      <c r="P3816">
        <f t="shared" si="304"/>
        <v>-55799</v>
      </c>
      <c r="Q3816">
        <f t="shared" si="304"/>
        <v>-55799</v>
      </c>
      <c r="R3816">
        <f t="shared" si="305"/>
        <v>-51279</v>
      </c>
      <c r="S3816">
        <f t="shared" si="306"/>
        <v>0</v>
      </c>
      <c r="T3816">
        <f t="shared" si="307"/>
        <v>0</v>
      </c>
      <c r="U3816">
        <f t="shared" si="308"/>
        <v>0</v>
      </c>
    </row>
    <row r="3817" spans="1:21" hidden="1" x14ac:dyDescent="0.25">
      <c r="A3817" t="s">
        <v>8023</v>
      </c>
      <c r="B3817" t="s">
        <v>2169</v>
      </c>
      <c r="C3817">
        <v>1516102</v>
      </c>
      <c r="D3817">
        <v>0</v>
      </c>
      <c r="E3817">
        <v>0</v>
      </c>
      <c r="F3817">
        <v>55415</v>
      </c>
      <c r="G3817">
        <v>576480</v>
      </c>
      <c r="H3817">
        <v>47759.5</v>
      </c>
      <c r="I3817">
        <v>0</v>
      </c>
      <c r="J3817">
        <v>0</v>
      </c>
      <c r="K3817">
        <v>0</v>
      </c>
      <c r="L3817">
        <v>0</v>
      </c>
      <c r="M3817">
        <v>0</v>
      </c>
      <c r="O3817">
        <f t="shared" si="304"/>
        <v>-1516102</v>
      </c>
      <c r="P3817">
        <f t="shared" si="304"/>
        <v>-1516102</v>
      </c>
      <c r="Q3817">
        <f t="shared" si="304"/>
        <v>-1460687</v>
      </c>
      <c r="R3817">
        <f t="shared" si="305"/>
        <v>-528720.5</v>
      </c>
      <c r="S3817">
        <f t="shared" si="306"/>
        <v>0</v>
      </c>
      <c r="T3817">
        <f t="shared" si="307"/>
        <v>0</v>
      </c>
      <c r="U3817">
        <f t="shared" si="308"/>
        <v>0</v>
      </c>
    </row>
    <row r="3818" spans="1:21" hidden="1" x14ac:dyDescent="0.25">
      <c r="A3818" t="s">
        <v>8024</v>
      </c>
      <c r="B3818" t="s">
        <v>3876</v>
      </c>
      <c r="C3818">
        <v>0</v>
      </c>
      <c r="D3818">
        <v>0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49171</v>
      </c>
      <c r="L3818">
        <v>0</v>
      </c>
      <c r="M3818">
        <v>26456</v>
      </c>
      <c r="O3818">
        <f t="shared" si="304"/>
        <v>0</v>
      </c>
      <c r="P3818">
        <f t="shared" si="304"/>
        <v>0</v>
      </c>
      <c r="Q3818">
        <f t="shared" si="304"/>
        <v>0</v>
      </c>
      <c r="R3818">
        <f t="shared" si="305"/>
        <v>0</v>
      </c>
      <c r="S3818">
        <f t="shared" si="306"/>
        <v>0</v>
      </c>
      <c r="T3818">
        <f t="shared" si="307"/>
        <v>-49171</v>
      </c>
      <c r="U3818">
        <f t="shared" si="308"/>
        <v>-22715</v>
      </c>
    </row>
    <row r="3819" spans="1:21" hidden="1" x14ac:dyDescent="0.25">
      <c r="A3819" t="s">
        <v>8025</v>
      </c>
      <c r="B3819" t="s">
        <v>2170</v>
      </c>
      <c r="C3819">
        <v>35153</v>
      </c>
      <c r="D3819">
        <v>122170</v>
      </c>
      <c r="E3819">
        <v>813485</v>
      </c>
      <c r="F3819">
        <v>706205</v>
      </c>
      <c r="G3819" t="e">
        <v>#DIV/0!</v>
      </c>
      <c r="H3819">
        <v>0</v>
      </c>
      <c r="I3819">
        <v>35153</v>
      </c>
      <c r="J3819">
        <v>11762.5</v>
      </c>
      <c r="K3819">
        <v>1152000</v>
      </c>
      <c r="L3819">
        <v>1110600</v>
      </c>
      <c r="M3819">
        <v>854470</v>
      </c>
      <c r="O3819">
        <f t="shared" si="304"/>
        <v>87017</v>
      </c>
      <c r="P3819">
        <f t="shared" si="304"/>
        <v>778332</v>
      </c>
      <c r="Q3819">
        <f t="shared" si="304"/>
        <v>671052</v>
      </c>
      <c r="R3819" t="e">
        <f t="shared" si="305"/>
        <v>#DIV/0!</v>
      </c>
      <c r="S3819">
        <f t="shared" si="306"/>
        <v>-23390.5</v>
      </c>
      <c r="T3819">
        <f t="shared" si="307"/>
        <v>-41400</v>
      </c>
      <c r="U3819">
        <f t="shared" si="308"/>
        <v>-297530</v>
      </c>
    </row>
    <row r="3820" spans="1:21" hidden="1" x14ac:dyDescent="0.25">
      <c r="A3820" t="s">
        <v>8026</v>
      </c>
      <c r="B3820" t="s">
        <v>2531</v>
      </c>
      <c r="C3820">
        <v>0</v>
      </c>
      <c r="D3820">
        <v>387410</v>
      </c>
      <c r="E3820">
        <v>8562895</v>
      </c>
      <c r="F3820">
        <v>134268.5</v>
      </c>
      <c r="G3820">
        <v>43346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O3820">
        <f t="shared" si="304"/>
        <v>387410</v>
      </c>
      <c r="P3820">
        <f t="shared" si="304"/>
        <v>8562895</v>
      </c>
      <c r="Q3820">
        <f t="shared" si="304"/>
        <v>134268.5</v>
      </c>
      <c r="R3820">
        <f t="shared" si="305"/>
        <v>-43346</v>
      </c>
      <c r="S3820">
        <f t="shared" si="306"/>
        <v>0</v>
      </c>
      <c r="T3820">
        <f t="shared" si="307"/>
        <v>0</v>
      </c>
      <c r="U3820">
        <f t="shared" si="308"/>
        <v>0</v>
      </c>
    </row>
    <row r="3821" spans="1:21" hidden="1" x14ac:dyDescent="0.25">
      <c r="A3821" t="s">
        <v>8027</v>
      </c>
      <c r="B3821" t="s">
        <v>2171</v>
      </c>
      <c r="C3821">
        <v>244780</v>
      </c>
      <c r="D3821">
        <v>813355000</v>
      </c>
      <c r="E3821">
        <v>1177380000</v>
      </c>
      <c r="F3821">
        <v>2296130000</v>
      </c>
      <c r="G3821">
        <v>762250</v>
      </c>
      <c r="H3821">
        <v>49732</v>
      </c>
      <c r="I3821">
        <v>244780</v>
      </c>
      <c r="J3821">
        <v>1627750000</v>
      </c>
      <c r="K3821">
        <v>19339500</v>
      </c>
      <c r="L3821">
        <v>10146250</v>
      </c>
      <c r="M3821">
        <v>8701850</v>
      </c>
      <c r="O3821">
        <f t="shared" si="304"/>
        <v>813110220</v>
      </c>
      <c r="P3821">
        <f t="shared" si="304"/>
        <v>1177135220</v>
      </c>
      <c r="Q3821">
        <f t="shared" si="304"/>
        <v>2295885220</v>
      </c>
      <c r="R3821">
        <f t="shared" si="305"/>
        <v>-712518</v>
      </c>
      <c r="S3821">
        <f t="shared" si="306"/>
        <v>1627505220</v>
      </c>
      <c r="T3821">
        <f t="shared" si="307"/>
        <v>-9193250</v>
      </c>
      <c r="U3821">
        <f t="shared" si="308"/>
        <v>-10637650</v>
      </c>
    </row>
    <row r="3822" spans="1:21" hidden="1" x14ac:dyDescent="0.25">
      <c r="A3822" t="s">
        <v>8028</v>
      </c>
      <c r="B3822" t="s">
        <v>2172</v>
      </c>
      <c r="C3822">
        <v>94853.666670000006</v>
      </c>
      <c r="D3822">
        <v>1421100</v>
      </c>
      <c r="E3822">
        <v>214800</v>
      </c>
      <c r="F3822">
        <v>11900.5</v>
      </c>
      <c r="G3822">
        <v>18110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O3822">
        <f t="shared" si="304"/>
        <v>1326246.3333300001</v>
      </c>
      <c r="P3822">
        <f t="shared" si="304"/>
        <v>119946.33332999999</v>
      </c>
      <c r="Q3822">
        <f t="shared" si="304"/>
        <v>-82953.166670000006</v>
      </c>
      <c r="R3822">
        <f t="shared" si="305"/>
        <v>-18110</v>
      </c>
      <c r="S3822">
        <f t="shared" si="306"/>
        <v>0</v>
      </c>
      <c r="T3822">
        <f t="shared" si="307"/>
        <v>0</v>
      </c>
      <c r="U3822">
        <f t="shared" si="308"/>
        <v>0</v>
      </c>
    </row>
    <row r="3823" spans="1:21" hidden="1" x14ac:dyDescent="0.25">
      <c r="A3823" t="s">
        <v>8029</v>
      </c>
      <c r="B3823" t="s">
        <v>2173</v>
      </c>
      <c r="C3823">
        <v>56316</v>
      </c>
      <c r="D3823">
        <v>1280660</v>
      </c>
      <c r="E3823">
        <v>1937800</v>
      </c>
      <c r="F3823">
        <v>586315</v>
      </c>
      <c r="G3823">
        <v>174660</v>
      </c>
      <c r="H3823">
        <v>21146</v>
      </c>
      <c r="I3823">
        <v>56316</v>
      </c>
      <c r="J3823">
        <v>135940</v>
      </c>
      <c r="K3823">
        <v>66416500</v>
      </c>
      <c r="L3823">
        <v>32533500</v>
      </c>
      <c r="M3823">
        <v>45163500</v>
      </c>
      <c r="O3823">
        <f t="shared" si="304"/>
        <v>1224344</v>
      </c>
      <c r="P3823">
        <f t="shared" si="304"/>
        <v>1881484</v>
      </c>
      <c r="Q3823">
        <f t="shared" si="304"/>
        <v>529999</v>
      </c>
      <c r="R3823">
        <f t="shared" si="305"/>
        <v>-153514</v>
      </c>
      <c r="S3823">
        <f t="shared" si="306"/>
        <v>79624</v>
      </c>
      <c r="T3823">
        <f t="shared" si="307"/>
        <v>-33883000</v>
      </c>
      <c r="U3823">
        <f t="shared" si="308"/>
        <v>-21253000</v>
      </c>
    </row>
    <row r="3824" spans="1:21" hidden="1" x14ac:dyDescent="0.25">
      <c r="A3824" t="s">
        <v>8030</v>
      </c>
      <c r="B3824" t="s">
        <v>2174</v>
      </c>
      <c r="C3824">
        <v>0</v>
      </c>
      <c r="D3824">
        <v>320120</v>
      </c>
      <c r="E3824">
        <v>146245</v>
      </c>
      <c r="F3824">
        <v>76526.5</v>
      </c>
      <c r="G3824">
        <v>70827</v>
      </c>
      <c r="H3824">
        <v>14201</v>
      </c>
      <c r="I3824">
        <v>0</v>
      </c>
      <c r="J3824">
        <v>0</v>
      </c>
      <c r="K3824">
        <v>0</v>
      </c>
      <c r="L3824">
        <v>0</v>
      </c>
      <c r="M3824">
        <v>0</v>
      </c>
      <c r="O3824">
        <f t="shared" si="304"/>
        <v>320120</v>
      </c>
      <c r="P3824">
        <f t="shared" si="304"/>
        <v>146245</v>
      </c>
      <c r="Q3824">
        <f t="shared" si="304"/>
        <v>76526.5</v>
      </c>
      <c r="R3824">
        <f t="shared" si="305"/>
        <v>-56626</v>
      </c>
      <c r="S3824">
        <f t="shared" si="306"/>
        <v>0</v>
      </c>
      <c r="T3824">
        <f t="shared" si="307"/>
        <v>0</v>
      </c>
      <c r="U3824">
        <f t="shared" si="308"/>
        <v>0</v>
      </c>
    </row>
    <row r="3825" spans="1:21" hidden="1" x14ac:dyDescent="0.25">
      <c r="A3825" t="s">
        <v>8031</v>
      </c>
      <c r="B3825" t="s">
        <v>4136</v>
      </c>
      <c r="C3825">
        <v>0</v>
      </c>
      <c r="D3825">
        <v>0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372373.5</v>
      </c>
      <c r="L3825">
        <v>181732.5</v>
      </c>
      <c r="M3825">
        <v>25608.5</v>
      </c>
      <c r="O3825">
        <f t="shared" si="304"/>
        <v>0</v>
      </c>
      <c r="P3825">
        <f t="shared" si="304"/>
        <v>0</v>
      </c>
      <c r="Q3825">
        <f t="shared" si="304"/>
        <v>0</v>
      </c>
      <c r="R3825">
        <f t="shared" si="305"/>
        <v>0</v>
      </c>
      <c r="S3825">
        <f t="shared" si="306"/>
        <v>0</v>
      </c>
      <c r="T3825">
        <f t="shared" si="307"/>
        <v>-190641</v>
      </c>
      <c r="U3825">
        <f t="shared" si="308"/>
        <v>-346765</v>
      </c>
    </row>
    <row r="3826" spans="1:21" hidden="1" x14ac:dyDescent="0.25">
      <c r="A3826" t="s">
        <v>7554</v>
      </c>
      <c r="B3826" t="s">
        <v>3877</v>
      </c>
      <c r="C3826">
        <v>34957</v>
      </c>
      <c r="D3826">
        <v>0</v>
      </c>
      <c r="E3826">
        <v>0</v>
      </c>
      <c r="F3826">
        <v>0</v>
      </c>
      <c r="G3826">
        <v>0</v>
      </c>
      <c r="H3826">
        <v>0</v>
      </c>
      <c r="I3826">
        <v>34957</v>
      </c>
      <c r="J3826">
        <v>50995.5</v>
      </c>
      <c r="K3826">
        <v>18854</v>
      </c>
      <c r="L3826">
        <v>56302.5</v>
      </c>
      <c r="M3826">
        <v>25482.5</v>
      </c>
      <c r="O3826">
        <f t="shared" si="304"/>
        <v>-34957</v>
      </c>
      <c r="P3826">
        <f t="shared" si="304"/>
        <v>-34957</v>
      </c>
      <c r="Q3826">
        <f t="shared" si="304"/>
        <v>-34957</v>
      </c>
      <c r="R3826">
        <f t="shared" si="305"/>
        <v>0</v>
      </c>
      <c r="S3826">
        <f t="shared" si="306"/>
        <v>16038.5</v>
      </c>
      <c r="T3826">
        <f t="shared" si="307"/>
        <v>37448.5</v>
      </c>
      <c r="U3826">
        <f t="shared" si="308"/>
        <v>6628.5</v>
      </c>
    </row>
    <row r="3827" spans="1:21" hidden="1" x14ac:dyDescent="0.25">
      <c r="A3827" t="s">
        <v>8033</v>
      </c>
      <c r="B3827" t="s">
        <v>2175</v>
      </c>
      <c r="C3827">
        <v>49461.333330000001</v>
      </c>
      <c r="D3827">
        <v>2020250</v>
      </c>
      <c r="E3827">
        <v>727400</v>
      </c>
      <c r="F3827">
        <v>130310</v>
      </c>
      <c r="G3827">
        <v>475320</v>
      </c>
      <c r="H3827">
        <v>12416</v>
      </c>
      <c r="I3827">
        <v>19058</v>
      </c>
      <c r="J3827">
        <v>15592.5</v>
      </c>
      <c r="K3827">
        <v>47971.5</v>
      </c>
      <c r="L3827">
        <v>31455</v>
      </c>
      <c r="M3827">
        <v>35391.5</v>
      </c>
      <c r="O3827">
        <f t="shared" si="304"/>
        <v>1970788.6666699999</v>
      </c>
      <c r="P3827">
        <f t="shared" si="304"/>
        <v>677938.66666999995</v>
      </c>
      <c r="Q3827">
        <f t="shared" si="304"/>
        <v>80848.666670000006</v>
      </c>
      <c r="R3827">
        <f t="shared" si="305"/>
        <v>-462904</v>
      </c>
      <c r="S3827">
        <f t="shared" si="306"/>
        <v>-3465.5</v>
      </c>
      <c r="T3827">
        <f t="shared" si="307"/>
        <v>-16516.5</v>
      </c>
      <c r="U3827">
        <f t="shared" si="308"/>
        <v>-12580</v>
      </c>
    </row>
    <row r="3828" spans="1:21" hidden="1" x14ac:dyDescent="0.25">
      <c r="A3828" t="s">
        <v>8034</v>
      </c>
      <c r="B3828" t="s">
        <v>2176</v>
      </c>
      <c r="C3828">
        <v>0</v>
      </c>
      <c r="D3828">
        <v>314830</v>
      </c>
      <c r="E3828">
        <v>5384300</v>
      </c>
      <c r="F3828">
        <v>32858</v>
      </c>
      <c r="G3828">
        <v>47693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O3828">
        <f t="shared" si="304"/>
        <v>314830</v>
      </c>
      <c r="P3828">
        <f t="shared" si="304"/>
        <v>5384300</v>
      </c>
      <c r="Q3828">
        <f t="shared" si="304"/>
        <v>32858</v>
      </c>
      <c r="R3828">
        <f t="shared" si="305"/>
        <v>-47693</v>
      </c>
      <c r="S3828">
        <f t="shared" si="306"/>
        <v>0</v>
      </c>
      <c r="T3828">
        <f t="shared" si="307"/>
        <v>0</v>
      </c>
      <c r="U3828">
        <f t="shared" si="308"/>
        <v>0</v>
      </c>
    </row>
    <row r="3829" spans="1:21" hidden="1" x14ac:dyDescent="0.25">
      <c r="A3829" t="s">
        <v>8035</v>
      </c>
      <c r="B3829" t="s">
        <v>2177</v>
      </c>
      <c r="C3829">
        <v>0</v>
      </c>
      <c r="D3829">
        <v>0</v>
      </c>
      <c r="E3829">
        <v>0</v>
      </c>
      <c r="F3829">
        <v>79830</v>
      </c>
      <c r="G3829">
        <v>47809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O3829">
        <f t="shared" si="304"/>
        <v>0</v>
      </c>
      <c r="P3829">
        <f t="shared" si="304"/>
        <v>0</v>
      </c>
      <c r="Q3829">
        <f t="shared" si="304"/>
        <v>79830</v>
      </c>
      <c r="R3829">
        <f t="shared" si="305"/>
        <v>-47809</v>
      </c>
      <c r="S3829">
        <f t="shared" si="306"/>
        <v>0</v>
      </c>
      <c r="T3829">
        <f t="shared" si="307"/>
        <v>0</v>
      </c>
      <c r="U3829">
        <f t="shared" si="308"/>
        <v>0</v>
      </c>
    </row>
    <row r="3830" spans="1:21" hidden="1" x14ac:dyDescent="0.25">
      <c r="A3830" t="s">
        <v>8036</v>
      </c>
      <c r="B3830" t="s">
        <v>3878</v>
      </c>
      <c r="C3830">
        <v>0</v>
      </c>
      <c r="D3830">
        <v>0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1295100</v>
      </c>
      <c r="L3830">
        <v>402335</v>
      </c>
      <c r="M3830">
        <v>412980</v>
      </c>
      <c r="O3830">
        <f t="shared" si="304"/>
        <v>0</v>
      </c>
      <c r="P3830">
        <f t="shared" si="304"/>
        <v>0</v>
      </c>
      <c r="Q3830">
        <f t="shared" si="304"/>
        <v>0</v>
      </c>
      <c r="R3830">
        <f t="shared" si="305"/>
        <v>0</v>
      </c>
      <c r="S3830">
        <f t="shared" si="306"/>
        <v>0</v>
      </c>
      <c r="T3830">
        <f t="shared" si="307"/>
        <v>-892765</v>
      </c>
      <c r="U3830">
        <f t="shared" si="308"/>
        <v>-882120</v>
      </c>
    </row>
    <row r="3831" spans="1:21" hidden="1" x14ac:dyDescent="0.25">
      <c r="A3831" t="s">
        <v>7253</v>
      </c>
      <c r="B3831" t="s">
        <v>3879</v>
      </c>
      <c r="C3831">
        <v>0</v>
      </c>
      <c r="D3831">
        <v>0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71737</v>
      </c>
      <c r="M3831">
        <v>45883.5</v>
      </c>
      <c r="O3831">
        <f t="shared" si="304"/>
        <v>0</v>
      </c>
      <c r="P3831">
        <f t="shared" si="304"/>
        <v>0</v>
      </c>
      <c r="Q3831">
        <f t="shared" si="304"/>
        <v>0</v>
      </c>
      <c r="R3831">
        <f t="shared" si="305"/>
        <v>0</v>
      </c>
      <c r="S3831">
        <f t="shared" si="306"/>
        <v>0</v>
      </c>
      <c r="T3831">
        <f t="shared" si="307"/>
        <v>71737</v>
      </c>
      <c r="U3831">
        <f t="shared" si="308"/>
        <v>45883.5</v>
      </c>
    </row>
    <row r="3832" spans="1:21" hidden="1" x14ac:dyDescent="0.25">
      <c r="A3832" t="s">
        <v>8038</v>
      </c>
      <c r="B3832" t="s">
        <v>3880</v>
      </c>
      <c r="C3832">
        <v>19327</v>
      </c>
      <c r="D3832">
        <v>0</v>
      </c>
      <c r="E3832">
        <v>0</v>
      </c>
      <c r="F3832">
        <v>0</v>
      </c>
      <c r="G3832">
        <v>0</v>
      </c>
      <c r="H3832">
        <v>0</v>
      </c>
      <c r="I3832">
        <v>19327</v>
      </c>
      <c r="J3832">
        <v>83098</v>
      </c>
      <c r="K3832">
        <v>12056.5</v>
      </c>
      <c r="L3832">
        <v>7699</v>
      </c>
      <c r="M3832">
        <v>70450</v>
      </c>
      <c r="O3832">
        <f t="shared" si="304"/>
        <v>-19327</v>
      </c>
      <c r="P3832">
        <f t="shared" si="304"/>
        <v>-19327</v>
      </c>
      <c r="Q3832">
        <f t="shared" si="304"/>
        <v>-19327</v>
      </c>
      <c r="R3832">
        <f t="shared" si="305"/>
        <v>0</v>
      </c>
      <c r="S3832">
        <f t="shared" si="306"/>
        <v>63771</v>
      </c>
      <c r="T3832">
        <f t="shared" si="307"/>
        <v>-4357.5</v>
      </c>
      <c r="U3832">
        <f t="shared" si="308"/>
        <v>58393.5</v>
      </c>
    </row>
    <row r="3833" spans="1:21" hidden="1" x14ac:dyDescent="0.25">
      <c r="A3833" t="s">
        <v>8039</v>
      </c>
      <c r="B3833" t="s">
        <v>2178</v>
      </c>
      <c r="C3833">
        <v>156870</v>
      </c>
      <c r="D3833">
        <v>70410</v>
      </c>
      <c r="E3833">
        <v>0</v>
      </c>
      <c r="F3833">
        <v>275250</v>
      </c>
      <c r="G3833">
        <v>11941</v>
      </c>
      <c r="H3833">
        <v>0</v>
      </c>
      <c r="I3833">
        <v>0</v>
      </c>
      <c r="J3833">
        <v>0</v>
      </c>
      <c r="K3833">
        <v>758715</v>
      </c>
      <c r="L3833">
        <v>454325</v>
      </c>
      <c r="M3833">
        <v>369755</v>
      </c>
      <c r="O3833">
        <f t="shared" si="304"/>
        <v>-86460</v>
      </c>
      <c r="P3833">
        <f t="shared" si="304"/>
        <v>-156870</v>
      </c>
      <c r="Q3833">
        <f t="shared" si="304"/>
        <v>118380</v>
      </c>
      <c r="R3833">
        <f t="shared" si="305"/>
        <v>-11941</v>
      </c>
      <c r="S3833">
        <f t="shared" si="306"/>
        <v>0</v>
      </c>
      <c r="T3833">
        <f t="shared" si="307"/>
        <v>-304390</v>
      </c>
      <c r="U3833">
        <f t="shared" si="308"/>
        <v>-388960</v>
      </c>
    </row>
    <row r="3834" spans="1:21" hidden="1" x14ac:dyDescent="0.25">
      <c r="A3834" t="s">
        <v>7955</v>
      </c>
      <c r="B3834" t="s">
        <v>3881</v>
      </c>
      <c r="C3834">
        <v>0</v>
      </c>
      <c r="D3834">
        <v>0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172905</v>
      </c>
      <c r="L3834">
        <v>193755</v>
      </c>
      <c r="M3834">
        <v>307530</v>
      </c>
      <c r="O3834">
        <f t="shared" si="304"/>
        <v>0</v>
      </c>
      <c r="P3834">
        <f t="shared" si="304"/>
        <v>0</v>
      </c>
      <c r="Q3834">
        <f t="shared" si="304"/>
        <v>0</v>
      </c>
      <c r="R3834">
        <f t="shared" si="305"/>
        <v>0</v>
      </c>
      <c r="S3834">
        <f t="shared" si="306"/>
        <v>0</v>
      </c>
      <c r="T3834">
        <f t="shared" si="307"/>
        <v>20850</v>
      </c>
      <c r="U3834">
        <f t="shared" si="308"/>
        <v>134625</v>
      </c>
    </row>
    <row r="3835" spans="1:21" hidden="1" x14ac:dyDescent="0.25">
      <c r="A3835" t="s">
        <v>6645</v>
      </c>
      <c r="B3835" t="s">
        <v>2179</v>
      </c>
      <c r="C3835">
        <v>0</v>
      </c>
      <c r="D3835">
        <v>228070</v>
      </c>
      <c r="E3835">
        <v>0</v>
      </c>
      <c r="F3835">
        <v>0</v>
      </c>
      <c r="G3835">
        <v>202520</v>
      </c>
      <c r="H3835">
        <v>0</v>
      </c>
      <c r="I3835">
        <v>0</v>
      </c>
      <c r="J3835">
        <v>0</v>
      </c>
      <c r="K3835">
        <v>0</v>
      </c>
      <c r="L3835">
        <v>151725</v>
      </c>
      <c r="M3835">
        <v>197618.5</v>
      </c>
      <c r="O3835">
        <f t="shared" si="304"/>
        <v>228070</v>
      </c>
      <c r="P3835">
        <f t="shared" si="304"/>
        <v>0</v>
      </c>
      <c r="Q3835">
        <f t="shared" si="304"/>
        <v>0</v>
      </c>
      <c r="R3835">
        <f t="shared" si="305"/>
        <v>-202520</v>
      </c>
      <c r="S3835">
        <f t="shared" si="306"/>
        <v>0</v>
      </c>
      <c r="T3835">
        <f t="shared" si="307"/>
        <v>151725</v>
      </c>
      <c r="U3835">
        <f t="shared" si="308"/>
        <v>197618.5</v>
      </c>
    </row>
    <row r="3836" spans="1:21" hidden="1" x14ac:dyDescent="0.25">
      <c r="A3836" t="s">
        <v>8042</v>
      </c>
      <c r="B3836" t="s">
        <v>2180</v>
      </c>
      <c r="C3836">
        <v>4641146.6670000004</v>
      </c>
      <c r="D3836">
        <v>67510</v>
      </c>
      <c r="E3836">
        <v>0</v>
      </c>
      <c r="F3836">
        <v>182390</v>
      </c>
      <c r="G3836">
        <v>52682</v>
      </c>
      <c r="H3836">
        <v>0</v>
      </c>
      <c r="I3836">
        <v>0</v>
      </c>
      <c r="J3836">
        <v>0</v>
      </c>
      <c r="K3836">
        <v>8365900</v>
      </c>
      <c r="L3836">
        <v>5024250</v>
      </c>
      <c r="M3836">
        <v>3337650</v>
      </c>
      <c r="O3836">
        <f t="shared" si="304"/>
        <v>-4573636.6670000004</v>
      </c>
      <c r="P3836">
        <f t="shared" si="304"/>
        <v>-4641146.6670000004</v>
      </c>
      <c r="Q3836">
        <f t="shared" si="304"/>
        <v>-4458756.6670000004</v>
      </c>
      <c r="R3836">
        <f t="shared" si="305"/>
        <v>-52682</v>
      </c>
      <c r="S3836">
        <f t="shared" si="306"/>
        <v>0</v>
      </c>
      <c r="T3836">
        <f t="shared" si="307"/>
        <v>-3341650</v>
      </c>
      <c r="U3836">
        <f t="shared" si="308"/>
        <v>-5028250</v>
      </c>
    </row>
    <row r="3837" spans="1:21" hidden="1" x14ac:dyDescent="0.25">
      <c r="A3837" t="s">
        <v>8043</v>
      </c>
      <c r="B3837" t="s">
        <v>2181</v>
      </c>
      <c r="C3837">
        <v>0</v>
      </c>
      <c r="D3837">
        <v>0</v>
      </c>
      <c r="E3837">
        <v>0</v>
      </c>
      <c r="F3837">
        <v>0</v>
      </c>
      <c r="G3837">
        <v>82144</v>
      </c>
      <c r="H3837">
        <v>0</v>
      </c>
      <c r="I3837">
        <v>0</v>
      </c>
      <c r="J3837">
        <v>595215</v>
      </c>
      <c r="K3837">
        <v>0</v>
      </c>
      <c r="L3837">
        <v>0</v>
      </c>
      <c r="M3837">
        <v>0</v>
      </c>
      <c r="O3837">
        <f t="shared" si="304"/>
        <v>0</v>
      </c>
      <c r="P3837">
        <f t="shared" si="304"/>
        <v>0</v>
      </c>
      <c r="Q3837">
        <f t="shared" si="304"/>
        <v>0</v>
      </c>
      <c r="R3837">
        <f t="shared" si="305"/>
        <v>-82144</v>
      </c>
      <c r="S3837">
        <f t="shared" si="306"/>
        <v>595215</v>
      </c>
      <c r="T3837">
        <f t="shared" si="307"/>
        <v>0</v>
      </c>
      <c r="U3837">
        <f t="shared" si="308"/>
        <v>0</v>
      </c>
    </row>
    <row r="3838" spans="1:21" hidden="1" x14ac:dyDescent="0.25">
      <c r="A3838" t="s">
        <v>8044</v>
      </c>
      <c r="B3838" t="s">
        <v>2182</v>
      </c>
      <c r="C3838">
        <v>501696.6667</v>
      </c>
      <c r="D3838">
        <v>26217</v>
      </c>
      <c r="E3838">
        <v>422440</v>
      </c>
      <c r="F3838">
        <v>38552.5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O3838">
        <f t="shared" si="304"/>
        <v>-475479.6667</v>
      </c>
      <c r="P3838">
        <f t="shared" si="304"/>
        <v>-79256.666700000002</v>
      </c>
      <c r="Q3838">
        <f t="shared" si="304"/>
        <v>-463144.1667</v>
      </c>
      <c r="R3838">
        <f t="shared" si="305"/>
        <v>0</v>
      </c>
      <c r="S3838">
        <f t="shared" si="306"/>
        <v>0</v>
      </c>
      <c r="T3838">
        <f t="shared" si="307"/>
        <v>0</v>
      </c>
      <c r="U3838">
        <f t="shared" si="308"/>
        <v>0</v>
      </c>
    </row>
    <row r="3839" spans="1:21" hidden="1" x14ac:dyDescent="0.25">
      <c r="A3839" t="s">
        <v>8045</v>
      </c>
      <c r="B3839" t="s">
        <v>3882</v>
      </c>
      <c r="C3839">
        <v>0</v>
      </c>
      <c r="D3839">
        <v>0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1417750</v>
      </c>
      <c r="L3839">
        <v>974585</v>
      </c>
      <c r="M3839">
        <v>650730</v>
      </c>
      <c r="O3839">
        <f t="shared" si="304"/>
        <v>0</v>
      </c>
      <c r="P3839">
        <f t="shared" si="304"/>
        <v>0</v>
      </c>
      <c r="Q3839">
        <f t="shared" si="304"/>
        <v>0</v>
      </c>
      <c r="R3839">
        <f t="shared" si="305"/>
        <v>0</v>
      </c>
      <c r="S3839">
        <f t="shared" si="306"/>
        <v>0</v>
      </c>
      <c r="T3839">
        <f t="shared" si="307"/>
        <v>-443165</v>
      </c>
      <c r="U3839">
        <f t="shared" si="308"/>
        <v>-767020</v>
      </c>
    </row>
    <row r="3840" spans="1:21" hidden="1" x14ac:dyDescent="0.25">
      <c r="A3840" t="s">
        <v>8046</v>
      </c>
      <c r="B3840" t="s">
        <v>3883</v>
      </c>
      <c r="C3840">
        <v>0</v>
      </c>
      <c r="D3840">
        <v>0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12875500</v>
      </c>
      <c r="L3840">
        <v>7247550</v>
      </c>
      <c r="M3840">
        <v>5969700</v>
      </c>
      <c r="O3840">
        <f t="shared" si="304"/>
        <v>0</v>
      </c>
      <c r="P3840">
        <f t="shared" si="304"/>
        <v>0</v>
      </c>
      <c r="Q3840">
        <f t="shared" si="304"/>
        <v>0</v>
      </c>
      <c r="R3840">
        <f t="shared" si="305"/>
        <v>0</v>
      </c>
      <c r="S3840">
        <f t="shared" si="306"/>
        <v>0</v>
      </c>
      <c r="T3840">
        <f t="shared" si="307"/>
        <v>-5627950</v>
      </c>
      <c r="U3840">
        <f t="shared" si="308"/>
        <v>-6905800</v>
      </c>
    </row>
    <row r="3841" spans="1:21" hidden="1" x14ac:dyDescent="0.25">
      <c r="A3841" t="s">
        <v>7070</v>
      </c>
      <c r="B3841" t="s">
        <v>3884</v>
      </c>
      <c r="C3841">
        <v>0</v>
      </c>
      <c r="D3841">
        <v>0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80670.5</v>
      </c>
      <c r="M3841">
        <v>141590</v>
      </c>
      <c r="O3841">
        <f t="shared" si="304"/>
        <v>0</v>
      </c>
      <c r="P3841">
        <f t="shared" si="304"/>
        <v>0</v>
      </c>
      <c r="Q3841">
        <f t="shared" si="304"/>
        <v>0</v>
      </c>
      <c r="R3841">
        <f t="shared" si="305"/>
        <v>0</v>
      </c>
      <c r="S3841">
        <f t="shared" si="306"/>
        <v>0</v>
      </c>
      <c r="T3841">
        <f t="shared" si="307"/>
        <v>80670.5</v>
      </c>
      <c r="U3841">
        <f t="shared" si="308"/>
        <v>141590</v>
      </c>
    </row>
    <row r="3842" spans="1:21" hidden="1" x14ac:dyDescent="0.25">
      <c r="A3842" t="s">
        <v>8048</v>
      </c>
      <c r="B3842" t="s">
        <v>3885</v>
      </c>
      <c r="C3842">
        <v>0</v>
      </c>
      <c r="D3842">
        <v>0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31714</v>
      </c>
      <c r="K3842">
        <v>34507000</v>
      </c>
      <c r="L3842">
        <v>23433500</v>
      </c>
      <c r="M3842">
        <v>17883000</v>
      </c>
      <c r="O3842">
        <f t="shared" si="304"/>
        <v>0</v>
      </c>
      <c r="P3842">
        <f t="shared" si="304"/>
        <v>0</v>
      </c>
      <c r="Q3842">
        <f t="shared" si="304"/>
        <v>0</v>
      </c>
      <c r="R3842">
        <f t="shared" si="305"/>
        <v>0</v>
      </c>
      <c r="S3842">
        <f t="shared" si="306"/>
        <v>31714</v>
      </c>
      <c r="T3842">
        <f t="shared" si="307"/>
        <v>-11073500</v>
      </c>
      <c r="U3842">
        <f t="shared" si="308"/>
        <v>-16624000</v>
      </c>
    </row>
    <row r="3843" spans="1:21" hidden="1" x14ac:dyDescent="0.25">
      <c r="A3843" t="s">
        <v>8049</v>
      </c>
      <c r="B3843" t="s">
        <v>2183</v>
      </c>
      <c r="C3843">
        <v>206503</v>
      </c>
      <c r="D3843">
        <v>2438900</v>
      </c>
      <c r="E3843">
        <v>257605</v>
      </c>
      <c r="F3843">
        <v>852000</v>
      </c>
      <c r="G3843">
        <v>542750</v>
      </c>
      <c r="H3843">
        <v>23544</v>
      </c>
      <c r="I3843">
        <v>15853</v>
      </c>
      <c r="J3843">
        <v>124115</v>
      </c>
      <c r="K3843">
        <v>0</v>
      </c>
      <c r="L3843">
        <v>0</v>
      </c>
      <c r="M3843">
        <v>0</v>
      </c>
      <c r="O3843">
        <f t="shared" ref="O3843:Q3906" si="309">D3843-$C3843</f>
        <v>2232397</v>
      </c>
      <c r="P3843">
        <f t="shared" si="309"/>
        <v>51102</v>
      </c>
      <c r="Q3843">
        <f t="shared" si="309"/>
        <v>645497</v>
      </c>
      <c r="R3843">
        <f t="shared" ref="R3843:R3906" si="310">H3843-G3843</f>
        <v>-519206</v>
      </c>
      <c r="S3843">
        <f t="shared" ref="S3843:S3906" si="311">J3843-I3843</f>
        <v>108262</v>
      </c>
      <c r="T3843">
        <f t="shared" ref="T3843:T3906" si="312">L3843-K3843</f>
        <v>0</v>
      </c>
      <c r="U3843">
        <f t="shared" ref="U3843:U3906" si="313">M3843-K3843</f>
        <v>0</v>
      </c>
    </row>
    <row r="3844" spans="1:21" hidden="1" x14ac:dyDescent="0.25">
      <c r="A3844" t="s">
        <v>7002</v>
      </c>
      <c r="B3844" t="s">
        <v>3886</v>
      </c>
      <c r="C3844">
        <v>0</v>
      </c>
      <c r="D3844">
        <v>0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192592</v>
      </c>
      <c r="L3844">
        <v>278510</v>
      </c>
      <c r="M3844">
        <v>316025.5</v>
      </c>
      <c r="O3844">
        <f t="shared" si="309"/>
        <v>0</v>
      </c>
      <c r="P3844">
        <f t="shared" si="309"/>
        <v>0</v>
      </c>
      <c r="Q3844">
        <f t="shared" si="309"/>
        <v>0</v>
      </c>
      <c r="R3844">
        <f t="shared" si="310"/>
        <v>0</v>
      </c>
      <c r="S3844">
        <f t="shared" si="311"/>
        <v>0</v>
      </c>
      <c r="T3844">
        <f t="shared" si="312"/>
        <v>85918</v>
      </c>
      <c r="U3844">
        <f t="shared" si="313"/>
        <v>123433.5</v>
      </c>
    </row>
    <row r="3845" spans="1:21" hidden="1" x14ac:dyDescent="0.25">
      <c r="A3845" t="s">
        <v>8051</v>
      </c>
      <c r="B3845" t="s">
        <v>3887</v>
      </c>
      <c r="C3845">
        <v>0</v>
      </c>
      <c r="D3845">
        <v>0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62725</v>
      </c>
      <c r="K3845">
        <v>12983000</v>
      </c>
      <c r="L3845">
        <v>9512900</v>
      </c>
      <c r="M3845">
        <v>8045900</v>
      </c>
      <c r="O3845">
        <f t="shared" si="309"/>
        <v>0</v>
      </c>
      <c r="P3845">
        <f t="shared" si="309"/>
        <v>0</v>
      </c>
      <c r="Q3845">
        <f t="shared" si="309"/>
        <v>0</v>
      </c>
      <c r="R3845">
        <f t="shared" si="310"/>
        <v>0</v>
      </c>
      <c r="S3845">
        <f t="shared" si="311"/>
        <v>62725</v>
      </c>
      <c r="T3845">
        <f t="shared" si="312"/>
        <v>-3470100</v>
      </c>
      <c r="U3845">
        <f t="shared" si="313"/>
        <v>-4937100</v>
      </c>
    </row>
    <row r="3846" spans="1:21" hidden="1" x14ac:dyDescent="0.25">
      <c r="A3846" t="s">
        <v>8052</v>
      </c>
      <c r="B3846" t="s">
        <v>3888</v>
      </c>
      <c r="C3846">
        <v>0</v>
      </c>
      <c r="D3846">
        <v>0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15870500</v>
      </c>
      <c r="L3846">
        <v>11593500</v>
      </c>
      <c r="M3846">
        <v>10977000</v>
      </c>
      <c r="O3846">
        <f t="shared" si="309"/>
        <v>0</v>
      </c>
      <c r="P3846">
        <f t="shared" si="309"/>
        <v>0</v>
      </c>
      <c r="Q3846">
        <f t="shared" si="309"/>
        <v>0</v>
      </c>
      <c r="R3846">
        <f t="shared" si="310"/>
        <v>0</v>
      </c>
      <c r="S3846">
        <f t="shared" si="311"/>
        <v>0</v>
      </c>
      <c r="T3846">
        <f t="shared" si="312"/>
        <v>-4277000</v>
      </c>
      <c r="U3846">
        <f t="shared" si="313"/>
        <v>-4893500</v>
      </c>
    </row>
    <row r="3847" spans="1:21" hidden="1" x14ac:dyDescent="0.25">
      <c r="A3847" t="s">
        <v>8053</v>
      </c>
      <c r="B3847" t="s">
        <v>2184</v>
      </c>
      <c r="C3847">
        <v>2690600</v>
      </c>
      <c r="D3847">
        <v>0</v>
      </c>
      <c r="E3847">
        <v>0</v>
      </c>
      <c r="F3847">
        <v>62215</v>
      </c>
      <c r="G3847">
        <v>1964800</v>
      </c>
      <c r="H3847">
        <v>72937</v>
      </c>
      <c r="I3847">
        <v>0</v>
      </c>
      <c r="J3847">
        <v>34868</v>
      </c>
      <c r="K3847">
        <v>52148500</v>
      </c>
      <c r="L3847">
        <v>36354000</v>
      </c>
      <c r="M3847">
        <v>34749500</v>
      </c>
      <c r="O3847">
        <f t="shared" si="309"/>
        <v>-2690600</v>
      </c>
      <c r="P3847">
        <f t="shared" si="309"/>
        <v>-2690600</v>
      </c>
      <c r="Q3847">
        <f t="shared" si="309"/>
        <v>-2628385</v>
      </c>
      <c r="R3847">
        <f t="shared" si="310"/>
        <v>-1891863</v>
      </c>
      <c r="S3847">
        <f t="shared" si="311"/>
        <v>34868</v>
      </c>
      <c r="T3847">
        <f t="shared" si="312"/>
        <v>-15794500</v>
      </c>
      <c r="U3847">
        <f t="shared" si="313"/>
        <v>-17399000</v>
      </c>
    </row>
    <row r="3848" spans="1:21" hidden="1" x14ac:dyDescent="0.25">
      <c r="A3848" t="s">
        <v>8054</v>
      </c>
      <c r="B3848" t="s">
        <v>2185</v>
      </c>
      <c r="C3848">
        <v>0</v>
      </c>
      <c r="D3848">
        <v>3434700</v>
      </c>
      <c r="E3848">
        <v>153675</v>
      </c>
      <c r="F3848">
        <v>1070920</v>
      </c>
      <c r="G3848">
        <v>202820</v>
      </c>
      <c r="H3848">
        <v>47968.5</v>
      </c>
      <c r="I3848">
        <v>0</v>
      </c>
      <c r="J3848">
        <v>0</v>
      </c>
      <c r="K3848">
        <v>0</v>
      </c>
      <c r="L3848">
        <v>0</v>
      </c>
      <c r="M3848">
        <v>0</v>
      </c>
      <c r="O3848">
        <f t="shared" si="309"/>
        <v>3434700</v>
      </c>
      <c r="P3848">
        <f t="shared" si="309"/>
        <v>153675</v>
      </c>
      <c r="Q3848">
        <f t="shared" si="309"/>
        <v>1070920</v>
      </c>
      <c r="R3848">
        <f t="shared" si="310"/>
        <v>-154851.5</v>
      </c>
      <c r="S3848">
        <f t="shared" si="311"/>
        <v>0</v>
      </c>
      <c r="T3848">
        <f t="shared" si="312"/>
        <v>0</v>
      </c>
      <c r="U3848">
        <f t="shared" si="313"/>
        <v>0</v>
      </c>
    </row>
    <row r="3849" spans="1:21" hidden="1" x14ac:dyDescent="0.25">
      <c r="A3849" t="s">
        <v>8055</v>
      </c>
      <c r="B3849" t="s">
        <v>2186</v>
      </c>
      <c r="C3849">
        <v>0</v>
      </c>
      <c r="D3849">
        <v>0</v>
      </c>
      <c r="E3849">
        <v>0</v>
      </c>
      <c r="F3849">
        <v>0</v>
      </c>
      <c r="G3849">
        <v>142510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O3849">
        <f t="shared" si="309"/>
        <v>0</v>
      </c>
      <c r="P3849">
        <f t="shared" si="309"/>
        <v>0</v>
      </c>
      <c r="Q3849">
        <f t="shared" si="309"/>
        <v>0</v>
      </c>
      <c r="R3849">
        <f t="shared" si="310"/>
        <v>-142510</v>
      </c>
      <c r="S3849">
        <f t="shared" si="311"/>
        <v>0</v>
      </c>
      <c r="T3849">
        <f t="shared" si="312"/>
        <v>0</v>
      </c>
      <c r="U3849">
        <f t="shared" si="313"/>
        <v>0</v>
      </c>
    </row>
    <row r="3850" spans="1:21" hidden="1" x14ac:dyDescent="0.25">
      <c r="A3850" t="s">
        <v>8056</v>
      </c>
      <c r="B3850" t="s">
        <v>3889</v>
      </c>
      <c r="C3850">
        <v>0</v>
      </c>
      <c r="D3850">
        <v>0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2194200</v>
      </c>
      <c r="L3850">
        <v>1966750</v>
      </c>
      <c r="M3850">
        <v>1709770</v>
      </c>
      <c r="O3850">
        <f t="shared" si="309"/>
        <v>0</v>
      </c>
      <c r="P3850">
        <f t="shared" si="309"/>
        <v>0</v>
      </c>
      <c r="Q3850">
        <f t="shared" si="309"/>
        <v>0</v>
      </c>
      <c r="R3850">
        <f t="shared" si="310"/>
        <v>0</v>
      </c>
      <c r="S3850">
        <f t="shared" si="311"/>
        <v>0</v>
      </c>
      <c r="T3850">
        <f t="shared" si="312"/>
        <v>-227450</v>
      </c>
      <c r="U3850">
        <f t="shared" si="313"/>
        <v>-484430</v>
      </c>
    </row>
    <row r="3851" spans="1:21" hidden="1" x14ac:dyDescent="0.25">
      <c r="A3851" t="s">
        <v>8057</v>
      </c>
      <c r="B3851" t="s">
        <v>3890</v>
      </c>
      <c r="C3851">
        <v>0</v>
      </c>
      <c r="D3851">
        <v>0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5752000</v>
      </c>
      <c r="L3851">
        <v>3697250</v>
      </c>
      <c r="M3851">
        <v>2475660</v>
      </c>
      <c r="O3851">
        <f t="shared" si="309"/>
        <v>0</v>
      </c>
      <c r="P3851">
        <f t="shared" si="309"/>
        <v>0</v>
      </c>
      <c r="Q3851">
        <f t="shared" si="309"/>
        <v>0</v>
      </c>
      <c r="R3851">
        <f t="shared" si="310"/>
        <v>0</v>
      </c>
      <c r="S3851">
        <f t="shared" si="311"/>
        <v>0</v>
      </c>
      <c r="T3851">
        <f t="shared" si="312"/>
        <v>-2054750</v>
      </c>
      <c r="U3851">
        <f t="shared" si="313"/>
        <v>-3276340</v>
      </c>
    </row>
    <row r="3852" spans="1:21" hidden="1" x14ac:dyDescent="0.25">
      <c r="A3852" t="s">
        <v>8058</v>
      </c>
      <c r="B3852" t="s">
        <v>2187</v>
      </c>
      <c r="C3852">
        <v>113270</v>
      </c>
      <c r="D3852">
        <v>150535</v>
      </c>
      <c r="E3852">
        <v>0</v>
      </c>
      <c r="F3852">
        <v>0</v>
      </c>
      <c r="G3852">
        <v>413060</v>
      </c>
      <c r="H3852">
        <v>7028</v>
      </c>
      <c r="I3852">
        <v>0</v>
      </c>
      <c r="J3852">
        <v>0</v>
      </c>
      <c r="K3852">
        <v>17414500</v>
      </c>
      <c r="L3852">
        <v>10339350</v>
      </c>
      <c r="M3852">
        <v>8013950</v>
      </c>
      <c r="O3852">
        <f t="shared" si="309"/>
        <v>37265</v>
      </c>
      <c r="P3852">
        <f t="shared" si="309"/>
        <v>-113270</v>
      </c>
      <c r="Q3852">
        <f t="shared" si="309"/>
        <v>-113270</v>
      </c>
      <c r="R3852">
        <f t="shared" si="310"/>
        <v>-406032</v>
      </c>
      <c r="S3852">
        <f t="shared" si="311"/>
        <v>0</v>
      </c>
      <c r="T3852">
        <f t="shared" si="312"/>
        <v>-7075150</v>
      </c>
      <c r="U3852">
        <f t="shared" si="313"/>
        <v>-9400550</v>
      </c>
    </row>
    <row r="3853" spans="1:21" hidden="1" x14ac:dyDescent="0.25">
      <c r="A3853" t="s">
        <v>8059</v>
      </c>
      <c r="B3853" t="s">
        <v>2188</v>
      </c>
      <c r="C3853">
        <v>0</v>
      </c>
      <c r="D3853">
        <v>33196</v>
      </c>
      <c r="E3853">
        <v>0</v>
      </c>
      <c r="F3853">
        <v>12391.5</v>
      </c>
      <c r="G3853">
        <v>94439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O3853">
        <f t="shared" si="309"/>
        <v>33196</v>
      </c>
      <c r="P3853">
        <f t="shared" si="309"/>
        <v>0</v>
      </c>
      <c r="Q3853">
        <f t="shared" si="309"/>
        <v>12391.5</v>
      </c>
      <c r="R3853">
        <f t="shared" si="310"/>
        <v>-94439</v>
      </c>
      <c r="S3853">
        <f t="shared" si="311"/>
        <v>0</v>
      </c>
      <c r="T3853">
        <f t="shared" si="312"/>
        <v>0</v>
      </c>
      <c r="U3853">
        <f t="shared" si="313"/>
        <v>0</v>
      </c>
    </row>
    <row r="3854" spans="1:21" hidden="1" x14ac:dyDescent="0.25">
      <c r="A3854" t="s">
        <v>8172</v>
      </c>
      <c r="B3854" t="s">
        <v>3891</v>
      </c>
      <c r="C3854">
        <v>0</v>
      </c>
      <c r="D3854">
        <v>0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52112</v>
      </c>
      <c r="L3854">
        <v>61151.5</v>
      </c>
      <c r="M3854">
        <v>33684.5</v>
      </c>
      <c r="O3854">
        <f t="shared" si="309"/>
        <v>0</v>
      </c>
      <c r="P3854">
        <f t="shared" si="309"/>
        <v>0</v>
      </c>
      <c r="Q3854">
        <f t="shared" si="309"/>
        <v>0</v>
      </c>
      <c r="R3854">
        <f t="shared" si="310"/>
        <v>0</v>
      </c>
      <c r="S3854">
        <f t="shared" si="311"/>
        <v>0</v>
      </c>
      <c r="T3854">
        <f t="shared" si="312"/>
        <v>9039.5</v>
      </c>
      <c r="U3854">
        <f t="shared" si="313"/>
        <v>-18427.5</v>
      </c>
    </row>
    <row r="3855" spans="1:21" hidden="1" x14ac:dyDescent="0.25">
      <c r="A3855" t="s">
        <v>8061</v>
      </c>
      <c r="B3855" t="s">
        <v>2189</v>
      </c>
      <c r="C3855">
        <v>4810342.3329999996</v>
      </c>
      <c r="D3855">
        <v>0</v>
      </c>
      <c r="E3855">
        <v>653550</v>
      </c>
      <c r="F3855">
        <v>291300</v>
      </c>
      <c r="G3855">
        <v>0</v>
      </c>
      <c r="H3855">
        <v>0</v>
      </c>
      <c r="I3855">
        <v>0</v>
      </c>
      <c r="J3855">
        <v>0</v>
      </c>
      <c r="K3855">
        <v>37857000</v>
      </c>
      <c r="L3855">
        <v>18440500</v>
      </c>
      <c r="M3855">
        <v>17048000</v>
      </c>
      <c r="O3855">
        <f t="shared" si="309"/>
        <v>-4810342.3329999996</v>
      </c>
      <c r="P3855">
        <f t="shared" si="309"/>
        <v>-4156792.3329999996</v>
      </c>
      <c r="Q3855">
        <f t="shared" si="309"/>
        <v>-4519042.3329999996</v>
      </c>
      <c r="R3855">
        <f t="shared" si="310"/>
        <v>0</v>
      </c>
      <c r="S3855">
        <f t="shared" si="311"/>
        <v>0</v>
      </c>
      <c r="T3855">
        <f t="shared" si="312"/>
        <v>-19416500</v>
      </c>
      <c r="U3855">
        <f t="shared" si="313"/>
        <v>-20809000</v>
      </c>
    </row>
    <row r="3856" spans="1:21" hidden="1" x14ac:dyDescent="0.25">
      <c r="A3856" t="s">
        <v>8062</v>
      </c>
      <c r="B3856" t="s">
        <v>2190</v>
      </c>
      <c r="C3856">
        <v>54707.666669999999</v>
      </c>
      <c r="D3856">
        <v>621405</v>
      </c>
      <c r="E3856">
        <v>39236000</v>
      </c>
      <c r="F3856">
        <v>307415</v>
      </c>
      <c r="G3856">
        <v>54946</v>
      </c>
      <c r="H3856">
        <v>0</v>
      </c>
      <c r="I3856">
        <v>16500</v>
      </c>
      <c r="J3856">
        <v>115885.5</v>
      </c>
      <c r="K3856">
        <v>59672000</v>
      </c>
      <c r="L3856">
        <v>45895500</v>
      </c>
      <c r="M3856">
        <v>41347000</v>
      </c>
      <c r="O3856">
        <f t="shared" si="309"/>
        <v>566697.33333000005</v>
      </c>
      <c r="P3856">
        <f t="shared" si="309"/>
        <v>39181292.333329998</v>
      </c>
      <c r="Q3856">
        <f t="shared" si="309"/>
        <v>252707.33332999999</v>
      </c>
      <c r="R3856">
        <f t="shared" si="310"/>
        <v>-54946</v>
      </c>
      <c r="S3856">
        <f t="shared" si="311"/>
        <v>99385.5</v>
      </c>
      <c r="T3856">
        <f t="shared" si="312"/>
        <v>-13776500</v>
      </c>
      <c r="U3856">
        <f t="shared" si="313"/>
        <v>-18325000</v>
      </c>
    </row>
    <row r="3857" spans="1:21" hidden="1" x14ac:dyDescent="0.25">
      <c r="A3857" t="s">
        <v>8063</v>
      </c>
      <c r="B3857" t="s">
        <v>2191</v>
      </c>
      <c r="C3857">
        <v>0</v>
      </c>
      <c r="D3857">
        <v>206540</v>
      </c>
      <c r="E3857">
        <v>1004575</v>
      </c>
      <c r="F3857">
        <v>22688</v>
      </c>
      <c r="G3857" t="e">
        <v>#DIV/0!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O3857">
        <f t="shared" si="309"/>
        <v>206540</v>
      </c>
      <c r="P3857">
        <f t="shared" si="309"/>
        <v>1004575</v>
      </c>
      <c r="Q3857">
        <f t="shared" si="309"/>
        <v>22688</v>
      </c>
      <c r="R3857" t="e">
        <f t="shared" si="310"/>
        <v>#DIV/0!</v>
      </c>
      <c r="S3857">
        <f t="shared" si="311"/>
        <v>0</v>
      </c>
      <c r="T3857">
        <f t="shared" si="312"/>
        <v>0</v>
      </c>
      <c r="U3857">
        <f t="shared" si="313"/>
        <v>0</v>
      </c>
    </row>
    <row r="3858" spans="1:21" hidden="1" x14ac:dyDescent="0.25">
      <c r="A3858" t="s">
        <v>8064</v>
      </c>
      <c r="B3858" t="s">
        <v>2192</v>
      </c>
      <c r="C3858">
        <v>1536860</v>
      </c>
      <c r="D3858">
        <v>0</v>
      </c>
      <c r="E3858">
        <v>0</v>
      </c>
      <c r="F3858">
        <v>0</v>
      </c>
      <c r="G3858">
        <v>42863</v>
      </c>
      <c r="H3858">
        <v>0</v>
      </c>
      <c r="I3858">
        <v>0</v>
      </c>
      <c r="J3858">
        <v>0</v>
      </c>
      <c r="K3858">
        <v>5017900</v>
      </c>
      <c r="L3858">
        <v>2495250</v>
      </c>
      <c r="M3858">
        <v>1506285</v>
      </c>
      <c r="O3858">
        <f t="shared" si="309"/>
        <v>-1536860</v>
      </c>
      <c r="P3858">
        <f t="shared" si="309"/>
        <v>-1536860</v>
      </c>
      <c r="Q3858">
        <f t="shared" si="309"/>
        <v>-1536860</v>
      </c>
      <c r="R3858">
        <f t="shared" si="310"/>
        <v>-42863</v>
      </c>
      <c r="S3858">
        <f t="shared" si="311"/>
        <v>0</v>
      </c>
      <c r="T3858">
        <f t="shared" si="312"/>
        <v>-2522650</v>
      </c>
      <c r="U3858">
        <f t="shared" si="313"/>
        <v>-3511615</v>
      </c>
    </row>
    <row r="3859" spans="1:21" hidden="1" x14ac:dyDescent="0.25">
      <c r="A3859" t="s">
        <v>8065</v>
      </c>
      <c r="B3859" t="s">
        <v>2193</v>
      </c>
      <c r="C3859">
        <v>0</v>
      </c>
      <c r="D3859">
        <v>92270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O3859">
        <f t="shared" si="309"/>
        <v>92270</v>
      </c>
      <c r="P3859">
        <f t="shared" si="309"/>
        <v>0</v>
      </c>
      <c r="Q3859">
        <f t="shared" si="309"/>
        <v>0</v>
      </c>
      <c r="R3859">
        <f t="shared" si="310"/>
        <v>0</v>
      </c>
      <c r="S3859">
        <f t="shared" si="311"/>
        <v>0</v>
      </c>
      <c r="T3859">
        <f t="shared" si="312"/>
        <v>0</v>
      </c>
      <c r="U3859">
        <f t="shared" si="313"/>
        <v>0</v>
      </c>
    </row>
    <row r="3860" spans="1:21" hidden="1" x14ac:dyDescent="0.25">
      <c r="A3860" t="s">
        <v>8066</v>
      </c>
      <c r="B3860" t="s">
        <v>2194</v>
      </c>
      <c r="C3860">
        <v>0</v>
      </c>
      <c r="D3860">
        <v>159165</v>
      </c>
      <c r="E3860">
        <v>0</v>
      </c>
      <c r="F3860">
        <v>101145</v>
      </c>
      <c r="G3860" t="e">
        <v>#DIV/0!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O3860">
        <f t="shared" si="309"/>
        <v>159165</v>
      </c>
      <c r="P3860">
        <f t="shared" si="309"/>
        <v>0</v>
      </c>
      <c r="Q3860">
        <f t="shared" si="309"/>
        <v>101145</v>
      </c>
      <c r="R3860" t="e">
        <f t="shared" si="310"/>
        <v>#DIV/0!</v>
      </c>
      <c r="S3860">
        <f t="shared" si="311"/>
        <v>0</v>
      </c>
      <c r="T3860">
        <f t="shared" si="312"/>
        <v>0</v>
      </c>
      <c r="U3860">
        <f t="shared" si="313"/>
        <v>0</v>
      </c>
    </row>
    <row r="3861" spans="1:21" hidden="1" x14ac:dyDescent="0.25">
      <c r="A3861" t="s">
        <v>6038</v>
      </c>
      <c r="B3861" t="s">
        <v>3892</v>
      </c>
      <c r="C3861">
        <v>0</v>
      </c>
      <c r="D3861">
        <v>0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308025</v>
      </c>
      <c r="L3861">
        <v>570810</v>
      </c>
      <c r="M3861">
        <v>130615</v>
      </c>
      <c r="O3861">
        <f t="shared" si="309"/>
        <v>0</v>
      </c>
      <c r="P3861">
        <f t="shared" si="309"/>
        <v>0</v>
      </c>
      <c r="Q3861">
        <f t="shared" si="309"/>
        <v>0</v>
      </c>
      <c r="R3861">
        <f t="shared" si="310"/>
        <v>0</v>
      </c>
      <c r="S3861">
        <f t="shared" si="311"/>
        <v>0</v>
      </c>
      <c r="T3861">
        <f t="shared" si="312"/>
        <v>262785</v>
      </c>
      <c r="U3861">
        <f t="shared" si="313"/>
        <v>-177410</v>
      </c>
    </row>
    <row r="3862" spans="1:21" hidden="1" x14ac:dyDescent="0.25">
      <c r="A3862" t="s">
        <v>8068</v>
      </c>
      <c r="B3862" t="s">
        <v>2195</v>
      </c>
      <c r="C3862">
        <v>1779679.3330000001</v>
      </c>
      <c r="D3862">
        <v>470440</v>
      </c>
      <c r="E3862">
        <v>41018.5</v>
      </c>
      <c r="F3862">
        <v>36154</v>
      </c>
      <c r="G3862">
        <v>429400</v>
      </c>
      <c r="H3862">
        <v>19133</v>
      </c>
      <c r="I3862">
        <v>64781</v>
      </c>
      <c r="J3862">
        <v>26961.5</v>
      </c>
      <c r="K3862">
        <v>10287750</v>
      </c>
      <c r="L3862">
        <v>6796150</v>
      </c>
      <c r="M3862">
        <v>4321050</v>
      </c>
      <c r="O3862">
        <f t="shared" si="309"/>
        <v>-1309239.3330000001</v>
      </c>
      <c r="P3862">
        <f t="shared" si="309"/>
        <v>-1738660.8330000001</v>
      </c>
      <c r="Q3862">
        <f t="shared" si="309"/>
        <v>-1743525.3330000001</v>
      </c>
      <c r="R3862">
        <f t="shared" si="310"/>
        <v>-410267</v>
      </c>
      <c r="S3862">
        <f t="shared" si="311"/>
        <v>-37819.5</v>
      </c>
      <c r="T3862">
        <f t="shared" si="312"/>
        <v>-3491600</v>
      </c>
      <c r="U3862">
        <f t="shared" si="313"/>
        <v>-5966700</v>
      </c>
    </row>
    <row r="3863" spans="1:21" hidden="1" x14ac:dyDescent="0.25">
      <c r="A3863" t="s">
        <v>8069</v>
      </c>
      <c r="B3863" t="s">
        <v>2196</v>
      </c>
      <c r="C3863">
        <v>19883</v>
      </c>
      <c r="D3863">
        <v>0</v>
      </c>
      <c r="E3863">
        <v>0</v>
      </c>
      <c r="F3863">
        <v>20862</v>
      </c>
      <c r="G3863">
        <v>0</v>
      </c>
      <c r="H3863">
        <v>0</v>
      </c>
      <c r="I3863">
        <v>19883</v>
      </c>
      <c r="J3863">
        <v>0</v>
      </c>
      <c r="K3863">
        <v>1055800</v>
      </c>
      <c r="L3863">
        <v>0</v>
      </c>
      <c r="M3863">
        <v>101965</v>
      </c>
      <c r="O3863">
        <f t="shared" si="309"/>
        <v>-19883</v>
      </c>
      <c r="P3863">
        <f t="shared" si="309"/>
        <v>-19883</v>
      </c>
      <c r="Q3863">
        <f t="shared" si="309"/>
        <v>979</v>
      </c>
      <c r="R3863">
        <f t="shared" si="310"/>
        <v>0</v>
      </c>
      <c r="S3863">
        <f t="shared" si="311"/>
        <v>-19883</v>
      </c>
      <c r="T3863">
        <f t="shared" si="312"/>
        <v>-1055800</v>
      </c>
      <c r="U3863">
        <f t="shared" si="313"/>
        <v>-953835</v>
      </c>
    </row>
    <row r="3864" spans="1:21" hidden="1" x14ac:dyDescent="0.25">
      <c r="A3864" t="s">
        <v>8070</v>
      </c>
      <c r="B3864" t="s">
        <v>3893</v>
      </c>
      <c r="C3864">
        <v>0</v>
      </c>
      <c r="D3864">
        <v>0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2300235</v>
      </c>
      <c r="L3864">
        <v>1473300</v>
      </c>
      <c r="M3864">
        <v>617270</v>
      </c>
      <c r="O3864">
        <f t="shared" si="309"/>
        <v>0</v>
      </c>
      <c r="P3864">
        <f t="shared" si="309"/>
        <v>0</v>
      </c>
      <c r="Q3864">
        <f t="shared" si="309"/>
        <v>0</v>
      </c>
      <c r="R3864">
        <f t="shared" si="310"/>
        <v>0</v>
      </c>
      <c r="S3864">
        <f t="shared" si="311"/>
        <v>0</v>
      </c>
      <c r="T3864">
        <f t="shared" si="312"/>
        <v>-826935</v>
      </c>
      <c r="U3864">
        <f t="shared" si="313"/>
        <v>-1682965</v>
      </c>
    </row>
    <row r="3865" spans="1:21" hidden="1" x14ac:dyDescent="0.25">
      <c r="A3865" t="s">
        <v>8071</v>
      </c>
      <c r="B3865" t="s">
        <v>3894</v>
      </c>
      <c r="C3865">
        <v>57390</v>
      </c>
      <c r="D3865">
        <v>0</v>
      </c>
      <c r="E3865">
        <v>0</v>
      </c>
      <c r="F3865">
        <v>0</v>
      </c>
      <c r="G3865">
        <v>0</v>
      </c>
      <c r="H3865">
        <v>0</v>
      </c>
      <c r="I3865">
        <v>57390</v>
      </c>
      <c r="J3865">
        <v>79435</v>
      </c>
      <c r="K3865">
        <v>0</v>
      </c>
      <c r="L3865">
        <v>0</v>
      </c>
      <c r="M3865">
        <v>0</v>
      </c>
      <c r="O3865">
        <f t="shared" si="309"/>
        <v>-57390</v>
      </c>
      <c r="P3865">
        <f t="shared" si="309"/>
        <v>-57390</v>
      </c>
      <c r="Q3865">
        <f t="shared" si="309"/>
        <v>-57390</v>
      </c>
      <c r="R3865">
        <f t="shared" si="310"/>
        <v>0</v>
      </c>
      <c r="S3865">
        <f t="shared" si="311"/>
        <v>22045</v>
      </c>
      <c r="T3865">
        <f t="shared" si="312"/>
        <v>0</v>
      </c>
      <c r="U3865">
        <f t="shared" si="313"/>
        <v>0</v>
      </c>
    </row>
    <row r="3866" spans="1:21" hidden="1" x14ac:dyDescent="0.25">
      <c r="A3866" t="s">
        <v>8072</v>
      </c>
      <c r="B3866" t="s">
        <v>2197</v>
      </c>
      <c r="C3866">
        <v>2796564.6669999999</v>
      </c>
      <c r="D3866">
        <v>186355</v>
      </c>
      <c r="E3866">
        <v>201165</v>
      </c>
      <c r="F3866">
        <v>233930</v>
      </c>
      <c r="G3866">
        <v>91979</v>
      </c>
      <c r="H3866" t="e">
        <v>#DIV/0!</v>
      </c>
      <c r="I3866">
        <v>88909</v>
      </c>
      <c r="J3866">
        <v>38530</v>
      </c>
      <c r="K3866">
        <v>19477500</v>
      </c>
      <c r="L3866">
        <v>12794000</v>
      </c>
      <c r="M3866">
        <v>10590450</v>
      </c>
      <c r="O3866">
        <f t="shared" si="309"/>
        <v>-2610209.6669999999</v>
      </c>
      <c r="P3866">
        <f t="shared" si="309"/>
        <v>-2595399.6669999999</v>
      </c>
      <c r="Q3866">
        <f t="shared" si="309"/>
        <v>-2562634.6669999999</v>
      </c>
      <c r="R3866" t="e">
        <f t="shared" si="310"/>
        <v>#DIV/0!</v>
      </c>
      <c r="S3866">
        <f t="shared" si="311"/>
        <v>-50379</v>
      </c>
      <c r="T3866">
        <f t="shared" si="312"/>
        <v>-6683500</v>
      </c>
      <c r="U3866">
        <f t="shared" si="313"/>
        <v>-8887050</v>
      </c>
    </row>
    <row r="3867" spans="1:21" hidden="1" x14ac:dyDescent="0.25">
      <c r="A3867" t="s">
        <v>8073</v>
      </c>
      <c r="B3867" t="s">
        <v>2198</v>
      </c>
      <c r="C3867">
        <v>44994</v>
      </c>
      <c r="D3867">
        <v>2765600</v>
      </c>
      <c r="E3867">
        <v>1444400</v>
      </c>
      <c r="F3867">
        <v>1774900</v>
      </c>
      <c r="G3867">
        <v>13350</v>
      </c>
      <c r="H3867">
        <v>0</v>
      </c>
      <c r="I3867">
        <v>44994</v>
      </c>
      <c r="J3867">
        <v>103244.5</v>
      </c>
      <c r="K3867">
        <v>162985000</v>
      </c>
      <c r="L3867">
        <v>130350000</v>
      </c>
      <c r="M3867">
        <v>100215000</v>
      </c>
      <c r="O3867">
        <f t="shared" si="309"/>
        <v>2720606</v>
      </c>
      <c r="P3867">
        <f t="shared" si="309"/>
        <v>1399406</v>
      </c>
      <c r="Q3867">
        <f t="shared" si="309"/>
        <v>1729906</v>
      </c>
      <c r="R3867">
        <f t="shared" si="310"/>
        <v>-13350</v>
      </c>
      <c r="S3867">
        <f t="shared" si="311"/>
        <v>58250.5</v>
      </c>
      <c r="T3867">
        <f t="shared" si="312"/>
        <v>-32635000</v>
      </c>
      <c r="U3867">
        <f t="shared" si="313"/>
        <v>-62770000</v>
      </c>
    </row>
    <row r="3868" spans="1:21" hidden="1" x14ac:dyDescent="0.25">
      <c r="A3868" t="s">
        <v>8074</v>
      </c>
      <c r="B3868" t="s">
        <v>2199</v>
      </c>
      <c r="C3868">
        <v>0</v>
      </c>
      <c r="D3868">
        <v>111430</v>
      </c>
      <c r="E3868">
        <v>0</v>
      </c>
      <c r="F3868">
        <v>54705</v>
      </c>
      <c r="G3868">
        <v>238830</v>
      </c>
      <c r="H3868">
        <v>6358.5</v>
      </c>
      <c r="I3868">
        <v>0</v>
      </c>
      <c r="J3868">
        <v>0</v>
      </c>
      <c r="K3868">
        <v>0</v>
      </c>
      <c r="L3868">
        <v>0</v>
      </c>
      <c r="M3868">
        <v>0</v>
      </c>
      <c r="O3868">
        <f t="shared" si="309"/>
        <v>111430</v>
      </c>
      <c r="P3868">
        <f t="shared" si="309"/>
        <v>0</v>
      </c>
      <c r="Q3868">
        <f t="shared" si="309"/>
        <v>54705</v>
      </c>
      <c r="R3868">
        <f t="shared" si="310"/>
        <v>-232471.5</v>
      </c>
      <c r="S3868">
        <f t="shared" si="311"/>
        <v>0</v>
      </c>
      <c r="T3868">
        <f t="shared" si="312"/>
        <v>0</v>
      </c>
      <c r="U3868">
        <f t="shared" si="313"/>
        <v>0</v>
      </c>
    </row>
    <row r="3869" spans="1:21" hidden="1" x14ac:dyDescent="0.25">
      <c r="A3869" t="s">
        <v>8075</v>
      </c>
      <c r="B3869" t="s">
        <v>3895</v>
      </c>
      <c r="C3869">
        <v>0</v>
      </c>
      <c r="D3869">
        <v>0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8653600</v>
      </c>
      <c r="L3869">
        <v>7137500</v>
      </c>
      <c r="M3869">
        <v>4632700</v>
      </c>
      <c r="O3869">
        <f t="shared" si="309"/>
        <v>0</v>
      </c>
      <c r="P3869">
        <f t="shared" si="309"/>
        <v>0</v>
      </c>
      <c r="Q3869">
        <f t="shared" si="309"/>
        <v>0</v>
      </c>
      <c r="R3869">
        <f t="shared" si="310"/>
        <v>0</v>
      </c>
      <c r="S3869">
        <f t="shared" si="311"/>
        <v>0</v>
      </c>
      <c r="T3869">
        <f t="shared" si="312"/>
        <v>-1516100</v>
      </c>
      <c r="U3869">
        <f t="shared" si="313"/>
        <v>-4020900</v>
      </c>
    </row>
    <row r="3870" spans="1:21" hidden="1" x14ac:dyDescent="0.25">
      <c r="A3870" t="s">
        <v>5254</v>
      </c>
      <c r="B3870" t="s">
        <v>3896</v>
      </c>
      <c r="C3870">
        <v>0</v>
      </c>
      <c r="D3870">
        <v>0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254310</v>
      </c>
      <c r="L3870">
        <v>832335</v>
      </c>
      <c r="M3870">
        <v>486974.5</v>
      </c>
      <c r="O3870">
        <f t="shared" si="309"/>
        <v>0</v>
      </c>
      <c r="P3870">
        <f t="shared" si="309"/>
        <v>0</v>
      </c>
      <c r="Q3870">
        <f t="shared" si="309"/>
        <v>0</v>
      </c>
      <c r="R3870">
        <f t="shared" si="310"/>
        <v>0</v>
      </c>
      <c r="S3870">
        <f t="shared" si="311"/>
        <v>0</v>
      </c>
      <c r="T3870">
        <f t="shared" si="312"/>
        <v>578025</v>
      </c>
      <c r="U3870">
        <f t="shared" si="313"/>
        <v>232664.5</v>
      </c>
    </row>
    <row r="3871" spans="1:21" hidden="1" x14ac:dyDescent="0.25">
      <c r="A3871" t="s">
        <v>8077</v>
      </c>
      <c r="B3871" t="s">
        <v>3897</v>
      </c>
      <c r="C3871">
        <v>0</v>
      </c>
      <c r="D3871">
        <v>0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9779050</v>
      </c>
      <c r="L3871">
        <v>9133600</v>
      </c>
      <c r="M3871">
        <v>5454800</v>
      </c>
      <c r="O3871">
        <f t="shared" si="309"/>
        <v>0</v>
      </c>
      <c r="P3871">
        <f t="shared" si="309"/>
        <v>0</v>
      </c>
      <c r="Q3871">
        <f t="shared" si="309"/>
        <v>0</v>
      </c>
      <c r="R3871">
        <f t="shared" si="310"/>
        <v>0</v>
      </c>
      <c r="S3871">
        <f t="shared" si="311"/>
        <v>0</v>
      </c>
      <c r="T3871">
        <f t="shared" si="312"/>
        <v>-645450</v>
      </c>
      <c r="U3871">
        <f t="shared" si="313"/>
        <v>-4324250</v>
      </c>
    </row>
    <row r="3872" spans="1:21" hidden="1" x14ac:dyDescent="0.25">
      <c r="A3872" t="s">
        <v>8078</v>
      </c>
      <c r="B3872" t="s">
        <v>2200</v>
      </c>
      <c r="C3872">
        <v>0</v>
      </c>
      <c r="D3872">
        <v>0</v>
      </c>
      <c r="E3872">
        <v>0</v>
      </c>
      <c r="F3872">
        <v>0</v>
      </c>
      <c r="G3872">
        <v>41832</v>
      </c>
      <c r="H3872">
        <v>0</v>
      </c>
      <c r="I3872">
        <v>0</v>
      </c>
      <c r="J3872">
        <v>0</v>
      </c>
      <c r="K3872">
        <v>9943050</v>
      </c>
      <c r="L3872">
        <v>6971750</v>
      </c>
      <c r="M3872">
        <v>5164700</v>
      </c>
      <c r="O3872">
        <f t="shared" si="309"/>
        <v>0</v>
      </c>
      <c r="P3872">
        <f t="shared" si="309"/>
        <v>0</v>
      </c>
      <c r="Q3872">
        <f t="shared" si="309"/>
        <v>0</v>
      </c>
      <c r="R3872">
        <f t="shared" si="310"/>
        <v>-41832</v>
      </c>
      <c r="S3872">
        <f t="shared" si="311"/>
        <v>0</v>
      </c>
      <c r="T3872">
        <f t="shared" si="312"/>
        <v>-2971300</v>
      </c>
      <c r="U3872">
        <f t="shared" si="313"/>
        <v>-4778350</v>
      </c>
    </row>
    <row r="3873" spans="1:21" hidden="1" x14ac:dyDescent="0.25">
      <c r="A3873" t="s">
        <v>8079</v>
      </c>
      <c r="B3873" t="s">
        <v>3898</v>
      </c>
      <c r="C3873">
        <v>0</v>
      </c>
      <c r="D3873">
        <v>0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22064500</v>
      </c>
      <c r="L3873">
        <v>14466500</v>
      </c>
      <c r="M3873">
        <v>11348200</v>
      </c>
      <c r="O3873">
        <f t="shared" si="309"/>
        <v>0</v>
      </c>
      <c r="P3873">
        <f t="shared" si="309"/>
        <v>0</v>
      </c>
      <c r="Q3873">
        <f t="shared" si="309"/>
        <v>0</v>
      </c>
      <c r="R3873">
        <f t="shared" si="310"/>
        <v>0</v>
      </c>
      <c r="S3873">
        <f t="shared" si="311"/>
        <v>0</v>
      </c>
      <c r="T3873">
        <f t="shared" si="312"/>
        <v>-7598000</v>
      </c>
      <c r="U3873">
        <f t="shared" si="313"/>
        <v>-10716300</v>
      </c>
    </row>
    <row r="3874" spans="1:21" hidden="1" x14ac:dyDescent="0.25">
      <c r="A3874" t="s">
        <v>8080</v>
      </c>
      <c r="B3874" t="s">
        <v>3899</v>
      </c>
      <c r="C3874">
        <v>50346</v>
      </c>
      <c r="D3874">
        <v>0</v>
      </c>
      <c r="E3874">
        <v>0</v>
      </c>
      <c r="F3874">
        <v>0</v>
      </c>
      <c r="G3874">
        <v>0</v>
      </c>
      <c r="H3874">
        <v>0</v>
      </c>
      <c r="I3874">
        <v>50346</v>
      </c>
      <c r="J3874">
        <v>0</v>
      </c>
      <c r="K3874">
        <v>1353710</v>
      </c>
      <c r="L3874">
        <v>1037300</v>
      </c>
      <c r="M3874">
        <v>1166395</v>
      </c>
      <c r="O3874">
        <f t="shared" si="309"/>
        <v>-50346</v>
      </c>
      <c r="P3874">
        <f t="shared" si="309"/>
        <v>-50346</v>
      </c>
      <c r="Q3874">
        <f t="shared" si="309"/>
        <v>-50346</v>
      </c>
      <c r="R3874">
        <f t="shared" si="310"/>
        <v>0</v>
      </c>
      <c r="S3874">
        <f t="shared" si="311"/>
        <v>-50346</v>
      </c>
      <c r="T3874">
        <f t="shared" si="312"/>
        <v>-316410</v>
      </c>
      <c r="U3874">
        <f t="shared" si="313"/>
        <v>-187315</v>
      </c>
    </row>
    <row r="3875" spans="1:21" hidden="1" x14ac:dyDescent="0.25">
      <c r="A3875" t="s">
        <v>8081</v>
      </c>
      <c r="B3875" t="s">
        <v>3900</v>
      </c>
      <c r="C3875">
        <v>0</v>
      </c>
      <c r="D3875">
        <v>0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546195</v>
      </c>
      <c r="L3875">
        <v>436910</v>
      </c>
      <c r="M3875">
        <v>374065</v>
      </c>
      <c r="O3875">
        <f t="shared" si="309"/>
        <v>0</v>
      </c>
      <c r="P3875">
        <f t="shared" si="309"/>
        <v>0</v>
      </c>
      <c r="Q3875">
        <f t="shared" si="309"/>
        <v>0</v>
      </c>
      <c r="R3875">
        <f t="shared" si="310"/>
        <v>0</v>
      </c>
      <c r="S3875">
        <f t="shared" si="311"/>
        <v>0</v>
      </c>
      <c r="T3875">
        <f t="shared" si="312"/>
        <v>-109285</v>
      </c>
      <c r="U3875">
        <f t="shared" si="313"/>
        <v>-172130</v>
      </c>
    </row>
    <row r="3876" spans="1:21" hidden="1" x14ac:dyDescent="0.25">
      <c r="A3876" t="s">
        <v>6657</v>
      </c>
      <c r="B3876" t="s">
        <v>2201</v>
      </c>
      <c r="C3876">
        <v>96220</v>
      </c>
      <c r="D3876">
        <v>112585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320395</v>
      </c>
      <c r="L3876">
        <v>467795</v>
      </c>
      <c r="M3876">
        <v>353375</v>
      </c>
      <c r="O3876">
        <f t="shared" si="309"/>
        <v>16365</v>
      </c>
      <c r="P3876">
        <f t="shared" si="309"/>
        <v>-96220</v>
      </c>
      <c r="Q3876">
        <f t="shared" si="309"/>
        <v>-96220</v>
      </c>
      <c r="R3876">
        <f t="shared" si="310"/>
        <v>0</v>
      </c>
      <c r="S3876">
        <f t="shared" si="311"/>
        <v>0</v>
      </c>
      <c r="T3876">
        <f t="shared" si="312"/>
        <v>147400</v>
      </c>
      <c r="U3876">
        <f t="shared" si="313"/>
        <v>32980</v>
      </c>
    </row>
    <row r="3877" spans="1:21" hidden="1" x14ac:dyDescent="0.25">
      <c r="A3877" t="s">
        <v>8083</v>
      </c>
      <c r="B3877" t="s">
        <v>2202</v>
      </c>
      <c r="C3877">
        <v>641275</v>
      </c>
      <c r="D3877">
        <v>1485350</v>
      </c>
      <c r="E3877">
        <v>287875</v>
      </c>
      <c r="F3877">
        <v>3946245</v>
      </c>
      <c r="G3877">
        <v>564820</v>
      </c>
      <c r="H3877" t="e">
        <v>#DIV/0!</v>
      </c>
      <c r="I3877">
        <v>0</v>
      </c>
      <c r="J3877">
        <v>0</v>
      </c>
      <c r="K3877">
        <v>0</v>
      </c>
      <c r="L3877">
        <v>0</v>
      </c>
      <c r="M3877">
        <v>0</v>
      </c>
      <c r="O3877">
        <f t="shared" si="309"/>
        <v>844075</v>
      </c>
      <c r="P3877">
        <f t="shared" si="309"/>
        <v>-353400</v>
      </c>
      <c r="Q3877">
        <f t="shared" si="309"/>
        <v>3304970</v>
      </c>
      <c r="R3877" t="e">
        <f t="shared" si="310"/>
        <v>#DIV/0!</v>
      </c>
      <c r="S3877">
        <f t="shared" si="311"/>
        <v>0</v>
      </c>
      <c r="T3877">
        <f t="shared" si="312"/>
        <v>0</v>
      </c>
      <c r="U3877">
        <f t="shared" si="313"/>
        <v>0</v>
      </c>
    </row>
    <row r="3878" spans="1:21" hidden="1" x14ac:dyDescent="0.25">
      <c r="A3878" t="s">
        <v>8084</v>
      </c>
      <c r="B3878" t="s">
        <v>3901</v>
      </c>
      <c r="C3878">
        <v>0</v>
      </c>
      <c r="D3878">
        <v>0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7258150</v>
      </c>
      <c r="L3878">
        <v>5049900</v>
      </c>
      <c r="M3878">
        <v>4558600</v>
      </c>
      <c r="O3878">
        <f t="shared" si="309"/>
        <v>0</v>
      </c>
      <c r="P3878">
        <f t="shared" si="309"/>
        <v>0</v>
      </c>
      <c r="Q3878">
        <f t="shared" si="309"/>
        <v>0</v>
      </c>
      <c r="R3878">
        <f t="shared" si="310"/>
        <v>0</v>
      </c>
      <c r="S3878">
        <f t="shared" si="311"/>
        <v>0</v>
      </c>
      <c r="T3878">
        <f t="shared" si="312"/>
        <v>-2208250</v>
      </c>
      <c r="U3878">
        <f t="shared" si="313"/>
        <v>-2699550</v>
      </c>
    </row>
    <row r="3879" spans="1:21" hidden="1" x14ac:dyDescent="0.25">
      <c r="A3879" t="s">
        <v>5324</v>
      </c>
      <c r="B3879" t="s">
        <v>3902</v>
      </c>
      <c r="C3879">
        <v>0</v>
      </c>
      <c r="D3879">
        <v>0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148060</v>
      </c>
      <c r="L3879">
        <v>666060</v>
      </c>
      <c r="M3879">
        <v>593950</v>
      </c>
      <c r="O3879">
        <f t="shared" si="309"/>
        <v>0</v>
      </c>
      <c r="P3879">
        <f t="shared" si="309"/>
        <v>0</v>
      </c>
      <c r="Q3879">
        <f t="shared" si="309"/>
        <v>0</v>
      </c>
      <c r="R3879">
        <f t="shared" si="310"/>
        <v>0</v>
      </c>
      <c r="S3879">
        <f t="shared" si="311"/>
        <v>0</v>
      </c>
      <c r="T3879">
        <f t="shared" si="312"/>
        <v>518000</v>
      </c>
      <c r="U3879">
        <f t="shared" si="313"/>
        <v>445890</v>
      </c>
    </row>
    <row r="3880" spans="1:21" hidden="1" x14ac:dyDescent="0.25">
      <c r="A3880" t="s">
        <v>8086</v>
      </c>
      <c r="B3880" t="s">
        <v>3903</v>
      </c>
      <c r="C3880">
        <v>0</v>
      </c>
      <c r="D3880">
        <v>0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26422000</v>
      </c>
      <c r="L3880">
        <v>17272500</v>
      </c>
      <c r="M3880">
        <v>14648500</v>
      </c>
      <c r="O3880">
        <f t="shared" si="309"/>
        <v>0</v>
      </c>
      <c r="P3880">
        <f t="shared" si="309"/>
        <v>0</v>
      </c>
      <c r="Q3880">
        <f t="shared" si="309"/>
        <v>0</v>
      </c>
      <c r="R3880">
        <f t="shared" si="310"/>
        <v>0</v>
      </c>
      <c r="S3880">
        <f t="shared" si="311"/>
        <v>0</v>
      </c>
      <c r="T3880">
        <f t="shared" si="312"/>
        <v>-9149500</v>
      </c>
      <c r="U3880">
        <f t="shared" si="313"/>
        <v>-11773500</v>
      </c>
    </row>
    <row r="3881" spans="1:21" hidden="1" x14ac:dyDescent="0.25">
      <c r="A3881" t="s">
        <v>8087</v>
      </c>
      <c r="B3881" t="s">
        <v>2203</v>
      </c>
      <c r="C3881">
        <v>1900127</v>
      </c>
      <c r="D3881">
        <v>339465</v>
      </c>
      <c r="E3881">
        <v>0</v>
      </c>
      <c r="F3881">
        <v>198597.5</v>
      </c>
      <c r="G3881">
        <v>35387</v>
      </c>
      <c r="H3881">
        <v>0</v>
      </c>
      <c r="I3881">
        <v>0</v>
      </c>
      <c r="J3881">
        <v>0</v>
      </c>
      <c r="K3881">
        <v>347075</v>
      </c>
      <c r="L3881">
        <v>298430</v>
      </c>
      <c r="M3881">
        <v>171991.5</v>
      </c>
      <c r="O3881">
        <f t="shared" si="309"/>
        <v>-1560662</v>
      </c>
      <c r="P3881">
        <f t="shared" si="309"/>
        <v>-1900127</v>
      </c>
      <c r="Q3881">
        <f t="shared" si="309"/>
        <v>-1701529.5</v>
      </c>
      <c r="R3881">
        <f t="shared" si="310"/>
        <v>-35387</v>
      </c>
      <c r="S3881">
        <f t="shared" si="311"/>
        <v>0</v>
      </c>
      <c r="T3881">
        <f t="shared" si="312"/>
        <v>-48645</v>
      </c>
      <c r="U3881">
        <f t="shared" si="313"/>
        <v>-175083.5</v>
      </c>
    </row>
    <row r="3882" spans="1:21" hidden="1" x14ac:dyDescent="0.25">
      <c r="A3882" t="s">
        <v>8088</v>
      </c>
      <c r="B3882" t="s">
        <v>2204</v>
      </c>
      <c r="C3882">
        <v>0</v>
      </c>
      <c r="D3882">
        <v>1552020</v>
      </c>
      <c r="E3882">
        <v>981240</v>
      </c>
      <c r="F3882">
        <v>1563735</v>
      </c>
      <c r="G3882">
        <v>244400</v>
      </c>
      <c r="H3882">
        <v>10650</v>
      </c>
      <c r="I3882">
        <v>0</v>
      </c>
      <c r="J3882">
        <v>0</v>
      </c>
      <c r="K3882">
        <v>7295050</v>
      </c>
      <c r="L3882">
        <v>5734100</v>
      </c>
      <c r="M3882">
        <v>4572850</v>
      </c>
      <c r="O3882">
        <f t="shared" si="309"/>
        <v>1552020</v>
      </c>
      <c r="P3882">
        <f t="shared" si="309"/>
        <v>981240</v>
      </c>
      <c r="Q3882">
        <f t="shared" si="309"/>
        <v>1563735</v>
      </c>
      <c r="R3882">
        <f t="shared" si="310"/>
        <v>-233750</v>
      </c>
      <c r="S3882">
        <f t="shared" si="311"/>
        <v>0</v>
      </c>
      <c r="T3882">
        <f t="shared" si="312"/>
        <v>-1560950</v>
      </c>
      <c r="U3882">
        <f t="shared" si="313"/>
        <v>-2722200</v>
      </c>
    </row>
    <row r="3883" spans="1:21" hidden="1" x14ac:dyDescent="0.25">
      <c r="A3883" t="s">
        <v>8089</v>
      </c>
      <c r="B3883" t="s">
        <v>2205</v>
      </c>
      <c r="C3883">
        <v>398703.3333</v>
      </c>
      <c r="D3883">
        <v>148250</v>
      </c>
      <c r="E3883">
        <v>59840</v>
      </c>
      <c r="F3883">
        <v>158650</v>
      </c>
      <c r="G3883">
        <v>1528700</v>
      </c>
      <c r="H3883">
        <v>60502.5</v>
      </c>
      <c r="I3883">
        <v>0</v>
      </c>
      <c r="J3883">
        <v>0</v>
      </c>
      <c r="K3883">
        <v>1783850</v>
      </c>
      <c r="L3883">
        <v>244880</v>
      </c>
      <c r="M3883">
        <v>709970</v>
      </c>
      <c r="O3883">
        <f t="shared" si="309"/>
        <v>-250453.3333</v>
      </c>
      <c r="P3883">
        <f t="shared" si="309"/>
        <v>-338863.3333</v>
      </c>
      <c r="Q3883">
        <f t="shared" si="309"/>
        <v>-240053.3333</v>
      </c>
      <c r="R3883">
        <f t="shared" si="310"/>
        <v>-1468197.5</v>
      </c>
      <c r="S3883">
        <f t="shared" si="311"/>
        <v>0</v>
      </c>
      <c r="T3883">
        <f t="shared" si="312"/>
        <v>-1538970</v>
      </c>
      <c r="U3883">
        <f t="shared" si="313"/>
        <v>-1073880</v>
      </c>
    </row>
    <row r="3884" spans="1:21" hidden="1" x14ac:dyDescent="0.25">
      <c r="A3884" t="s">
        <v>8090</v>
      </c>
      <c r="B3884" t="s">
        <v>2206</v>
      </c>
      <c r="C3884">
        <v>234890</v>
      </c>
      <c r="D3884">
        <v>5721300</v>
      </c>
      <c r="E3884">
        <v>4027950</v>
      </c>
      <c r="F3884">
        <v>3613150</v>
      </c>
      <c r="G3884">
        <v>2964400</v>
      </c>
      <c r="H3884">
        <v>274295</v>
      </c>
      <c r="I3884">
        <v>234890</v>
      </c>
      <c r="J3884">
        <v>820385</v>
      </c>
      <c r="K3884">
        <v>22902500</v>
      </c>
      <c r="L3884">
        <v>16399000</v>
      </c>
      <c r="M3884">
        <v>13789000</v>
      </c>
      <c r="O3884">
        <f t="shared" si="309"/>
        <v>5486410</v>
      </c>
      <c r="P3884">
        <f t="shared" si="309"/>
        <v>3793060</v>
      </c>
      <c r="Q3884">
        <f t="shared" si="309"/>
        <v>3378260</v>
      </c>
      <c r="R3884">
        <f t="shared" si="310"/>
        <v>-2690105</v>
      </c>
      <c r="S3884">
        <f t="shared" si="311"/>
        <v>585495</v>
      </c>
      <c r="T3884">
        <f t="shared" si="312"/>
        <v>-6503500</v>
      </c>
      <c r="U3884">
        <f t="shared" si="313"/>
        <v>-9113500</v>
      </c>
    </row>
    <row r="3885" spans="1:21" hidden="1" x14ac:dyDescent="0.25">
      <c r="A3885" t="s">
        <v>8091</v>
      </c>
      <c r="B3885" t="s">
        <v>2207</v>
      </c>
      <c r="C3885">
        <v>1727280</v>
      </c>
      <c r="D3885">
        <v>0</v>
      </c>
      <c r="E3885">
        <v>0</v>
      </c>
      <c r="F3885">
        <v>0</v>
      </c>
      <c r="G3885">
        <v>52806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O3885">
        <f t="shared" si="309"/>
        <v>-1727280</v>
      </c>
      <c r="P3885">
        <f t="shared" si="309"/>
        <v>-1727280</v>
      </c>
      <c r="Q3885">
        <f t="shared" si="309"/>
        <v>-1727280</v>
      </c>
      <c r="R3885">
        <f t="shared" si="310"/>
        <v>-52806</v>
      </c>
      <c r="S3885">
        <f t="shared" si="311"/>
        <v>0</v>
      </c>
      <c r="T3885">
        <f t="shared" si="312"/>
        <v>0</v>
      </c>
      <c r="U3885">
        <f t="shared" si="313"/>
        <v>0</v>
      </c>
    </row>
    <row r="3886" spans="1:21" hidden="1" x14ac:dyDescent="0.25">
      <c r="A3886" t="s">
        <v>8092</v>
      </c>
      <c r="B3886" t="s">
        <v>2208</v>
      </c>
      <c r="C3886">
        <v>0</v>
      </c>
      <c r="D3886">
        <v>2376900</v>
      </c>
      <c r="E3886">
        <v>447145</v>
      </c>
      <c r="F3886">
        <v>591530</v>
      </c>
      <c r="G3886">
        <v>17467</v>
      </c>
      <c r="H3886">
        <v>0</v>
      </c>
      <c r="I3886">
        <v>0</v>
      </c>
      <c r="J3886">
        <v>0</v>
      </c>
      <c r="K3886">
        <v>159705</v>
      </c>
      <c r="L3886">
        <v>120277.5</v>
      </c>
      <c r="M3886">
        <v>118039.5</v>
      </c>
      <c r="O3886">
        <f t="shared" si="309"/>
        <v>2376900</v>
      </c>
      <c r="P3886">
        <f t="shared" si="309"/>
        <v>447145</v>
      </c>
      <c r="Q3886">
        <f t="shared" si="309"/>
        <v>591530</v>
      </c>
      <c r="R3886">
        <f t="shared" si="310"/>
        <v>-17467</v>
      </c>
      <c r="S3886">
        <f t="shared" si="311"/>
        <v>0</v>
      </c>
      <c r="T3886">
        <f t="shared" si="312"/>
        <v>-39427.5</v>
      </c>
      <c r="U3886">
        <f t="shared" si="313"/>
        <v>-41665.5</v>
      </c>
    </row>
    <row r="3887" spans="1:21" hidden="1" x14ac:dyDescent="0.25">
      <c r="A3887" t="s">
        <v>8093</v>
      </c>
      <c r="B3887" t="s">
        <v>3904</v>
      </c>
      <c r="C3887">
        <v>0</v>
      </c>
      <c r="D3887">
        <v>0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900605</v>
      </c>
      <c r="L3887">
        <v>731885</v>
      </c>
      <c r="M3887">
        <v>819130</v>
      </c>
      <c r="O3887">
        <f t="shared" si="309"/>
        <v>0</v>
      </c>
      <c r="P3887">
        <f t="shared" si="309"/>
        <v>0</v>
      </c>
      <c r="Q3887">
        <f t="shared" si="309"/>
        <v>0</v>
      </c>
      <c r="R3887">
        <f t="shared" si="310"/>
        <v>0</v>
      </c>
      <c r="S3887">
        <f t="shared" si="311"/>
        <v>0</v>
      </c>
      <c r="T3887">
        <f t="shared" si="312"/>
        <v>-168720</v>
      </c>
      <c r="U3887">
        <f t="shared" si="313"/>
        <v>-81475</v>
      </c>
    </row>
    <row r="3888" spans="1:21" hidden="1" x14ac:dyDescent="0.25">
      <c r="A3888" t="s">
        <v>8094</v>
      </c>
      <c r="B3888" t="s">
        <v>3905</v>
      </c>
      <c r="C3888">
        <v>0</v>
      </c>
      <c r="D3888">
        <v>0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6341850</v>
      </c>
      <c r="L3888">
        <v>5922750</v>
      </c>
      <c r="M3888">
        <v>4800800</v>
      </c>
      <c r="O3888">
        <f t="shared" si="309"/>
        <v>0</v>
      </c>
      <c r="P3888">
        <f t="shared" si="309"/>
        <v>0</v>
      </c>
      <c r="Q3888">
        <f t="shared" si="309"/>
        <v>0</v>
      </c>
      <c r="R3888">
        <f t="shared" si="310"/>
        <v>0</v>
      </c>
      <c r="S3888">
        <f t="shared" si="311"/>
        <v>0</v>
      </c>
      <c r="T3888">
        <f t="shared" si="312"/>
        <v>-419100</v>
      </c>
      <c r="U3888">
        <f t="shared" si="313"/>
        <v>-1541050</v>
      </c>
    </row>
    <row r="3889" spans="1:21" hidden="1" x14ac:dyDescent="0.25">
      <c r="A3889" t="s">
        <v>8095</v>
      </c>
      <c r="B3889" t="s">
        <v>3906</v>
      </c>
      <c r="C3889">
        <v>0</v>
      </c>
      <c r="D3889">
        <v>0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7728600</v>
      </c>
      <c r="L3889">
        <v>5277500</v>
      </c>
      <c r="M3889">
        <v>3932550</v>
      </c>
      <c r="O3889">
        <f t="shared" si="309"/>
        <v>0</v>
      </c>
      <c r="P3889">
        <f t="shared" si="309"/>
        <v>0</v>
      </c>
      <c r="Q3889">
        <f t="shared" si="309"/>
        <v>0</v>
      </c>
      <c r="R3889">
        <f t="shared" si="310"/>
        <v>0</v>
      </c>
      <c r="S3889">
        <f t="shared" si="311"/>
        <v>0</v>
      </c>
      <c r="T3889">
        <f t="shared" si="312"/>
        <v>-2451100</v>
      </c>
      <c r="U3889">
        <f t="shared" si="313"/>
        <v>-3796050</v>
      </c>
    </row>
    <row r="3890" spans="1:21" hidden="1" x14ac:dyDescent="0.25">
      <c r="A3890" t="s">
        <v>8096</v>
      </c>
      <c r="B3890" t="s">
        <v>2209</v>
      </c>
      <c r="C3890">
        <v>0</v>
      </c>
      <c r="D3890">
        <v>0</v>
      </c>
      <c r="E3890">
        <v>0</v>
      </c>
      <c r="F3890">
        <v>0</v>
      </c>
      <c r="G3890">
        <v>401390</v>
      </c>
      <c r="H3890">
        <v>21711</v>
      </c>
      <c r="I3890">
        <v>0</v>
      </c>
      <c r="J3890">
        <v>0</v>
      </c>
      <c r="K3890">
        <v>10860300</v>
      </c>
      <c r="L3890">
        <v>7805150</v>
      </c>
      <c r="M3890">
        <v>7226450</v>
      </c>
      <c r="O3890">
        <f t="shared" si="309"/>
        <v>0</v>
      </c>
      <c r="P3890">
        <f t="shared" si="309"/>
        <v>0</v>
      </c>
      <c r="Q3890">
        <f t="shared" si="309"/>
        <v>0</v>
      </c>
      <c r="R3890">
        <f t="shared" si="310"/>
        <v>-379679</v>
      </c>
      <c r="S3890">
        <f t="shared" si="311"/>
        <v>0</v>
      </c>
      <c r="T3890">
        <f t="shared" si="312"/>
        <v>-3055150</v>
      </c>
      <c r="U3890">
        <f t="shared" si="313"/>
        <v>-3633850</v>
      </c>
    </row>
    <row r="3891" spans="1:21" hidden="1" x14ac:dyDescent="0.25">
      <c r="A3891" t="s">
        <v>8097</v>
      </c>
      <c r="B3891" t="s">
        <v>2210</v>
      </c>
      <c r="C3891">
        <v>265250</v>
      </c>
      <c r="D3891">
        <v>86779.5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O3891">
        <f t="shared" si="309"/>
        <v>-178470.5</v>
      </c>
      <c r="P3891">
        <f t="shared" si="309"/>
        <v>-265250</v>
      </c>
      <c r="Q3891">
        <f t="shared" si="309"/>
        <v>-265250</v>
      </c>
      <c r="R3891">
        <f t="shared" si="310"/>
        <v>0</v>
      </c>
      <c r="S3891">
        <f t="shared" si="311"/>
        <v>0</v>
      </c>
      <c r="T3891">
        <f t="shared" si="312"/>
        <v>0</v>
      </c>
      <c r="U3891">
        <f t="shared" si="313"/>
        <v>0</v>
      </c>
    </row>
    <row r="3892" spans="1:21" hidden="1" x14ac:dyDescent="0.25">
      <c r="A3892" t="s">
        <v>8098</v>
      </c>
      <c r="B3892" t="s">
        <v>2211</v>
      </c>
      <c r="C3892">
        <v>517033.3333</v>
      </c>
      <c r="D3892">
        <v>471120</v>
      </c>
      <c r="E3892">
        <v>90420</v>
      </c>
      <c r="F3892">
        <v>0</v>
      </c>
      <c r="G3892">
        <v>623100</v>
      </c>
      <c r="H3892">
        <v>60054.5</v>
      </c>
      <c r="I3892">
        <v>0</v>
      </c>
      <c r="J3892">
        <v>0</v>
      </c>
      <c r="K3892">
        <v>0</v>
      </c>
      <c r="L3892">
        <v>0</v>
      </c>
      <c r="M3892">
        <v>0</v>
      </c>
      <c r="O3892">
        <f t="shared" si="309"/>
        <v>-45913.333299999998</v>
      </c>
      <c r="P3892">
        <f t="shared" si="309"/>
        <v>-426613.3333</v>
      </c>
      <c r="Q3892">
        <f t="shared" si="309"/>
        <v>-517033.3333</v>
      </c>
      <c r="R3892">
        <f t="shared" si="310"/>
        <v>-563045.5</v>
      </c>
      <c r="S3892">
        <f t="shared" si="311"/>
        <v>0</v>
      </c>
      <c r="T3892">
        <f t="shared" si="312"/>
        <v>0</v>
      </c>
      <c r="U3892">
        <f t="shared" si="313"/>
        <v>0</v>
      </c>
    </row>
    <row r="3893" spans="1:21" hidden="1" x14ac:dyDescent="0.25">
      <c r="A3893" t="s">
        <v>8099</v>
      </c>
      <c r="B3893" t="s">
        <v>3907</v>
      </c>
      <c r="C3893">
        <v>0</v>
      </c>
      <c r="D3893">
        <v>0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3361650</v>
      </c>
      <c r="L3893">
        <v>1858200</v>
      </c>
      <c r="M3893">
        <v>1657850</v>
      </c>
      <c r="O3893">
        <f t="shared" si="309"/>
        <v>0</v>
      </c>
      <c r="P3893">
        <f t="shared" si="309"/>
        <v>0</v>
      </c>
      <c r="Q3893">
        <f t="shared" si="309"/>
        <v>0</v>
      </c>
      <c r="R3893">
        <f t="shared" si="310"/>
        <v>0</v>
      </c>
      <c r="S3893">
        <f t="shared" si="311"/>
        <v>0</v>
      </c>
      <c r="T3893">
        <f t="shared" si="312"/>
        <v>-1503450</v>
      </c>
      <c r="U3893">
        <f t="shared" si="313"/>
        <v>-1703800</v>
      </c>
    </row>
    <row r="3894" spans="1:21" hidden="1" x14ac:dyDescent="0.25">
      <c r="A3894" t="s">
        <v>8100</v>
      </c>
      <c r="B3894" t="s">
        <v>2212</v>
      </c>
      <c r="C3894">
        <v>20566</v>
      </c>
      <c r="D3894">
        <v>5957950</v>
      </c>
      <c r="E3894">
        <v>5215650</v>
      </c>
      <c r="F3894">
        <v>3558550</v>
      </c>
      <c r="G3894">
        <v>2448900</v>
      </c>
      <c r="H3894">
        <v>246725</v>
      </c>
      <c r="I3894">
        <v>20566</v>
      </c>
      <c r="J3894">
        <v>248000</v>
      </c>
      <c r="K3894">
        <v>158110000</v>
      </c>
      <c r="L3894">
        <v>117925000</v>
      </c>
      <c r="M3894">
        <v>103395000</v>
      </c>
      <c r="O3894">
        <f t="shared" si="309"/>
        <v>5937384</v>
      </c>
      <c r="P3894">
        <f t="shared" si="309"/>
        <v>5195084</v>
      </c>
      <c r="Q3894">
        <f t="shared" si="309"/>
        <v>3537984</v>
      </c>
      <c r="R3894">
        <f t="shared" si="310"/>
        <v>-2202175</v>
      </c>
      <c r="S3894">
        <f t="shared" si="311"/>
        <v>227434</v>
      </c>
      <c r="T3894">
        <f t="shared" si="312"/>
        <v>-40185000</v>
      </c>
      <c r="U3894">
        <f t="shared" si="313"/>
        <v>-54715000</v>
      </c>
    </row>
    <row r="3895" spans="1:21" hidden="1" x14ac:dyDescent="0.25">
      <c r="A3895" t="s">
        <v>8101</v>
      </c>
      <c r="B3895" t="s">
        <v>3908</v>
      </c>
      <c r="C3895">
        <v>0</v>
      </c>
      <c r="D3895">
        <v>0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10027350</v>
      </c>
      <c r="L3895">
        <v>7745650</v>
      </c>
      <c r="M3895">
        <v>5774100</v>
      </c>
      <c r="O3895">
        <f t="shared" si="309"/>
        <v>0</v>
      </c>
      <c r="P3895">
        <f t="shared" si="309"/>
        <v>0</v>
      </c>
      <c r="Q3895">
        <f t="shared" si="309"/>
        <v>0</v>
      </c>
      <c r="R3895">
        <f t="shared" si="310"/>
        <v>0</v>
      </c>
      <c r="S3895">
        <f t="shared" si="311"/>
        <v>0</v>
      </c>
      <c r="T3895">
        <f t="shared" si="312"/>
        <v>-2281700</v>
      </c>
      <c r="U3895">
        <f t="shared" si="313"/>
        <v>-4253250</v>
      </c>
    </row>
    <row r="3896" spans="1:21" hidden="1" x14ac:dyDescent="0.25">
      <c r="A3896" t="s">
        <v>7526</v>
      </c>
      <c r="B3896" t="s">
        <v>3909</v>
      </c>
      <c r="C3896">
        <v>0</v>
      </c>
      <c r="D3896">
        <v>0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2190150</v>
      </c>
      <c r="L3896">
        <v>2233050</v>
      </c>
      <c r="M3896">
        <v>1335430</v>
      </c>
      <c r="O3896">
        <f t="shared" si="309"/>
        <v>0</v>
      </c>
      <c r="P3896">
        <f t="shared" si="309"/>
        <v>0</v>
      </c>
      <c r="Q3896">
        <f t="shared" si="309"/>
        <v>0</v>
      </c>
      <c r="R3896">
        <f t="shared" si="310"/>
        <v>0</v>
      </c>
      <c r="S3896">
        <f t="shared" si="311"/>
        <v>0</v>
      </c>
      <c r="T3896">
        <f t="shared" si="312"/>
        <v>42900</v>
      </c>
      <c r="U3896">
        <f t="shared" si="313"/>
        <v>-854720</v>
      </c>
    </row>
    <row r="3897" spans="1:21" hidden="1" x14ac:dyDescent="0.25">
      <c r="A3897" t="s">
        <v>5797</v>
      </c>
      <c r="B3897" t="s">
        <v>3910</v>
      </c>
      <c r="C3897">
        <v>0</v>
      </c>
      <c r="D3897">
        <v>0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268485</v>
      </c>
      <c r="L3897">
        <v>599660</v>
      </c>
      <c r="M3897">
        <v>798760</v>
      </c>
      <c r="O3897">
        <f t="shared" si="309"/>
        <v>0</v>
      </c>
      <c r="P3897">
        <f t="shared" si="309"/>
        <v>0</v>
      </c>
      <c r="Q3897">
        <f t="shared" si="309"/>
        <v>0</v>
      </c>
      <c r="R3897">
        <f t="shared" si="310"/>
        <v>0</v>
      </c>
      <c r="S3897">
        <f t="shared" si="311"/>
        <v>0</v>
      </c>
      <c r="T3897">
        <f t="shared" si="312"/>
        <v>331175</v>
      </c>
      <c r="U3897">
        <f t="shared" si="313"/>
        <v>530275</v>
      </c>
    </row>
    <row r="3898" spans="1:21" hidden="1" x14ac:dyDescent="0.25">
      <c r="A3898" t="s">
        <v>8104</v>
      </c>
      <c r="B3898" t="s">
        <v>2213</v>
      </c>
      <c r="C3898">
        <v>0</v>
      </c>
      <c r="D3898">
        <v>0</v>
      </c>
      <c r="E3898">
        <v>1851350</v>
      </c>
      <c r="F3898">
        <v>0</v>
      </c>
      <c r="G3898">
        <v>1625100</v>
      </c>
      <c r="H3898">
        <v>72483.5</v>
      </c>
      <c r="I3898">
        <v>0</v>
      </c>
      <c r="J3898">
        <v>0</v>
      </c>
      <c r="K3898">
        <v>187130000</v>
      </c>
      <c r="L3898">
        <v>113869500</v>
      </c>
      <c r="M3898">
        <v>78386500</v>
      </c>
      <c r="O3898">
        <f t="shared" si="309"/>
        <v>0</v>
      </c>
      <c r="P3898">
        <f t="shared" si="309"/>
        <v>1851350</v>
      </c>
      <c r="Q3898">
        <f t="shared" si="309"/>
        <v>0</v>
      </c>
      <c r="R3898">
        <f t="shared" si="310"/>
        <v>-1552616.5</v>
      </c>
      <c r="S3898">
        <f t="shared" si="311"/>
        <v>0</v>
      </c>
      <c r="T3898">
        <f t="shared" si="312"/>
        <v>-73260500</v>
      </c>
      <c r="U3898">
        <f t="shared" si="313"/>
        <v>-108743500</v>
      </c>
    </row>
    <row r="3899" spans="1:21" hidden="1" x14ac:dyDescent="0.25">
      <c r="A3899" t="s">
        <v>8105</v>
      </c>
      <c r="B3899" t="s">
        <v>2214</v>
      </c>
      <c r="C3899">
        <v>0</v>
      </c>
      <c r="D3899">
        <v>0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1785950</v>
      </c>
      <c r="L3899">
        <v>1378300</v>
      </c>
      <c r="M3899">
        <v>1190230</v>
      </c>
      <c r="O3899">
        <f t="shared" si="309"/>
        <v>0</v>
      </c>
      <c r="P3899">
        <f t="shared" si="309"/>
        <v>0</v>
      </c>
      <c r="Q3899">
        <f t="shared" si="309"/>
        <v>0</v>
      </c>
      <c r="R3899">
        <f t="shared" si="310"/>
        <v>0</v>
      </c>
      <c r="S3899">
        <f t="shared" si="311"/>
        <v>0</v>
      </c>
      <c r="T3899">
        <f t="shared" si="312"/>
        <v>-407650</v>
      </c>
      <c r="U3899">
        <f t="shared" si="313"/>
        <v>-595720</v>
      </c>
    </row>
    <row r="3900" spans="1:21" hidden="1" x14ac:dyDescent="0.25">
      <c r="A3900" t="s">
        <v>8106</v>
      </c>
      <c r="B3900" t="s">
        <v>2215</v>
      </c>
      <c r="C3900">
        <v>2000285</v>
      </c>
      <c r="D3900">
        <v>2654550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O3900">
        <f t="shared" si="309"/>
        <v>654265</v>
      </c>
      <c r="P3900">
        <f t="shared" si="309"/>
        <v>-2000285</v>
      </c>
      <c r="Q3900">
        <f t="shared" si="309"/>
        <v>-2000285</v>
      </c>
      <c r="R3900">
        <f t="shared" si="310"/>
        <v>0</v>
      </c>
      <c r="S3900">
        <f t="shared" si="311"/>
        <v>0</v>
      </c>
      <c r="T3900">
        <f t="shared" si="312"/>
        <v>0</v>
      </c>
      <c r="U3900">
        <f t="shared" si="313"/>
        <v>0</v>
      </c>
    </row>
    <row r="3901" spans="1:21" hidden="1" x14ac:dyDescent="0.25">
      <c r="A3901" t="s">
        <v>8107</v>
      </c>
      <c r="B3901" t="s">
        <v>3911</v>
      </c>
      <c r="C3901">
        <v>0</v>
      </c>
      <c r="D3901">
        <v>0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130061.5</v>
      </c>
      <c r="L3901">
        <v>81971.5</v>
      </c>
      <c r="M3901">
        <v>36298</v>
      </c>
      <c r="O3901">
        <f t="shared" si="309"/>
        <v>0</v>
      </c>
      <c r="P3901">
        <f t="shared" si="309"/>
        <v>0</v>
      </c>
      <c r="Q3901">
        <f t="shared" si="309"/>
        <v>0</v>
      </c>
      <c r="R3901">
        <f t="shared" si="310"/>
        <v>0</v>
      </c>
      <c r="S3901">
        <f t="shared" si="311"/>
        <v>0</v>
      </c>
      <c r="T3901">
        <f t="shared" si="312"/>
        <v>-48090</v>
      </c>
      <c r="U3901">
        <f t="shared" si="313"/>
        <v>-93763.5</v>
      </c>
    </row>
    <row r="3902" spans="1:21" hidden="1" x14ac:dyDescent="0.25">
      <c r="A3902" t="s">
        <v>8108</v>
      </c>
      <c r="B3902" t="s">
        <v>3912</v>
      </c>
      <c r="C3902">
        <v>0</v>
      </c>
      <c r="D3902">
        <v>0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526200</v>
      </c>
      <c r="L3902">
        <v>280495</v>
      </c>
      <c r="M3902">
        <v>297785</v>
      </c>
      <c r="O3902">
        <f t="shared" si="309"/>
        <v>0</v>
      </c>
      <c r="P3902">
        <f t="shared" si="309"/>
        <v>0</v>
      </c>
      <c r="Q3902">
        <f t="shared" si="309"/>
        <v>0</v>
      </c>
      <c r="R3902">
        <f t="shared" si="310"/>
        <v>0</v>
      </c>
      <c r="S3902">
        <f t="shared" si="311"/>
        <v>0</v>
      </c>
      <c r="T3902">
        <f t="shared" si="312"/>
        <v>-245705</v>
      </c>
      <c r="U3902">
        <f t="shared" si="313"/>
        <v>-228415</v>
      </c>
    </row>
    <row r="3903" spans="1:21" hidden="1" x14ac:dyDescent="0.25">
      <c r="A3903" t="s">
        <v>8109</v>
      </c>
      <c r="B3903" t="s">
        <v>3913</v>
      </c>
      <c r="C3903">
        <v>0</v>
      </c>
      <c r="D3903">
        <v>0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3593800</v>
      </c>
      <c r="L3903">
        <v>3417200</v>
      </c>
      <c r="M3903">
        <v>4282800</v>
      </c>
      <c r="O3903">
        <f t="shared" si="309"/>
        <v>0</v>
      </c>
      <c r="P3903">
        <f t="shared" si="309"/>
        <v>0</v>
      </c>
      <c r="Q3903">
        <f t="shared" si="309"/>
        <v>0</v>
      </c>
      <c r="R3903">
        <f t="shared" si="310"/>
        <v>0</v>
      </c>
      <c r="S3903">
        <f t="shared" si="311"/>
        <v>0</v>
      </c>
      <c r="T3903">
        <f t="shared" si="312"/>
        <v>-176600</v>
      </c>
      <c r="U3903">
        <f t="shared" si="313"/>
        <v>689000</v>
      </c>
    </row>
    <row r="3904" spans="1:21" hidden="1" x14ac:dyDescent="0.25">
      <c r="A3904" t="s">
        <v>6130</v>
      </c>
      <c r="B3904" t="s">
        <v>3914</v>
      </c>
      <c r="C3904">
        <v>0</v>
      </c>
      <c r="D3904">
        <v>0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249210</v>
      </c>
      <c r="M3904">
        <v>213885</v>
      </c>
      <c r="O3904">
        <f t="shared" si="309"/>
        <v>0</v>
      </c>
      <c r="P3904">
        <f t="shared" si="309"/>
        <v>0</v>
      </c>
      <c r="Q3904">
        <f t="shared" si="309"/>
        <v>0</v>
      </c>
      <c r="R3904">
        <f t="shared" si="310"/>
        <v>0</v>
      </c>
      <c r="S3904">
        <f t="shared" si="311"/>
        <v>0</v>
      </c>
      <c r="T3904">
        <f t="shared" si="312"/>
        <v>249210</v>
      </c>
      <c r="U3904">
        <f t="shared" si="313"/>
        <v>213885</v>
      </c>
    </row>
    <row r="3905" spans="1:21" hidden="1" x14ac:dyDescent="0.25">
      <c r="A3905" t="s">
        <v>8111</v>
      </c>
      <c r="B3905" t="s">
        <v>2216</v>
      </c>
      <c r="C3905">
        <v>0</v>
      </c>
      <c r="D3905">
        <v>61920</v>
      </c>
      <c r="E3905">
        <v>2968800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1916000</v>
      </c>
      <c r="L3905">
        <v>1367500</v>
      </c>
      <c r="M3905">
        <v>759690</v>
      </c>
      <c r="O3905">
        <f t="shared" si="309"/>
        <v>61920</v>
      </c>
      <c r="P3905">
        <f t="shared" si="309"/>
        <v>2968800</v>
      </c>
      <c r="Q3905">
        <f t="shared" si="309"/>
        <v>0</v>
      </c>
      <c r="R3905">
        <f t="shared" si="310"/>
        <v>0</v>
      </c>
      <c r="S3905">
        <f t="shared" si="311"/>
        <v>0</v>
      </c>
      <c r="T3905">
        <f t="shared" si="312"/>
        <v>-548500</v>
      </c>
      <c r="U3905">
        <f t="shared" si="313"/>
        <v>-1156310</v>
      </c>
    </row>
    <row r="3906" spans="1:21" hidden="1" x14ac:dyDescent="0.25">
      <c r="A3906" t="s">
        <v>8112</v>
      </c>
      <c r="B3906" t="s">
        <v>2217</v>
      </c>
      <c r="C3906">
        <v>1502150</v>
      </c>
      <c r="D3906">
        <v>0</v>
      </c>
      <c r="E3906">
        <v>0</v>
      </c>
      <c r="F3906">
        <v>346905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O3906">
        <f t="shared" si="309"/>
        <v>-1502150</v>
      </c>
      <c r="P3906">
        <f t="shared" si="309"/>
        <v>-1502150</v>
      </c>
      <c r="Q3906">
        <f t="shared" si="309"/>
        <v>-1155245</v>
      </c>
      <c r="R3906">
        <f t="shared" si="310"/>
        <v>0</v>
      </c>
      <c r="S3906">
        <f t="shared" si="311"/>
        <v>0</v>
      </c>
      <c r="T3906">
        <f t="shared" si="312"/>
        <v>0</v>
      </c>
      <c r="U3906">
        <f t="shared" si="313"/>
        <v>0</v>
      </c>
    </row>
    <row r="3907" spans="1:21" hidden="1" x14ac:dyDescent="0.25">
      <c r="A3907" t="s">
        <v>8113</v>
      </c>
      <c r="B3907" t="s">
        <v>3915</v>
      </c>
      <c r="C3907">
        <v>0</v>
      </c>
      <c r="D3907">
        <v>0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26660000</v>
      </c>
      <c r="L3907">
        <v>20762500</v>
      </c>
      <c r="M3907">
        <v>13042600</v>
      </c>
      <c r="O3907">
        <f t="shared" ref="O3907:Q3970" si="314">D3907-$C3907</f>
        <v>0</v>
      </c>
      <c r="P3907">
        <f t="shared" si="314"/>
        <v>0</v>
      </c>
      <c r="Q3907">
        <f t="shared" si="314"/>
        <v>0</v>
      </c>
      <c r="R3907">
        <f t="shared" ref="R3907:R3970" si="315">H3907-G3907</f>
        <v>0</v>
      </c>
      <c r="S3907">
        <f t="shared" ref="S3907:S3970" si="316">J3907-I3907</f>
        <v>0</v>
      </c>
      <c r="T3907">
        <f t="shared" ref="T3907:T3970" si="317">L3907-K3907</f>
        <v>-5897500</v>
      </c>
      <c r="U3907">
        <f t="shared" ref="U3907:U3970" si="318">M3907-K3907</f>
        <v>-13617400</v>
      </c>
    </row>
    <row r="3908" spans="1:21" hidden="1" x14ac:dyDescent="0.25">
      <c r="A3908" t="s">
        <v>8114</v>
      </c>
      <c r="B3908" t="s">
        <v>3916</v>
      </c>
      <c r="C3908">
        <v>0</v>
      </c>
      <c r="D3908">
        <v>0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455370</v>
      </c>
      <c r="L3908">
        <v>341495</v>
      </c>
      <c r="M3908">
        <v>458587</v>
      </c>
      <c r="O3908">
        <f t="shared" si="314"/>
        <v>0</v>
      </c>
      <c r="P3908">
        <f t="shared" si="314"/>
        <v>0</v>
      </c>
      <c r="Q3908">
        <f t="shared" si="314"/>
        <v>0</v>
      </c>
      <c r="R3908">
        <f t="shared" si="315"/>
        <v>0</v>
      </c>
      <c r="S3908">
        <f t="shared" si="316"/>
        <v>0</v>
      </c>
      <c r="T3908">
        <f t="shared" si="317"/>
        <v>-113875</v>
      </c>
      <c r="U3908">
        <f t="shared" si="318"/>
        <v>3217</v>
      </c>
    </row>
    <row r="3909" spans="1:21" hidden="1" x14ac:dyDescent="0.25">
      <c r="A3909" t="s">
        <v>8115</v>
      </c>
      <c r="B3909" t="s">
        <v>3917</v>
      </c>
      <c r="C3909">
        <v>0</v>
      </c>
      <c r="D3909">
        <v>0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2682250</v>
      </c>
      <c r="L3909">
        <v>2508700</v>
      </c>
      <c r="M3909">
        <v>2342450</v>
      </c>
      <c r="O3909">
        <f t="shared" si="314"/>
        <v>0</v>
      </c>
      <c r="P3909">
        <f t="shared" si="314"/>
        <v>0</v>
      </c>
      <c r="Q3909">
        <f t="shared" si="314"/>
        <v>0</v>
      </c>
      <c r="R3909">
        <f t="shared" si="315"/>
        <v>0</v>
      </c>
      <c r="S3909">
        <f t="shared" si="316"/>
        <v>0</v>
      </c>
      <c r="T3909">
        <f t="shared" si="317"/>
        <v>-173550</v>
      </c>
      <c r="U3909">
        <f t="shared" si="318"/>
        <v>-339800</v>
      </c>
    </row>
    <row r="3910" spans="1:21" hidden="1" x14ac:dyDescent="0.25">
      <c r="A3910" t="s">
        <v>8116</v>
      </c>
      <c r="B3910" t="s">
        <v>3918</v>
      </c>
      <c r="C3910">
        <v>0</v>
      </c>
      <c r="D3910">
        <v>0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11450500</v>
      </c>
      <c r="L3910">
        <v>8818750</v>
      </c>
      <c r="M3910">
        <v>6880750</v>
      </c>
      <c r="O3910">
        <f t="shared" si="314"/>
        <v>0</v>
      </c>
      <c r="P3910">
        <f t="shared" si="314"/>
        <v>0</v>
      </c>
      <c r="Q3910">
        <f t="shared" si="314"/>
        <v>0</v>
      </c>
      <c r="R3910">
        <f t="shared" si="315"/>
        <v>0</v>
      </c>
      <c r="S3910">
        <f t="shared" si="316"/>
        <v>0</v>
      </c>
      <c r="T3910">
        <f t="shared" si="317"/>
        <v>-2631750</v>
      </c>
      <c r="U3910">
        <f t="shared" si="318"/>
        <v>-4569750</v>
      </c>
    </row>
    <row r="3911" spans="1:21" hidden="1" x14ac:dyDescent="0.25">
      <c r="A3911" t="s">
        <v>4878</v>
      </c>
      <c r="B3911" t="s">
        <v>3919</v>
      </c>
      <c r="C3911">
        <v>0</v>
      </c>
      <c r="D3911">
        <v>0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488320</v>
      </c>
      <c r="L3911">
        <v>1279480</v>
      </c>
      <c r="M3911">
        <v>576000</v>
      </c>
      <c r="O3911">
        <f t="shared" si="314"/>
        <v>0</v>
      </c>
      <c r="P3911">
        <f t="shared" si="314"/>
        <v>0</v>
      </c>
      <c r="Q3911">
        <f t="shared" si="314"/>
        <v>0</v>
      </c>
      <c r="R3911">
        <f t="shared" si="315"/>
        <v>0</v>
      </c>
      <c r="S3911">
        <f t="shared" si="316"/>
        <v>0</v>
      </c>
      <c r="T3911">
        <f t="shared" si="317"/>
        <v>791160</v>
      </c>
      <c r="U3911">
        <f t="shared" si="318"/>
        <v>87680</v>
      </c>
    </row>
    <row r="3912" spans="1:21" hidden="1" x14ac:dyDescent="0.25">
      <c r="A3912" t="s">
        <v>8118</v>
      </c>
      <c r="B3912" t="s">
        <v>3920</v>
      </c>
      <c r="C3912">
        <v>0</v>
      </c>
      <c r="D3912">
        <v>0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192360</v>
      </c>
      <c r="L3912">
        <v>79630</v>
      </c>
      <c r="M3912">
        <v>83156.5</v>
      </c>
      <c r="O3912">
        <f t="shared" si="314"/>
        <v>0</v>
      </c>
      <c r="P3912">
        <f t="shared" si="314"/>
        <v>0</v>
      </c>
      <c r="Q3912">
        <f t="shared" si="314"/>
        <v>0</v>
      </c>
      <c r="R3912">
        <f t="shared" si="315"/>
        <v>0</v>
      </c>
      <c r="S3912">
        <f t="shared" si="316"/>
        <v>0</v>
      </c>
      <c r="T3912">
        <f t="shared" si="317"/>
        <v>-112730</v>
      </c>
      <c r="U3912">
        <f t="shared" si="318"/>
        <v>-109203.5</v>
      </c>
    </row>
    <row r="3913" spans="1:21" hidden="1" x14ac:dyDescent="0.25">
      <c r="A3913" t="s">
        <v>8119</v>
      </c>
      <c r="B3913" t="s">
        <v>3921</v>
      </c>
      <c r="C3913">
        <v>0</v>
      </c>
      <c r="D3913">
        <v>0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923555</v>
      </c>
      <c r="L3913">
        <v>358350</v>
      </c>
      <c r="M3913">
        <v>648620</v>
      </c>
      <c r="O3913">
        <f t="shared" si="314"/>
        <v>0</v>
      </c>
      <c r="P3913">
        <f t="shared" si="314"/>
        <v>0</v>
      </c>
      <c r="Q3913">
        <f t="shared" si="314"/>
        <v>0</v>
      </c>
      <c r="R3913">
        <f t="shared" si="315"/>
        <v>0</v>
      </c>
      <c r="S3913">
        <f t="shared" si="316"/>
        <v>0</v>
      </c>
      <c r="T3913">
        <f t="shared" si="317"/>
        <v>-565205</v>
      </c>
      <c r="U3913">
        <f t="shared" si="318"/>
        <v>-274935</v>
      </c>
    </row>
    <row r="3914" spans="1:21" hidden="1" x14ac:dyDescent="0.25">
      <c r="A3914" t="s">
        <v>6901</v>
      </c>
      <c r="B3914" t="s">
        <v>3922</v>
      </c>
      <c r="C3914">
        <v>0</v>
      </c>
      <c r="D3914">
        <v>0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95460</v>
      </c>
      <c r="L3914">
        <v>190045</v>
      </c>
      <c r="M3914">
        <v>1528000</v>
      </c>
      <c r="O3914">
        <f t="shared" si="314"/>
        <v>0</v>
      </c>
      <c r="P3914">
        <f t="shared" si="314"/>
        <v>0</v>
      </c>
      <c r="Q3914">
        <f t="shared" si="314"/>
        <v>0</v>
      </c>
      <c r="R3914">
        <f t="shared" si="315"/>
        <v>0</v>
      </c>
      <c r="S3914">
        <f t="shared" si="316"/>
        <v>0</v>
      </c>
      <c r="T3914">
        <f t="shared" si="317"/>
        <v>94585</v>
      </c>
      <c r="U3914">
        <f t="shared" si="318"/>
        <v>1432540</v>
      </c>
    </row>
    <row r="3915" spans="1:21" hidden="1" x14ac:dyDescent="0.25">
      <c r="A3915" t="s">
        <v>8121</v>
      </c>
      <c r="B3915" t="s">
        <v>2218</v>
      </c>
      <c r="C3915">
        <v>0</v>
      </c>
      <c r="D3915">
        <v>163809.5</v>
      </c>
      <c r="E3915">
        <v>0</v>
      </c>
      <c r="F3915">
        <v>47092.5</v>
      </c>
      <c r="G3915">
        <v>563730</v>
      </c>
      <c r="H3915">
        <v>12239.5</v>
      </c>
      <c r="I3915">
        <v>0</v>
      </c>
      <c r="J3915">
        <v>0</v>
      </c>
      <c r="K3915">
        <v>87530500</v>
      </c>
      <c r="L3915">
        <v>60721000</v>
      </c>
      <c r="M3915">
        <v>61615000</v>
      </c>
      <c r="O3915">
        <f t="shared" si="314"/>
        <v>163809.5</v>
      </c>
      <c r="P3915">
        <f t="shared" si="314"/>
        <v>0</v>
      </c>
      <c r="Q3915">
        <f t="shared" si="314"/>
        <v>47092.5</v>
      </c>
      <c r="R3915">
        <f t="shared" si="315"/>
        <v>-551490.5</v>
      </c>
      <c r="S3915">
        <f t="shared" si="316"/>
        <v>0</v>
      </c>
      <c r="T3915">
        <f t="shared" si="317"/>
        <v>-26809500</v>
      </c>
      <c r="U3915">
        <f t="shared" si="318"/>
        <v>-25915500</v>
      </c>
    </row>
    <row r="3916" spans="1:21" hidden="1" x14ac:dyDescent="0.25">
      <c r="A3916" t="s">
        <v>8122</v>
      </c>
      <c r="B3916" t="s">
        <v>2219</v>
      </c>
      <c r="C3916">
        <v>136642</v>
      </c>
      <c r="D3916">
        <v>0</v>
      </c>
      <c r="E3916">
        <v>0</v>
      </c>
      <c r="F3916">
        <v>57020</v>
      </c>
      <c r="G3916">
        <v>0</v>
      </c>
      <c r="H3916">
        <v>0</v>
      </c>
      <c r="I3916">
        <v>29192</v>
      </c>
      <c r="J3916">
        <v>94713.5</v>
      </c>
      <c r="K3916">
        <v>5785500</v>
      </c>
      <c r="L3916">
        <v>4503750</v>
      </c>
      <c r="M3916">
        <v>3882250</v>
      </c>
      <c r="O3916">
        <f t="shared" si="314"/>
        <v>-136642</v>
      </c>
      <c r="P3916">
        <f t="shared" si="314"/>
        <v>-136642</v>
      </c>
      <c r="Q3916">
        <f t="shared" si="314"/>
        <v>-79622</v>
      </c>
      <c r="R3916">
        <f t="shared" si="315"/>
        <v>0</v>
      </c>
      <c r="S3916">
        <f t="shared" si="316"/>
        <v>65521.5</v>
      </c>
      <c r="T3916">
        <f t="shared" si="317"/>
        <v>-1281750</v>
      </c>
      <c r="U3916">
        <f t="shared" si="318"/>
        <v>-1903250</v>
      </c>
    </row>
    <row r="3917" spans="1:21" hidden="1" x14ac:dyDescent="0.25">
      <c r="A3917" t="s">
        <v>8123</v>
      </c>
      <c r="B3917" t="s">
        <v>2220</v>
      </c>
      <c r="C3917">
        <v>0</v>
      </c>
      <c r="D3917">
        <v>243980</v>
      </c>
      <c r="E3917">
        <v>0</v>
      </c>
      <c r="F3917">
        <v>58310</v>
      </c>
      <c r="G3917">
        <v>40052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O3917">
        <f t="shared" si="314"/>
        <v>243980</v>
      </c>
      <c r="P3917">
        <f t="shared" si="314"/>
        <v>0</v>
      </c>
      <c r="Q3917">
        <f t="shared" si="314"/>
        <v>58310</v>
      </c>
      <c r="R3917">
        <f t="shared" si="315"/>
        <v>-40052</v>
      </c>
      <c r="S3917">
        <f t="shared" si="316"/>
        <v>0</v>
      </c>
      <c r="T3917">
        <f t="shared" si="317"/>
        <v>0</v>
      </c>
      <c r="U3917">
        <f t="shared" si="318"/>
        <v>0</v>
      </c>
    </row>
    <row r="3918" spans="1:21" hidden="1" x14ac:dyDescent="0.25">
      <c r="A3918" t="s">
        <v>8124</v>
      </c>
      <c r="B3918" t="s">
        <v>2221</v>
      </c>
      <c r="C3918">
        <v>191046.6667</v>
      </c>
      <c r="D3918">
        <v>932070</v>
      </c>
      <c r="E3918">
        <v>227110</v>
      </c>
      <c r="F3918">
        <v>515650</v>
      </c>
      <c r="G3918">
        <v>100330</v>
      </c>
      <c r="H3918">
        <v>94003</v>
      </c>
      <c r="I3918">
        <v>0</v>
      </c>
      <c r="J3918">
        <v>0</v>
      </c>
      <c r="K3918">
        <v>0</v>
      </c>
      <c r="L3918">
        <v>0</v>
      </c>
      <c r="M3918">
        <v>0</v>
      </c>
      <c r="O3918">
        <f t="shared" si="314"/>
        <v>741023.33330000006</v>
      </c>
      <c r="P3918">
        <f t="shared" si="314"/>
        <v>36063.333299999998</v>
      </c>
      <c r="Q3918">
        <f t="shared" si="314"/>
        <v>324603.3333</v>
      </c>
      <c r="R3918">
        <f t="shared" si="315"/>
        <v>-6327</v>
      </c>
      <c r="S3918">
        <f t="shared" si="316"/>
        <v>0</v>
      </c>
      <c r="T3918">
        <f t="shared" si="317"/>
        <v>0</v>
      </c>
      <c r="U3918">
        <f t="shared" si="318"/>
        <v>0</v>
      </c>
    </row>
    <row r="3919" spans="1:21" hidden="1" x14ac:dyDescent="0.25">
      <c r="A3919" t="s">
        <v>8125</v>
      </c>
      <c r="B3919" t="s">
        <v>3923</v>
      </c>
      <c r="C3919">
        <v>0</v>
      </c>
      <c r="D3919">
        <v>0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1290675</v>
      </c>
      <c r="L3919">
        <v>771670</v>
      </c>
      <c r="M3919">
        <v>1113490</v>
      </c>
      <c r="O3919">
        <f t="shared" si="314"/>
        <v>0</v>
      </c>
      <c r="P3919">
        <f t="shared" si="314"/>
        <v>0</v>
      </c>
      <c r="Q3919">
        <f t="shared" si="314"/>
        <v>0</v>
      </c>
      <c r="R3919">
        <f t="shared" si="315"/>
        <v>0</v>
      </c>
      <c r="S3919">
        <f t="shared" si="316"/>
        <v>0</v>
      </c>
      <c r="T3919">
        <f t="shared" si="317"/>
        <v>-519005</v>
      </c>
      <c r="U3919">
        <f t="shared" si="318"/>
        <v>-177185</v>
      </c>
    </row>
    <row r="3920" spans="1:21" hidden="1" x14ac:dyDescent="0.25">
      <c r="A3920" t="s">
        <v>8126</v>
      </c>
      <c r="B3920" t="s">
        <v>2222</v>
      </c>
      <c r="C3920">
        <v>243808.3333</v>
      </c>
      <c r="D3920">
        <v>4275800</v>
      </c>
      <c r="E3920">
        <v>1624895</v>
      </c>
      <c r="F3920">
        <v>3025800</v>
      </c>
      <c r="G3920">
        <v>176870</v>
      </c>
      <c r="H3920">
        <v>20999.5</v>
      </c>
      <c r="I3920">
        <v>13665</v>
      </c>
      <c r="J3920">
        <v>193630</v>
      </c>
      <c r="K3920">
        <v>1002400</v>
      </c>
      <c r="L3920">
        <v>264900</v>
      </c>
      <c r="M3920">
        <v>395040</v>
      </c>
      <c r="O3920">
        <f t="shared" si="314"/>
        <v>4031991.6666999999</v>
      </c>
      <c r="P3920">
        <f t="shared" si="314"/>
        <v>1381086.6666999999</v>
      </c>
      <c r="Q3920">
        <f t="shared" si="314"/>
        <v>2781991.6666999999</v>
      </c>
      <c r="R3920">
        <f t="shared" si="315"/>
        <v>-155870.5</v>
      </c>
      <c r="S3920">
        <f t="shared" si="316"/>
        <v>179965</v>
      </c>
      <c r="T3920">
        <f t="shared" si="317"/>
        <v>-737500</v>
      </c>
      <c r="U3920">
        <f t="shared" si="318"/>
        <v>-607360</v>
      </c>
    </row>
    <row r="3921" spans="1:21" hidden="1" x14ac:dyDescent="0.25">
      <c r="A3921" t="s">
        <v>8127</v>
      </c>
      <c r="B3921" t="s">
        <v>2223</v>
      </c>
      <c r="C3921">
        <v>143676.3333</v>
      </c>
      <c r="D3921">
        <v>871885</v>
      </c>
      <c r="E3921">
        <v>42124</v>
      </c>
      <c r="F3921">
        <v>280070</v>
      </c>
      <c r="G3921">
        <v>59540</v>
      </c>
      <c r="H3921">
        <v>9925.5</v>
      </c>
      <c r="I3921">
        <v>97091</v>
      </c>
      <c r="J3921">
        <v>26663.5</v>
      </c>
      <c r="K3921">
        <v>40686</v>
      </c>
      <c r="L3921">
        <v>18982.5</v>
      </c>
      <c r="M3921">
        <v>28527</v>
      </c>
      <c r="O3921">
        <f t="shared" si="314"/>
        <v>728208.66669999994</v>
      </c>
      <c r="P3921">
        <f t="shared" si="314"/>
        <v>-101552.3333</v>
      </c>
      <c r="Q3921">
        <f t="shared" si="314"/>
        <v>136393.6667</v>
      </c>
      <c r="R3921">
        <f t="shared" si="315"/>
        <v>-49614.5</v>
      </c>
      <c r="S3921">
        <f t="shared" si="316"/>
        <v>-70427.5</v>
      </c>
      <c r="T3921">
        <f t="shared" si="317"/>
        <v>-21703.5</v>
      </c>
      <c r="U3921">
        <f t="shared" si="318"/>
        <v>-12159</v>
      </c>
    </row>
    <row r="3922" spans="1:21" hidden="1" x14ac:dyDescent="0.25">
      <c r="A3922" t="s">
        <v>8128</v>
      </c>
      <c r="B3922" t="s">
        <v>2224</v>
      </c>
      <c r="C3922">
        <v>0</v>
      </c>
      <c r="D3922">
        <v>302540</v>
      </c>
      <c r="E3922">
        <v>0</v>
      </c>
      <c r="F3922">
        <v>118390</v>
      </c>
      <c r="G3922">
        <v>30587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O3922">
        <f t="shared" si="314"/>
        <v>302540</v>
      </c>
      <c r="P3922">
        <f t="shared" si="314"/>
        <v>0</v>
      </c>
      <c r="Q3922">
        <f t="shared" si="314"/>
        <v>118390</v>
      </c>
      <c r="R3922">
        <f t="shared" si="315"/>
        <v>-30587</v>
      </c>
      <c r="S3922">
        <f t="shared" si="316"/>
        <v>0</v>
      </c>
      <c r="T3922">
        <f t="shared" si="317"/>
        <v>0</v>
      </c>
      <c r="U3922">
        <f t="shared" si="318"/>
        <v>0</v>
      </c>
    </row>
    <row r="3923" spans="1:21" hidden="1" x14ac:dyDescent="0.25">
      <c r="A3923" t="s">
        <v>8129</v>
      </c>
      <c r="B3923" t="s">
        <v>2225</v>
      </c>
      <c r="C3923">
        <v>0</v>
      </c>
      <c r="D3923">
        <v>0</v>
      </c>
      <c r="E3923">
        <v>225560</v>
      </c>
      <c r="F3923">
        <v>148765</v>
      </c>
      <c r="G3923" t="e">
        <v>#DIV/0!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O3923">
        <f t="shared" si="314"/>
        <v>0</v>
      </c>
      <c r="P3923">
        <f t="shared" si="314"/>
        <v>225560</v>
      </c>
      <c r="Q3923">
        <f t="shared" si="314"/>
        <v>148765</v>
      </c>
      <c r="R3923" t="e">
        <f t="shared" si="315"/>
        <v>#DIV/0!</v>
      </c>
      <c r="S3923">
        <f t="shared" si="316"/>
        <v>0</v>
      </c>
      <c r="T3923">
        <f t="shared" si="317"/>
        <v>0</v>
      </c>
      <c r="U3923">
        <f t="shared" si="318"/>
        <v>0</v>
      </c>
    </row>
    <row r="3924" spans="1:21" hidden="1" x14ac:dyDescent="0.25">
      <c r="A3924" t="s">
        <v>8130</v>
      </c>
      <c r="B3924" t="s">
        <v>2226</v>
      </c>
      <c r="C3924">
        <v>0</v>
      </c>
      <c r="D3924">
        <v>2721150</v>
      </c>
      <c r="E3924">
        <v>0</v>
      </c>
      <c r="F3924">
        <v>51330</v>
      </c>
      <c r="G3924">
        <v>459470</v>
      </c>
      <c r="H3924">
        <v>27349.5</v>
      </c>
      <c r="I3924">
        <v>0</v>
      </c>
      <c r="J3924">
        <v>0</v>
      </c>
      <c r="K3924">
        <v>0</v>
      </c>
      <c r="L3924">
        <v>0</v>
      </c>
      <c r="M3924">
        <v>0</v>
      </c>
      <c r="O3924">
        <f t="shared" si="314"/>
        <v>2721150</v>
      </c>
      <c r="P3924">
        <f t="shared" si="314"/>
        <v>0</v>
      </c>
      <c r="Q3924">
        <f t="shared" si="314"/>
        <v>51330</v>
      </c>
      <c r="R3924">
        <f t="shared" si="315"/>
        <v>-432120.5</v>
      </c>
      <c r="S3924">
        <f t="shared" si="316"/>
        <v>0</v>
      </c>
      <c r="T3924">
        <f t="shared" si="317"/>
        <v>0</v>
      </c>
      <c r="U3924">
        <f t="shared" si="318"/>
        <v>0</v>
      </c>
    </row>
    <row r="3925" spans="1:21" hidden="1" x14ac:dyDescent="0.25">
      <c r="A3925" t="s">
        <v>8131</v>
      </c>
      <c r="B3925" t="s">
        <v>3924</v>
      </c>
      <c r="C3925">
        <v>0</v>
      </c>
      <c r="D3925">
        <v>0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9611800</v>
      </c>
      <c r="L3925">
        <v>7965400</v>
      </c>
      <c r="M3925">
        <v>5859900</v>
      </c>
      <c r="O3925">
        <f t="shared" si="314"/>
        <v>0</v>
      </c>
      <c r="P3925">
        <f t="shared" si="314"/>
        <v>0</v>
      </c>
      <c r="Q3925">
        <f t="shared" si="314"/>
        <v>0</v>
      </c>
      <c r="R3925">
        <f t="shared" si="315"/>
        <v>0</v>
      </c>
      <c r="S3925">
        <f t="shared" si="316"/>
        <v>0</v>
      </c>
      <c r="T3925">
        <f t="shared" si="317"/>
        <v>-1646400</v>
      </c>
      <c r="U3925">
        <f t="shared" si="318"/>
        <v>-3751900</v>
      </c>
    </row>
    <row r="3926" spans="1:21" hidden="1" x14ac:dyDescent="0.25">
      <c r="A3926" t="s">
        <v>8132</v>
      </c>
      <c r="B3926" t="s">
        <v>3925</v>
      </c>
      <c r="C3926">
        <v>0</v>
      </c>
      <c r="D3926">
        <v>0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1189250</v>
      </c>
      <c r="L3926">
        <v>958900</v>
      </c>
      <c r="M3926">
        <v>903660</v>
      </c>
      <c r="O3926">
        <f t="shared" si="314"/>
        <v>0</v>
      </c>
      <c r="P3926">
        <f t="shared" si="314"/>
        <v>0</v>
      </c>
      <c r="Q3926">
        <f t="shared" si="314"/>
        <v>0</v>
      </c>
      <c r="R3926">
        <f t="shared" si="315"/>
        <v>0</v>
      </c>
      <c r="S3926">
        <f t="shared" si="316"/>
        <v>0</v>
      </c>
      <c r="T3926">
        <f t="shared" si="317"/>
        <v>-230350</v>
      </c>
      <c r="U3926">
        <f t="shared" si="318"/>
        <v>-285590</v>
      </c>
    </row>
    <row r="3927" spans="1:21" hidden="1" x14ac:dyDescent="0.25">
      <c r="A3927" t="s">
        <v>8133</v>
      </c>
      <c r="B3927" t="s">
        <v>3926</v>
      </c>
      <c r="C3927">
        <v>0</v>
      </c>
      <c r="D3927">
        <v>0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1058500</v>
      </c>
      <c r="L3927">
        <v>608680</v>
      </c>
      <c r="M3927">
        <v>552010</v>
      </c>
      <c r="O3927">
        <f t="shared" si="314"/>
        <v>0</v>
      </c>
      <c r="P3927">
        <f t="shared" si="314"/>
        <v>0</v>
      </c>
      <c r="Q3927">
        <f t="shared" si="314"/>
        <v>0</v>
      </c>
      <c r="R3927">
        <f t="shared" si="315"/>
        <v>0</v>
      </c>
      <c r="S3927">
        <f t="shared" si="316"/>
        <v>0</v>
      </c>
      <c r="T3927">
        <f t="shared" si="317"/>
        <v>-449820</v>
      </c>
      <c r="U3927">
        <f t="shared" si="318"/>
        <v>-506490</v>
      </c>
    </row>
    <row r="3928" spans="1:21" hidden="1" x14ac:dyDescent="0.25">
      <c r="A3928" t="s">
        <v>5915</v>
      </c>
      <c r="B3928" t="s">
        <v>3927</v>
      </c>
      <c r="C3928">
        <v>64202</v>
      </c>
      <c r="D3928">
        <v>0</v>
      </c>
      <c r="E3928">
        <v>0</v>
      </c>
      <c r="F3928">
        <v>0</v>
      </c>
      <c r="G3928">
        <v>0</v>
      </c>
      <c r="H3928">
        <v>0</v>
      </c>
      <c r="I3928">
        <v>64202</v>
      </c>
      <c r="J3928">
        <v>110745</v>
      </c>
      <c r="K3928">
        <v>1289350</v>
      </c>
      <c r="L3928">
        <v>1598650</v>
      </c>
      <c r="M3928">
        <v>1412405</v>
      </c>
      <c r="O3928">
        <f t="shared" si="314"/>
        <v>-64202</v>
      </c>
      <c r="P3928">
        <f t="shared" si="314"/>
        <v>-64202</v>
      </c>
      <c r="Q3928">
        <f t="shared" si="314"/>
        <v>-64202</v>
      </c>
      <c r="R3928">
        <f t="shared" si="315"/>
        <v>0</v>
      </c>
      <c r="S3928">
        <f t="shared" si="316"/>
        <v>46543</v>
      </c>
      <c r="T3928">
        <f t="shared" si="317"/>
        <v>309300</v>
      </c>
      <c r="U3928">
        <f t="shared" si="318"/>
        <v>123055</v>
      </c>
    </row>
    <row r="3929" spans="1:21" hidden="1" x14ac:dyDescent="0.25">
      <c r="A3929" t="s">
        <v>4959</v>
      </c>
      <c r="B3929" t="s">
        <v>3928</v>
      </c>
      <c r="C3929">
        <v>0</v>
      </c>
      <c r="D3929">
        <v>0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20529.5</v>
      </c>
      <c r="K3929">
        <v>3177150</v>
      </c>
      <c r="L3929">
        <v>3911050</v>
      </c>
      <c r="M3929">
        <v>3054050</v>
      </c>
      <c r="O3929">
        <f t="shared" si="314"/>
        <v>0</v>
      </c>
      <c r="P3929">
        <f t="shared" si="314"/>
        <v>0</v>
      </c>
      <c r="Q3929">
        <f t="shared" si="314"/>
        <v>0</v>
      </c>
      <c r="R3929">
        <f t="shared" si="315"/>
        <v>0</v>
      </c>
      <c r="S3929">
        <f t="shared" si="316"/>
        <v>20529.5</v>
      </c>
      <c r="T3929">
        <f t="shared" si="317"/>
        <v>733900</v>
      </c>
      <c r="U3929">
        <f t="shared" si="318"/>
        <v>-123100</v>
      </c>
    </row>
    <row r="3930" spans="1:21" hidden="1" x14ac:dyDescent="0.25">
      <c r="A3930" t="s">
        <v>8136</v>
      </c>
      <c r="B3930" t="s">
        <v>3929</v>
      </c>
      <c r="C3930">
        <v>11668</v>
      </c>
      <c r="D3930">
        <v>0</v>
      </c>
      <c r="E3930">
        <v>0</v>
      </c>
      <c r="F3930">
        <v>0</v>
      </c>
      <c r="G3930">
        <v>0</v>
      </c>
      <c r="H3930">
        <v>0</v>
      </c>
      <c r="I3930">
        <v>11668</v>
      </c>
      <c r="J3930">
        <v>0</v>
      </c>
      <c r="K3930">
        <v>6736800</v>
      </c>
      <c r="L3930">
        <v>3371750</v>
      </c>
      <c r="M3930">
        <v>2022550</v>
      </c>
      <c r="O3930">
        <f t="shared" si="314"/>
        <v>-11668</v>
      </c>
      <c r="P3930">
        <f t="shared" si="314"/>
        <v>-11668</v>
      </c>
      <c r="Q3930">
        <f t="shared" si="314"/>
        <v>-11668</v>
      </c>
      <c r="R3930">
        <f t="shared" si="315"/>
        <v>0</v>
      </c>
      <c r="S3930">
        <f t="shared" si="316"/>
        <v>-11668</v>
      </c>
      <c r="T3930">
        <f t="shared" si="317"/>
        <v>-3365050</v>
      </c>
      <c r="U3930">
        <f t="shared" si="318"/>
        <v>-4714250</v>
      </c>
    </row>
    <row r="3931" spans="1:21" hidden="1" x14ac:dyDescent="0.25">
      <c r="A3931" t="s">
        <v>8137</v>
      </c>
      <c r="B3931" t="s">
        <v>3930</v>
      </c>
      <c r="C3931">
        <v>0</v>
      </c>
      <c r="D3931">
        <v>0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76058500</v>
      </c>
      <c r="L3931">
        <v>65999000</v>
      </c>
      <c r="M3931">
        <v>47089000</v>
      </c>
      <c r="O3931">
        <f t="shared" si="314"/>
        <v>0</v>
      </c>
      <c r="P3931">
        <f t="shared" si="314"/>
        <v>0</v>
      </c>
      <c r="Q3931">
        <f t="shared" si="314"/>
        <v>0</v>
      </c>
      <c r="R3931">
        <f t="shared" si="315"/>
        <v>0</v>
      </c>
      <c r="S3931">
        <f t="shared" si="316"/>
        <v>0</v>
      </c>
      <c r="T3931">
        <f t="shared" si="317"/>
        <v>-10059500</v>
      </c>
      <c r="U3931">
        <f t="shared" si="318"/>
        <v>-28969500</v>
      </c>
    </row>
    <row r="3932" spans="1:21" hidden="1" x14ac:dyDescent="0.25">
      <c r="A3932" t="s">
        <v>8138</v>
      </c>
      <c r="B3932" t="s">
        <v>2227</v>
      </c>
      <c r="C3932">
        <v>78512.666670000006</v>
      </c>
      <c r="D3932">
        <v>7785655</v>
      </c>
      <c r="E3932">
        <v>100205</v>
      </c>
      <c r="F3932">
        <v>8105</v>
      </c>
      <c r="G3932">
        <v>0</v>
      </c>
      <c r="H3932">
        <v>0</v>
      </c>
      <c r="I3932">
        <v>0</v>
      </c>
      <c r="J3932">
        <v>32762</v>
      </c>
      <c r="K3932">
        <v>0</v>
      </c>
      <c r="L3932">
        <v>0</v>
      </c>
      <c r="M3932">
        <v>58086.5</v>
      </c>
      <c r="O3932">
        <f t="shared" si="314"/>
        <v>7707142.3333299998</v>
      </c>
      <c r="P3932">
        <f t="shared" si="314"/>
        <v>21692.333329999994</v>
      </c>
      <c r="Q3932">
        <f t="shared" si="314"/>
        <v>-70407.666670000006</v>
      </c>
      <c r="R3932">
        <f t="shared" si="315"/>
        <v>0</v>
      </c>
      <c r="S3932">
        <f t="shared" si="316"/>
        <v>32762</v>
      </c>
      <c r="T3932">
        <f t="shared" si="317"/>
        <v>0</v>
      </c>
      <c r="U3932">
        <f t="shared" si="318"/>
        <v>58086.5</v>
      </c>
    </row>
    <row r="3933" spans="1:21" hidden="1" x14ac:dyDescent="0.25">
      <c r="A3933" t="s">
        <v>8139</v>
      </c>
      <c r="B3933" t="s">
        <v>2228</v>
      </c>
      <c r="C3933">
        <v>29633</v>
      </c>
      <c r="D3933">
        <v>515700</v>
      </c>
      <c r="E3933">
        <v>852300</v>
      </c>
      <c r="F3933">
        <v>521500</v>
      </c>
      <c r="G3933">
        <v>5176700</v>
      </c>
      <c r="H3933">
        <v>210405</v>
      </c>
      <c r="I3933">
        <v>29633</v>
      </c>
      <c r="J3933">
        <v>204580</v>
      </c>
      <c r="K3933">
        <v>0</v>
      </c>
      <c r="L3933">
        <v>0</v>
      </c>
      <c r="M3933">
        <v>0</v>
      </c>
      <c r="O3933">
        <f t="shared" si="314"/>
        <v>486067</v>
      </c>
      <c r="P3933">
        <f t="shared" si="314"/>
        <v>822667</v>
      </c>
      <c r="Q3933">
        <f t="shared" si="314"/>
        <v>491867</v>
      </c>
      <c r="R3933">
        <f t="shared" si="315"/>
        <v>-4966295</v>
      </c>
      <c r="S3933">
        <f t="shared" si="316"/>
        <v>174947</v>
      </c>
      <c r="T3933">
        <f t="shared" si="317"/>
        <v>0</v>
      </c>
      <c r="U3933">
        <f t="shared" si="318"/>
        <v>0</v>
      </c>
    </row>
    <row r="3934" spans="1:21" hidden="1" x14ac:dyDescent="0.25">
      <c r="A3934" t="s">
        <v>8140</v>
      </c>
      <c r="B3934" t="s">
        <v>2229</v>
      </c>
      <c r="C3934">
        <v>28248</v>
      </c>
      <c r="D3934">
        <v>0</v>
      </c>
      <c r="E3934">
        <v>4755900</v>
      </c>
      <c r="F3934">
        <v>65315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0</v>
      </c>
      <c r="O3934">
        <f t="shared" si="314"/>
        <v>-28248</v>
      </c>
      <c r="P3934">
        <f t="shared" si="314"/>
        <v>4727652</v>
      </c>
      <c r="Q3934">
        <f t="shared" si="314"/>
        <v>37067</v>
      </c>
      <c r="R3934">
        <f t="shared" si="315"/>
        <v>0</v>
      </c>
      <c r="S3934">
        <f t="shared" si="316"/>
        <v>0</v>
      </c>
      <c r="T3934">
        <f t="shared" si="317"/>
        <v>0</v>
      </c>
      <c r="U3934">
        <f t="shared" si="318"/>
        <v>0</v>
      </c>
    </row>
    <row r="3935" spans="1:21" hidden="1" x14ac:dyDescent="0.25">
      <c r="A3935" t="s">
        <v>8141</v>
      </c>
      <c r="B3935" t="s">
        <v>3931</v>
      </c>
      <c r="C3935">
        <v>0</v>
      </c>
      <c r="D3935">
        <v>0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102328</v>
      </c>
      <c r="L3935">
        <v>92471.5</v>
      </c>
      <c r="M3935">
        <v>76501.5</v>
      </c>
      <c r="O3935">
        <f t="shared" si="314"/>
        <v>0</v>
      </c>
      <c r="P3935">
        <f t="shared" si="314"/>
        <v>0</v>
      </c>
      <c r="Q3935">
        <f t="shared" si="314"/>
        <v>0</v>
      </c>
      <c r="R3935">
        <f t="shared" si="315"/>
        <v>0</v>
      </c>
      <c r="S3935">
        <f t="shared" si="316"/>
        <v>0</v>
      </c>
      <c r="T3935">
        <f t="shared" si="317"/>
        <v>-9856.5</v>
      </c>
      <c r="U3935">
        <f t="shared" si="318"/>
        <v>-25826.5</v>
      </c>
    </row>
    <row r="3936" spans="1:21" hidden="1" x14ac:dyDescent="0.25">
      <c r="A3936" t="s">
        <v>8142</v>
      </c>
      <c r="B3936" t="s">
        <v>3932</v>
      </c>
      <c r="C3936">
        <v>0</v>
      </c>
      <c r="D3936">
        <v>0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5330450</v>
      </c>
      <c r="L3936">
        <v>3851200</v>
      </c>
      <c r="M3936">
        <v>2735650</v>
      </c>
      <c r="O3936">
        <f t="shared" si="314"/>
        <v>0</v>
      </c>
      <c r="P3936">
        <f t="shared" si="314"/>
        <v>0</v>
      </c>
      <c r="Q3936">
        <f t="shared" si="314"/>
        <v>0</v>
      </c>
      <c r="R3936">
        <f t="shared" si="315"/>
        <v>0</v>
      </c>
      <c r="S3936">
        <f t="shared" si="316"/>
        <v>0</v>
      </c>
      <c r="T3936">
        <f t="shared" si="317"/>
        <v>-1479250</v>
      </c>
      <c r="U3936">
        <f t="shared" si="318"/>
        <v>-2594800</v>
      </c>
    </row>
    <row r="3937" spans="1:21" hidden="1" x14ac:dyDescent="0.25">
      <c r="A3937" t="s">
        <v>8143</v>
      </c>
      <c r="B3937" t="s">
        <v>3933</v>
      </c>
      <c r="C3937">
        <v>0</v>
      </c>
      <c r="D3937">
        <v>0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16324500</v>
      </c>
      <c r="L3937">
        <v>7436350</v>
      </c>
      <c r="M3937">
        <v>6015350</v>
      </c>
      <c r="O3937">
        <f t="shared" si="314"/>
        <v>0</v>
      </c>
      <c r="P3937">
        <f t="shared" si="314"/>
        <v>0</v>
      </c>
      <c r="Q3937">
        <f t="shared" si="314"/>
        <v>0</v>
      </c>
      <c r="R3937">
        <f t="shared" si="315"/>
        <v>0</v>
      </c>
      <c r="S3937">
        <f t="shared" si="316"/>
        <v>0</v>
      </c>
      <c r="T3937">
        <f t="shared" si="317"/>
        <v>-8888150</v>
      </c>
      <c r="U3937">
        <f t="shared" si="318"/>
        <v>-10309150</v>
      </c>
    </row>
    <row r="3938" spans="1:21" hidden="1" x14ac:dyDescent="0.25">
      <c r="A3938" t="s">
        <v>8144</v>
      </c>
      <c r="B3938" t="s">
        <v>3934</v>
      </c>
      <c r="C3938">
        <v>0</v>
      </c>
      <c r="D3938">
        <v>0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2311850</v>
      </c>
      <c r="L3938">
        <v>2208300</v>
      </c>
      <c r="M3938">
        <v>1544115</v>
      </c>
      <c r="O3938">
        <f t="shared" si="314"/>
        <v>0</v>
      </c>
      <c r="P3938">
        <f t="shared" si="314"/>
        <v>0</v>
      </c>
      <c r="Q3938">
        <f t="shared" si="314"/>
        <v>0</v>
      </c>
      <c r="R3938">
        <f t="shared" si="315"/>
        <v>0</v>
      </c>
      <c r="S3938">
        <f t="shared" si="316"/>
        <v>0</v>
      </c>
      <c r="T3938">
        <f t="shared" si="317"/>
        <v>-103550</v>
      </c>
      <c r="U3938">
        <f t="shared" si="318"/>
        <v>-767735</v>
      </c>
    </row>
    <row r="3939" spans="1:21" hidden="1" x14ac:dyDescent="0.25">
      <c r="A3939" t="s">
        <v>8145</v>
      </c>
      <c r="B3939" t="s">
        <v>2230</v>
      </c>
      <c r="C3939">
        <v>4051800</v>
      </c>
      <c r="D3939">
        <v>1335080</v>
      </c>
      <c r="E3939">
        <v>955300</v>
      </c>
      <c r="F3939">
        <v>1043125</v>
      </c>
      <c r="G3939">
        <v>49055</v>
      </c>
      <c r="H3939">
        <v>6276.5</v>
      </c>
      <c r="I3939">
        <v>0</v>
      </c>
      <c r="J3939">
        <v>0</v>
      </c>
      <c r="K3939">
        <v>8962050</v>
      </c>
      <c r="L3939">
        <v>6067650</v>
      </c>
      <c r="M3939">
        <v>3670800</v>
      </c>
      <c r="O3939">
        <f t="shared" si="314"/>
        <v>-2716720</v>
      </c>
      <c r="P3939">
        <f t="shared" si="314"/>
        <v>-3096500</v>
      </c>
      <c r="Q3939">
        <f t="shared" si="314"/>
        <v>-3008675</v>
      </c>
      <c r="R3939">
        <f t="shared" si="315"/>
        <v>-42778.5</v>
      </c>
      <c r="S3939">
        <f t="shared" si="316"/>
        <v>0</v>
      </c>
      <c r="T3939">
        <f t="shared" si="317"/>
        <v>-2894400</v>
      </c>
      <c r="U3939">
        <f t="shared" si="318"/>
        <v>-5291250</v>
      </c>
    </row>
    <row r="3940" spans="1:21" hidden="1" x14ac:dyDescent="0.25">
      <c r="A3940" t="s">
        <v>8146</v>
      </c>
      <c r="B3940" t="s">
        <v>2231</v>
      </c>
      <c r="C3940">
        <v>73345</v>
      </c>
      <c r="D3940">
        <v>709970000</v>
      </c>
      <c r="E3940">
        <v>1109295000</v>
      </c>
      <c r="F3940">
        <v>2188805000</v>
      </c>
      <c r="G3940">
        <v>430100</v>
      </c>
      <c r="H3940">
        <v>33787.5</v>
      </c>
      <c r="I3940">
        <v>73345</v>
      </c>
      <c r="J3940">
        <v>1636100000</v>
      </c>
      <c r="K3940">
        <v>19390500</v>
      </c>
      <c r="L3940">
        <v>13394500</v>
      </c>
      <c r="M3940">
        <v>9984200</v>
      </c>
      <c r="O3940">
        <f t="shared" si="314"/>
        <v>709896655</v>
      </c>
      <c r="P3940">
        <f t="shared" si="314"/>
        <v>1109221655</v>
      </c>
      <c r="Q3940">
        <f t="shared" si="314"/>
        <v>2188731655</v>
      </c>
      <c r="R3940">
        <f t="shared" si="315"/>
        <v>-396312.5</v>
      </c>
      <c r="S3940">
        <f t="shared" si="316"/>
        <v>1636026655</v>
      </c>
      <c r="T3940">
        <f t="shared" si="317"/>
        <v>-5996000</v>
      </c>
      <c r="U3940">
        <f t="shared" si="318"/>
        <v>-9406300</v>
      </c>
    </row>
    <row r="3941" spans="1:21" hidden="1" x14ac:dyDescent="0.25">
      <c r="A3941" t="s">
        <v>8147</v>
      </c>
      <c r="B3941" t="s">
        <v>3935</v>
      </c>
      <c r="C3941">
        <v>0</v>
      </c>
      <c r="D3941">
        <v>0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220210</v>
      </c>
      <c r="L3941">
        <v>147235</v>
      </c>
      <c r="M3941">
        <v>110438.5</v>
      </c>
      <c r="O3941">
        <f t="shared" si="314"/>
        <v>0</v>
      </c>
      <c r="P3941">
        <f t="shared" si="314"/>
        <v>0</v>
      </c>
      <c r="Q3941">
        <f t="shared" si="314"/>
        <v>0</v>
      </c>
      <c r="R3941">
        <f t="shared" si="315"/>
        <v>0</v>
      </c>
      <c r="S3941">
        <f t="shared" si="316"/>
        <v>0</v>
      </c>
      <c r="T3941">
        <f t="shared" si="317"/>
        <v>-72975</v>
      </c>
      <c r="U3941">
        <f t="shared" si="318"/>
        <v>-109771.5</v>
      </c>
    </row>
    <row r="3942" spans="1:21" hidden="1" x14ac:dyDescent="0.25">
      <c r="A3942" t="s">
        <v>8148</v>
      </c>
      <c r="B3942" t="s">
        <v>2532</v>
      </c>
      <c r="C3942">
        <v>24962</v>
      </c>
      <c r="D3942">
        <v>4020200</v>
      </c>
      <c r="E3942">
        <v>1620630</v>
      </c>
      <c r="F3942">
        <v>5002600</v>
      </c>
      <c r="G3942">
        <v>95465</v>
      </c>
      <c r="H3942">
        <v>0</v>
      </c>
      <c r="I3942">
        <v>24962</v>
      </c>
      <c r="J3942">
        <v>161985</v>
      </c>
      <c r="K3942">
        <v>328630</v>
      </c>
      <c r="L3942">
        <v>184170</v>
      </c>
      <c r="M3942">
        <v>90666.5</v>
      </c>
      <c r="O3942">
        <f t="shared" si="314"/>
        <v>3995238</v>
      </c>
      <c r="P3942">
        <f t="shared" si="314"/>
        <v>1595668</v>
      </c>
      <c r="Q3942">
        <f t="shared" si="314"/>
        <v>4977638</v>
      </c>
      <c r="R3942">
        <f t="shared" si="315"/>
        <v>-95465</v>
      </c>
      <c r="S3942">
        <f t="shared" si="316"/>
        <v>137023</v>
      </c>
      <c r="T3942">
        <f t="shared" si="317"/>
        <v>-144460</v>
      </c>
      <c r="U3942">
        <f t="shared" si="318"/>
        <v>-237963.5</v>
      </c>
    </row>
    <row r="3943" spans="1:21" hidden="1" x14ac:dyDescent="0.25">
      <c r="A3943" t="s">
        <v>8149</v>
      </c>
      <c r="B3943" t="s">
        <v>2232</v>
      </c>
      <c r="C3943">
        <v>31794</v>
      </c>
      <c r="D3943">
        <v>0</v>
      </c>
      <c r="E3943">
        <v>0</v>
      </c>
      <c r="F3943">
        <v>0</v>
      </c>
      <c r="G3943" t="e">
        <v>#DIV/0!</v>
      </c>
      <c r="H3943">
        <v>0</v>
      </c>
      <c r="I3943">
        <v>31794</v>
      </c>
      <c r="J3943">
        <v>8396</v>
      </c>
      <c r="K3943">
        <v>154985</v>
      </c>
      <c r="L3943">
        <v>87037</v>
      </c>
      <c r="M3943">
        <v>33162.5</v>
      </c>
      <c r="O3943">
        <f t="shared" si="314"/>
        <v>-31794</v>
      </c>
      <c r="P3943">
        <f t="shared" si="314"/>
        <v>-31794</v>
      </c>
      <c r="Q3943">
        <f t="shared" si="314"/>
        <v>-31794</v>
      </c>
      <c r="R3943" t="e">
        <f t="shared" si="315"/>
        <v>#DIV/0!</v>
      </c>
      <c r="S3943">
        <f t="shared" si="316"/>
        <v>-23398</v>
      </c>
      <c r="T3943">
        <f t="shared" si="317"/>
        <v>-67948</v>
      </c>
      <c r="U3943">
        <f t="shared" si="318"/>
        <v>-121822.5</v>
      </c>
    </row>
    <row r="3944" spans="1:21" hidden="1" x14ac:dyDescent="0.25">
      <c r="A3944" t="s">
        <v>8150</v>
      </c>
      <c r="B3944" t="s">
        <v>2233</v>
      </c>
      <c r="C3944">
        <v>1283825.3330000001</v>
      </c>
      <c r="D3944">
        <v>0</v>
      </c>
      <c r="E3944">
        <v>9546500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34715000</v>
      </c>
      <c r="L3944">
        <v>24772000</v>
      </c>
      <c r="M3944">
        <v>18796500</v>
      </c>
      <c r="O3944">
        <f t="shared" si="314"/>
        <v>-1283825.3330000001</v>
      </c>
      <c r="P3944">
        <f t="shared" si="314"/>
        <v>8262674.6669999994</v>
      </c>
      <c r="Q3944">
        <f t="shared" si="314"/>
        <v>-1283825.3330000001</v>
      </c>
      <c r="R3944">
        <f t="shared" si="315"/>
        <v>0</v>
      </c>
      <c r="S3944">
        <f t="shared" si="316"/>
        <v>0</v>
      </c>
      <c r="T3944">
        <f t="shared" si="317"/>
        <v>-9943000</v>
      </c>
      <c r="U3944">
        <f t="shared" si="318"/>
        <v>-15918500</v>
      </c>
    </row>
    <row r="3945" spans="1:21" hidden="1" x14ac:dyDescent="0.25">
      <c r="A3945" t="s">
        <v>8151</v>
      </c>
      <c r="B3945" t="s">
        <v>2234</v>
      </c>
      <c r="C3945">
        <v>238593.3333</v>
      </c>
      <c r="D3945">
        <v>134710</v>
      </c>
      <c r="E3945">
        <v>0</v>
      </c>
      <c r="F3945">
        <v>51280</v>
      </c>
      <c r="G3945">
        <v>1836600</v>
      </c>
      <c r="H3945">
        <v>170090</v>
      </c>
      <c r="I3945">
        <v>0</v>
      </c>
      <c r="J3945">
        <v>0</v>
      </c>
      <c r="K3945">
        <v>6285800</v>
      </c>
      <c r="L3945">
        <v>2432050</v>
      </c>
      <c r="M3945">
        <v>1193880</v>
      </c>
      <c r="O3945">
        <f t="shared" si="314"/>
        <v>-103883.3333</v>
      </c>
      <c r="P3945">
        <f t="shared" si="314"/>
        <v>-238593.3333</v>
      </c>
      <c r="Q3945">
        <f t="shared" si="314"/>
        <v>-187313.3333</v>
      </c>
      <c r="R3945">
        <f t="shared" si="315"/>
        <v>-1666510</v>
      </c>
      <c r="S3945">
        <f t="shared" si="316"/>
        <v>0</v>
      </c>
      <c r="T3945">
        <f t="shared" si="317"/>
        <v>-3853750</v>
      </c>
      <c r="U3945">
        <f t="shared" si="318"/>
        <v>-5091920</v>
      </c>
    </row>
    <row r="3946" spans="1:21" hidden="1" x14ac:dyDescent="0.25">
      <c r="A3946" t="s">
        <v>8152</v>
      </c>
      <c r="B3946" t="s">
        <v>2235</v>
      </c>
      <c r="C3946">
        <v>762242.66669999994</v>
      </c>
      <c r="D3946">
        <v>0</v>
      </c>
      <c r="E3946">
        <v>610110</v>
      </c>
      <c r="F3946">
        <v>147285</v>
      </c>
      <c r="G3946">
        <v>121290</v>
      </c>
      <c r="H3946">
        <v>0</v>
      </c>
      <c r="I3946">
        <v>5566</v>
      </c>
      <c r="J3946">
        <v>139640</v>
      </c>
      <c r="K3946">
        <v>0</v>
      </c>
      <c r="L3946">
        <v>0</v>
      </c>
      <c r="M3946">
        <v>0</v>
      </c>
      <c r="O3946">
        <f t="shared" si="314"/>
        <v>-762242.66669999994</v>
      </c>
      <c r="P3946">
        <f t="shared" si="314"/>
        <v>-152132.66669999994</v>
      </c>
      <c r="Q3946">
        <f t="shared" si="314"/>
        <v>-614957.66669999994</v>
      </c>
      <c r="R3946">
        <f t="shared" si="315"/>
        <v>-121290</v>
      </c>
      <c r="S3946">
        <f t="shared" si="316"/>
        <v>134074</v>
      </c>
      <c r="T3946">
        <f t="shared" si="317"/>
        <v>0</v>
      </c>
      <c r="U3946">
        <f t="shared" si="318"/>
        <v>0</v>
      </c>
    </row>
    <row r="3947" spans="1:21" hidden="1" x14ac:dyDescent="0.25">
      <c r="A3947" t="s">
        <v>8153</v>
      </c>
      <c r="B3947" t="s">
        <v>2236</v>
      </c>
      <c r="C3947">
        <v>0</v>
      </c>
      <c r="D3947">
        <v>22166</v>
      </c>
      <c r="E3947">
        <v>0</v>
      </c>
      <c r="F3947">
        <v>36892.5</v>
      </c>
      <c r="G3947">
        <v>0</v>
      </c>
      <c r="H3947">
        <v>0</v>
      </c>
      <c r="I3947">
        <v>0</v>
      </c>
      <c r="J3947">
        <v>786275</v>
      </c>
      <c r="K3947">
        <v>42150.5</v>
      </c>
      <c r="L3947">
        <v>0</v>
      </c>
      <c r="M3947">
        <v>28427</v>
      </c>
      <c r="O3947">
        <f t="shared" si="314"/>
        <v>22166</v>
      </c>
      <c r="P3947">
        <f t="shared" si="314"/>
        <v>0</v>
      </c>
      <c r="Q3947">
        <f t="shared" si="314"/>
        <v>36892.5</v>
      </c>
      <c r="R3947">
        <f t="shared" si="315"/>
        <v>0</v>
      </c>
      <c r="S3947">
        <f t="shared" si="316"/>
        <v>786275</v>
      </c>
      <c r="T3947">
        <f t="shared" si="317"/>
        <v>-42150.5</v>
      </c>
      <c r="U3947">
        <f t="shared" si="318"/>
        <v>-13723.5</v>
      </c>
    </row>
    <row r="3948" spans="1:21" hidden="1" x14ac:dyDescent="0.25">
      <c r="A3948" t="s">
        <v>8154</v>
      </c>
      <c r="B3948" t="s">
        <v>2237</v>
      </c>
      <c r="C3948">
        <v>3319700.3330000001</v>
      </c>
      <c r="D3948">
        <v>3632700</v>
      </c>
      <c r="E3948">
        <v>1527750</v>
      </c>
      <c r="F3948">
        <v>4207990</v>
      </c>
      <c r="G3948">
        <v>0</v>
      </c>
      <c r="H3948">
        <v>485920</v>
      </c>
      <c r="I3948">
        <v>34846</v>
      </c>
      <c r="J3948">
        <v>0</v>
      </c>
      <c r="K3948">
        <v>0</v>
      </c>
      <c r="L3948">
        <v>0</v>
      </c>
      <c r="M3948">
        <v>0</v>
      </c>
      <c r="O3948">
        <f t="shared" si="314"/>
        <v>312999.6669999999</v>
      </c>
      <c r="P3948">
        <f t="shared" si="314"/>
        <v>-1791950.3330000001</v>
      </c>
      <c r="Q3948">
        <f t="shared" si="314"/>
        <v>888289.6669999999</v>
      </c>
      <c r="R3948">
        <f t="shared" si="315"/>
        <v>485920</v>
      </c>
      <c r="S3948">
        <f t="shared" si="316"/>
        <v>-34846</v>
      </c>
      <c r="T3948">
        <f t="shared" si="317"/>
        <v>0</v>
      </c>
      <c r="U3948">
        <f t="shared" si="318"/>
        <v>0</v>
      </c>
    </row>
    <row r="3949" spans="1:21" hidden="1" x14ac:dyDescent="0.25">
      <c r="A3949" t="s">
        <v>8155</v>
      </c>
      <c r="B3949" t="s">
        <v>2238</v>
      </c>
      <c r="C3949">
        <v>83941.666670000006</v>
      </c>
      <c r="D3949">
        <v>8107</v>
      </c>
      <c r="E3949">
        <v>178560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O3949">
        <f t="shared" si="314"/>
        <v>-75834.666670000006</v>
      </c>
      <c r="P3949">
        <f t="shared" si="314"/>
        <v>94618.333329999994</v>
      </c>
      <c r="Q3949">
        <f t="shared" si="314"/>
        <v>-83941.666670000006</v>
      </c>
      <c r="R3949">
        <f t="shared" si="315"/>
        <v>0</v>
      </c>
      <c r="S3949">
        <f t="shared" si="316"/>
        <v>0</v>
      </c>
      <c r="T3949">
        <f t="shared" si="317"/>
        <v>0</v>
      </c>
      <c r="U3949">
        <f t="shared" si="318"/>
        <v>0</v>
      </c>
    </row>
    <row r="3950" spans="1:21" hidden="1" x14ac:dyDescent="0.25">
      <c r="A3950" t="s">
        <v>8156</v>
      </c>
      <c r="B3950" t="s">
        <v>2239</v>
      </c>
      <c r="C3950">
        <v>931333</v>
      </c>
      <c r="D3950">
        <v>1330780</v>
      </c>
      <c r="E3950">
        <v>1685050</v>
      </c>
      <c r="F3950">
        <v>1444845</v>
      </c>
      <c r="G3950">
        <v>110590</v>
      </c>
      <c r="H3950">
        <v>0</v>
      </c>
      <c r="I3950">
        <v>27412</v>
      </c>
      <c r="J3950">
        <v>8749.5</v>
      </c>
      <c r="K3950">
        <v>6357350</v>
      </c>
      <c r="L3950">
        <v>5882900</v>
      </c>
      <c r="M3950">
        <v>4534100</v>
      </c>
      <c r="O3950">
        <f t="shared" si="314"/>
        <v>399447</v>
      </c>
      <c r="P3950">
        <f t="shared" si="314"/>
        <v>753717</v>
      </c>
      <c r="Q3950">
        <f t="shared" si="314"/>
        <v>513512</v>
      </c>
      <c r="R3950">
        <f t="shared" si="315"/>
        <v>-110590</v>
      </c>
      <c r="S3950">
        <f t="shared" si="316"/>
        <v>-18662.5</v>
      </c>
      <c r="T3950">
        <f t="shared" si="317"/>
        <v>-474450</v>
      </c>
      <c r="U3950">
        <f t="shared" si="318"/>
        <v>-1823250</v>
      </c>
    </row>
    <row r="3951" spans="1:21" hidden="1" x14ac:dyDescent="0.25">
      <c r="A3951" t="s">
        <v>8157</v>
      </c>
      <c r="B3951" t="s">
        <v>2240</v>
      </c>
      <c r="C3951">
        <v>0</v>
      </c>
      <c r="D3951">
        <v>1783130</v>
      </c>
      <c r="E3951">
        <v>662850</v>
      </c>
      <c r="F3951">
        <v>185590</v>
      </c>
      <c r="G3951">
        <v>964490</v>
      </c>
      <c r="H3951">
        <v>45680.5</v>
      </c>
      <c r="I3951">
        <v>0</v>
      </c>
      <c r="J3951">
        <v>0</v>
      </c>
      <c r="K3951">
        <v>123388500</v>
      </c>
      <c r="L3951">
        <v>81786500</v>
      </c>
      <c r="M3951">
        <v>67051000</v>
      </c>
      <c r="O3951">
        <f t="shared" si="314"/>
        <v>1783130</v>
      </c>
      <c r="P3951">
        <f t="shared" si="314"/>
        <v>662850</v>
      </c>
      <c r="Q3951">
        <f t="shared" si="314"/>
        <v>185590</v>
      </c>
      <c r="R3951">
        <f t="shared" si="315"/>
        <v>-918809.5</v>
      </c>
      <c r="S3951">
        <f t="shared" si="316"/>
        <v>0</v>
      </c>
      <c r="T3951">
        <f t="shared" si="317"/>
        <v>-41602000</v>
      </c>
      <c r="U3951">
        <f t="shared" si="318"/>
        <v>-56337500</v>
      </c>
    </row>
    <row r="3952" spans="1:21" hidden="1" x14ac:dyDescent="0.25">
      <c r="A3952" t="s">
        <v>8158</v>
      </c>
      <c r="B3952" t="s">
        <v>2241</v>
      </c>
      <c r="C3952">
        <v>235524.6667</v>
      </c>
      <c r="D3952">
        <v>10206500</v>
      </c>
      <c r="E3952">
        <v>11635500</v>
      </c>
      <c r="F3952">
        <v>15672450</v>
      </c>
      <c r="G3952">
        <v>745150</v>
      </c>
      <c r="H3952">
        <v>61546.5</v>
      </c>
      <c r="I3952">
        <v>199550</v>
      </c>
      <c r="J3952">
        <v>1935150</v>
      </c>
      <c r="K3952">
        <v>3167650</v>
      </c>
      <c r="L3952">
        <v>2989700</v>
      </c>
      <c r="M3952">
        <v>2321950</v>
      </c>
      <c r="O3952">
        <f t="shared" si="314"/>
        <v>9970975.3333000001</v>
      </c>
      <c r="P3952">
        <f t="shared" si="314"/>
        <v>11399975.3333</v>
      </c>
      <c r="Q3952">
        <f t="shared" si="314"/>
        <v>15436925.3333</v>
      </c>
      <c r="R3952">
        <f t="shared" si="315"/>
        <v>-683603.5</v>
      </c>
      <c r="S3952">
        <f t="shared" si="316"/>
        <v>1735600</v>
      </c>
      <c r="T3952">
        <f t="shared" si="317"/>
        <v>-177950</v>
      </c>
      <c r="U3952">
        <f t="shared" si="318"/>
        <v>-845700</v>
      </c>
    </row>
    <row r="3953" spans="1:21" hidden="1" x14ac:dyDescent="0.25">
      <c r="A3953" t="s">
        <v>8159</v>
      </c>
      <c r="B3953" t="s">
        <v>3936</v>
      </c>
      <c r="C3953">
        <v>19661</v>
      </c>
      <c r="D3953">
        <v>146909</v>
      </c>
      <c r="E3953">
        <v>671445</v>
      </c>
      <c r="F3953">
        <v>0</v>
      </c>
      <c r="G3953">
        <v>0</v>
      </c>
      <c r="H3953">
        <v>0</v>
      </c>
      <c r="I3953">
        <v>19661</v>
      </c>
      <c r="J3953">
        <v>26069</v>
      </c>
      <c r="K3953">
        <v>2418800</v>
      </c>
      <c r="L3953">
        <v>1853400</v>
      </c>
      <c r="M3953">
        <v>1151560</v>
      </c>
      <c r="O3953">
        <f t="shared" si="314"/>
        <v>127248</v>
      </c>
      <c r="P3953">
        <f t="shared" si="314"/>
        <v>651784</v>
      </c>
      <c r="Q3953">
        <f t="shared" si="314"/>
        <v>-19661</v>
      </c>
      <c r="R3953">
        <f t="shared" si="315"/>
        <v>0</v>
      </c>
      <c r="S3953">
        <f t="shared" si="316"/>
        <v>6408</v>
      </c>
      <c r="T3953">
        <f t="shared" si="317"/>
        <v>-565400</v>
      </c>
      <c r="U3953">
        <f t="shared" si="318"/>
        <v>-1267240</v>
      </c>
    </row>
    <row r="3954" spans="1:21" hidden="1" x14ac:dyDescent="0.25">
      <c r="A3954" t="s">
        <v>8160</v>
      </c>
      <c r="B3954" t="s">
        <v>3937</v>
      </c>
      <c r="C3954">
        <v>52832</v>
      </c>
      <c r="D3954">
        <v>0</v>
      </c>
      <c r="E3954">
        <v>0</v>
      </c>
      <c r="F3954">
        <v>0</v>
      </c>
      <c r="G3954">
        <v>0</v>
      </c>
      <c r="H3954">
        <v>0</v>
      </c>
      <c r="I3954">
        <v>52832</v>
      </c>
      <c r="J3954">
        <v>45328.5</v>
      </c>
      <c r="K3954">
        <v>3202050</v>
      </c>
      <c r="L3954">
        <v>2458800</v>
      </c>
      <c r="M3954">
        <v>2094450</v>
      </c>
      <c r="O3954">
        <f t="shared" si="314"/>
        <v>-52832</v>
      </c>
      <c r="P3954">
        <f t="shared" si="314"/>
        <v>-52832</v>
      </c>
      <c r="Q3954">
        <f t="shared" si="314"/>
        <v>-52832</v>
      </c>
      <c r="R3954">
        <f t="shared" si="315"/>
        <v>0</v>
      </c>
      <c r="S3954">
        <f t="shared" si="316"/>
        <v>-7503.5</v>
      </c>
      <c r="T3954">
        <f t="shared" si="317"/>
        <v>-743250</v>
      </c>
      <c r="U3954">
        <f t="shared" si="318"/>
        <v>-1107600</v>
      </c>
    </row>
    <row r="3955" spans="1:21" hidden="1" x14ac:dyDescent="0.25">
      <c r="A3955" t="s">
        <v>8161</v>
      </c>
      <c r="B3955" t="s">
        <v>3938</v>
      </c>
      <c r="C3955">
        <v>0</v>
      </c>
      <c r="D3955">
        <v>0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1753600</v>
      </c>
      <c r="L3955">
        <v>1312315</v>
      </c>
      <c r="M3955">
        <v>1143720</v>
      </c>
      <c r="O3955">
        <f t="shared" si="314"/>
        <v>0</v>
      </c>
      <c r="P3955">
        <f t="shared" si="314"/>
        <v>0</v>
      </c>
      <c r="Q3955">
        <f t="shared" si="314"/>
        <v>0</v>
      </c>
      <c r="R3955">
        <f t="shared" si="315"/>
        <v>0</v>
      </c>
      <c r="S3955">
        <f t="shared" si="316"/>
        <v>0</v>
      </c>
      <c r="T3955">
        <f t="shared" si="317"/>
        <v>-441285</v>
      </c>
      <c r="U3955">
        <f t="shared" si="318"/>
        <v>-609880</v>
      </c>
    </row>
    <row r="3956" spans="1:21" hidden="1" x14ac:dyDescent="0.25">
      <c r="A3956" t="s">
        <v>4875</v>
      </c>
      <c r="B3956" t="s">
        <v>2242</v>
      </c>
      <c r="C3956">
        <v>2899360</v>
      </c>
      <c r="D3956">
        <v>1222640</v>
      </c>
      <c r="E3956">
        <v>959200</v>
      </c>
      <c r="F3956">
        <v>157170</v>
      </c>
      <c r="G3956">
        <v>1236400</v>
      </c>
      <c r="H3956">
        <v>78604.5</v>
      </c>
      <c r="I3956">
        <v>0</v>
      </c>
      <c r="J3956">
        <v>107789</v>
      </c>
      <c r="K3956">
        <v>6161250</v>
      </c>
      <c r="L3956">
        <v>6953900</v>
      </c>
      <c r="M3956">
        <v>8175350</v>
      </c>
      <c r="O3956">
        <f t="shared" si="314"/>
        <v>-1676720</v>
      </c>
      <c r="P3956">
        <f t="shared" si="314"/>
        <v>-1940160</v>
      </c>
      <c r="Q3956">
        <f t="shared" si="314"/>
        <v>-2742190</v>
      </c>
      <c r="R3956">
        <f t="shared" si="315"/>
        <v>-1157795.5</v>
      </c>
      <c r="S3956">
        <f t="shared" si="316"/>
        <v>107789</v>
      </c>
      <c r="T3956">
        <f t="shared" si="317"/>
        <v>792650</v>
      </c>
      <c r="U3956">
        <f t="shared" si="318"/>
        <v>2014100</v>
      </c>
    </row>
    <row r="3957" spans="1:21" x14ac:dyDescent="0.25">
      <c r="A3957" t="s">
        <v>8163</v>
      </c>
      <c r="B3957" t="s">
        <v>2533</v>
      </c>
      <c r="C3957">
        <v>0</v>
      </c>
      <c r="D3957">
        <v>127585</v>
      </c>
      <c r="E3957">
        <v>420945</v>
      </c>
      <c r="F3957">
        <v>557025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O3957">
        <f t="shared" si="314"/>
        <v>127585</v>
      </c>
      <c r="P3957">
        <f t="shared" si="314"/>
        <v>420945</v>
      </c>
      <c r="Q3957">
        <f t="shared" si="314"/>
        <v>557025</v>
      </c>
      <c r="R3957">
        <f t="shared" si="315"/>
        <v>0</v>
      </c>
      <c r="S3957">
        <f t="shared" si="316"/>
        <v>0</v>
      </c>
      <c r="T3957">
        <f t="shared" si="317"/>
        <v>0</v>
      </c>
      <c r="U3957">
        <f t="shared" si="318"/>
        <v>0</v>
      </c>
    </row>
    <row r="3958" spans="1:21" hidden="1" x14ac:dyDescent="0.25">
      <c r="A3958" t="s">
        <v>8164</v>
      </c>
      <c r="B3958" t="s">
        <v>2243</v>
      </c>
      <c r="C3958">
        <v>0</v>
      </c>
      <c r="D3958">
        <v>0</v>
      </c>
      <c r="E3958">
        <v>38414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O3958">
        <f t="shared" si="314"/>
        <v>0</v>
      </c>
      <c r="P3958">
        <f t="shared" si="314"/>
        <v>38414</v>
      </c>
      <c r="Q3958">
        <f t="shared" si="314"/>
        <v>0</v>
      </c>
      <c r="R3958">
        <f t="shared" si="315"/>
        <v>0</v>
      </c>
      <c r="S3958">
        <f t="shared" si="316"/>
        <v>0</v>
      </c>
      <c r="T3958">
        <f t="shared" si="317"/>
        <v>0</v>
      </c>
      <c r="U3958">
        <f t="shared" si="318"/>
        <v>0</v>
      </c>
    </row>
    <row r="3959" spans="1:21" hidden="1" x14ac:dyDescent="0.25">
      <c r="A3959" t="s">
        <v>8165</v>
      </c>
      <c r="B3959" t="s">
        <v>3939</v>
      </c>
      <c r="C3959">
        <v>0</v>
      </c>
      <c r="D3959">
        <v>0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149950</v>
      </c>
      <c r="L3959">
        <v>93656</v>
      </c>
      <c r="M3959">
        <v>47303</v>
      </c>
      <c r="O3959">
        <f t="shared" si="314"/>
        <v>0</v>
      </c>
      <c r="P3959">
        <f t="shared" si="314"/>
        <v>0</v>
      </c>
      <c r="Q3959">
        <f t="shared" si="314"/>
        <v>0</v>
      </c>
      <c r="R3959">
        <f t="shared" si="315"/>
        <v>0</v>
      </c>
      <c r="S3959">
        <f t="shared" si="316"/>
        <v>0</v>
      </c>
      <c r="T3959">
        <f t="shared" si="317"/>
        <v>-56294</v>
      </c>
      <c r="U3959">
        <f t="shared" si="318"/>
        <v>-102647</v>
      </c>
    </row>
    <row r="3960" spans="1:21" hidden="1" x14ac:dyDescent="0.25">
      <c r="A3960" t="s">
        <v>8166</v>
      </c>
      <c r="B3960" t="s">
        <v>3940</v>
      </c>
      <c r="C3960">
        <v>0</v>
      </c>
      <c r="D3960">
        <v>0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1109755</v>
      </c>
      <c r="L3960">
        <v>463260</v>
      </c>
      <c r="M3960">
        <v>459320</v>
      </c>
      <c r="O3960">
        <f t="shared" si="314"/>
        <v>0</v>
      </c>
      <c r="P3960">
        <f t="shared" si="314"/>
        <v>0</v>
      </c>
      <c r="Q3960">
        <f t="shared" si="314"/>
        <v>0</v>
      </c>
      <c r="R3960">
        <f t="shared" si="315"/>
        <v>0</v>
      </c>
      <c r="S3960">
        <f t="shared" si="316"/>
        <v>0</v>
      </c>
      <c r="T3960">
        <f t="shared" si="317"/>
        <v>-646495</v>
      </c>
      <c r="U3960">
        <f t="shared" si="318"/>
        <v>-650435</v>
      </c>
    </row>
    <row r="3961" spans="1:21" hidden="1" x14ac:dyDescent="0.25">
      <c r="A3961" t="s">
        <v>8167</v>
      </c>
      <c r="B3961" t="s">
        <v>2244</v>
      </c>
      <c r="C3961">
        <v>0</v>
      </c>
      <c r="D3961">
        <v>0</v>
      </c>
      <c r="E3961">
        <v>0</v>
      </c>
      <c r="F3961">
        <v>0</v>
      </c>
      <c r="G3961">
        <v>199450</v>
      </c>
      <c r="H3961">
        <v>34668.5</v>
      </c>
      <c r="I3961">
        <v>0</v>
      </c>
      <c r="J3961">
        <v>12121</v>
      </c>
      <c r="K3961">
        <v>221030000</v>
      </c>
      <c r="L3961">
        <v>150295000</v>
      </c>
      <c r="M3961">
        <v>109618000</v>
      </c>
      <c r="O3961">
        <f t="shared" si="314"/>
        <v>0</v>
      </c>
      <c r="P3961">
        <f t="shared" si="314"/>
        <v>0</v>
      </c>
      <c r="Q3961">
        <f t="shared" si="314"/>
        <v>0</v>
      </c>
      <c r="R3961">
        <f t="shared" si="315"/>
        <v>-164781.5</v>
      </c>
      <c r="S3961">
        <f t="shared" si="316"/>
        <v>12121</v>
      </c>
      <c r="T3961">
        <f t="shared" si="317"/>
        <v>-70735000</v>
      </c>
      <c r="U3961">
        <f t="shared" si="318"/>
        <v>-111412000</v>
      </c>
    </row>
    <row r="3962" spans="1:21" hidden="1" x14ac:dyDescent="0.25">
      <c r="A3962" t="s">
        <v>7277</v>
      </c>
      <c r="B3962" t="s">
        <v>3941</v>
      </c>
      <c r="C3962">
        <v>0</v>
      </c>
      <c r="D3962">
        <v>0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480070</v>
      </c>
      <c r="L3962">
        <v>549300</v>
      </c>
      <c r="M3962">
        <v>1132265</v>
      </c>
      <c r="O3962">
        <f t="shared" si="314"/>
        <v>0</v>
      </c>
      <c r="P3962">
        <f t="shared" si="314"/>
        <v>0</v>
      </c>
      <c r="Q3962">
        <f t="shared" si="314"/>
        <v>0</v>
      </c>
      <c r="R3962">
        <f t="shared" si="315"/>
        <v>0</v>
      </c>
      <c r="S3962">
        <f t="shared" si="316"/>
        <v>0</v>
      </c>
      <c r="T3962">
        <f t="shared" si="317"/>
        <v>69230</v>
      </c>
      <c r="U3962">
        <f t="shared" si="318"/>
        <v>652195</v>
      </c>
    </row>
    <row r="3963" spans="1:21" hidden="1" x14ac:dyDescent="0.25">
      <c r="A3963" t="s">
        <v>7003</v>
      </c>
      <c r="B3963" t="s">
        <v>3942</v>
      </c>
      <c r="C3963">
        <v>0</v>
      </c>
      <c r="D3963">
        <v>0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99600</v>
      </c>
      <c r="L3963">
        <v>184415</v>
      </c>
      <c r="M3963">
        <v>155152.5</v>
      </c>
      <c r="O3963">
        <f t="shared" si="314"/>
        <v>0</v>
      </c>
      <c r="P3963">
        <f t="shared" si="314"/>
        <v>0</v>
      </c>
      <c r="Q3963">
        <f t="shared" si="314"/>
        <v>0</v>
      </c>
      <c r="R3963">
        <f t="shared" si="315"/>
        <v>0</v>
      </c>
      <c r="S3963">
        <f t="shared" si="316"/>
        <v>0</v>
      </c>
      <c r="T3963">
        <f t="shared" si="317"/>
        <v>84815</v>
      </c>
      <c r="U3963">
        <f t="shared" si="318"/>
        <v>55552.5</v>
      </c>
    </row>
    <row r="3964" spans="1:21" hidden="1" x14ac:dyDescent="0.25">
      <c r="A3964" t="s">
        <v>8170</v>
      </c>
      <c r="B3964" t="s">
        <v>2245</v>
      </c>
      <c r="C3964">
        <v>3335</v>
      </c>
      <c r="D3964">
        <v>37297.5</v>
      </c>
      <c r="E3964">
        <v>0</v>
      </c>
      <c r="F3964">
        <v>25337</v>
      </c>
      <c r="G3964">
        <v>0</v>
      </c>
      <c r="H3964">
        <v>0</v>
      </c>
      <c r="I3964">
        <v>3335</v>
      </c>
      <c r="J3964">
        <v>11813</v>
      </c>
      <c r="K3964">
        <v>0</v>
      </c>
      <c r="L3964">
        <v>0</v>
      </c>
      <c r="M3964">
        <v>0</v>
      </c>
      <c r="O3964">
        <f t="shared" si="314"/>
        <v>33962.5</v>
      </c>
      <c r="P3964">
        <f t="shared" si="314"/>
        <v>-3335</v>
      </c>
      <c r="Q3964">
        <f t="shared" si="314"/>
        <v>22002</v>
      </c>
      <c r="R3964">
        <f t="shared" si="315"/>
        <v>0</v>
      </c>
      <c r="S3964">
        <f t="shared" si="316"/>
        <v>8478</v>
      </c>
      <c r="T3964">
        <f t="shared" si="317"/>
        <v>0</v>
      </c>
      <c r="U3964">
        <f t="shared" si="318"/>
        <v>0</v>
      </c>
    </row>
    <row r="3965" spans="1:21" hidden="1" x14ac:dyDescent="0.25">
      <c r="A3965" t="s">
        <v>8040</v>
      </c>
      <c r="B3965" t="s">
        <v>3943</v>
      </c>
      <c r="C3965">
        <v>0</v>
      </c>
      <c r="D3965">
        <v>0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153848</v>
      </c>
      <c r="L3965">
        <v>171675</v>
      </c>
      <c r="M3965">
        <v>81367</v>
      </c>
      <c r="O3965">
        <f t="shared" si="314"/>
        <v>0</v>
      </c>
      <c r="P3965">
        <f t="shared" si="314"/>
        <v>0</v>
      </c>
      <c r="Q3965">
        <f t="shared" si="314"/>
        <v>0</v>
      </c>
      <c r="R3965">
        <f t="shared" si="315"/>
        <v>0</v>
      </c>
      <c r="S3965">
        <f t="shared" si="316"/>
        <v>0</v>
      </c>
      <c r="T3965">
        <f t="shared" si="317"/>
        <v>17827</v>
      </c>
      <c r="U3965">
        <f t="shared" si="318"/>
        <v>-72481</v>
      </c>
    </row>
    <row r="3966" spans="1:21" hidden="1" x14ac:dyDescent="0.25">
      <c r="A3966" t="s">
        <v>7709</v>
      </c>
      <c r="B3966" t="s">
        <v>2246</v>
      </c>
      <c r="C3966">
        <v>16482</v>
      </c>
      <c r="D3966">
        <v>0</v>
      </c>
      <c r="E3966">
        <v>64955</v>
      </c>
      <c r="F3966">
        <v>0</v>
      </c>
      <c r="G3966">
        <v>0</v>
      </c>
      <c r="H3966">
        <v>0</v>
      </c>
      <c r="I3966">
        <v>16482</v>
      </c>
      <c r="J3966">
        <v>79803</v>
      </c>
      <c r="K3966">
        <v>0</v>
      </c>
      <c r="L3966">
        <v>30156.5</v>
      </c>
      <c r="M3966">
        <v>0</v>
      </c>
      <c r="O3966">
        <f t="shared" si="314"/>
        <v>-16482</v>
      </c>
      <c r="P3966">
        <f t="shared" si="314"/>
        <v>48473</v>
      </c>
      <c r="Q3966">
        <f t="shared" si="314"/>
        <v>-16482</v>
      </c>
      <c r="R3966">
        <f t="shared" si="315"/>
        <v>0</v>
      </c>
      <c r="S3966">
        <f t="shared" si="316"/>
        <v>63321</v>
      </c>
      <c r="T3966">
        <f t="shared" si="317"/>
        <v>30156.5</v>
      </c>
      <c r="U3966">
        <f t="shared" si="318"/>
        <v>0</v>
      </c>
    </row>
    <row r="3967" spans="1:21" hidden="1" x14ac:dyDescent="0.25">
      <c r="A3967" t="s">
        <v>8173</v>
      </c>
      <c r="B3967" t="s">
        <v>2247</v>
      </c>
      <c r="C3967">
        <v>0</v>
      </c>
      <c r="D3967">
        <v>0</v>
      </c>
      <c r="E3967">
        <v>0</v>
      </c>
      <c r="F3967">
        <v>214910</v>
      </c>
      <c r="G3967">
        <v>16753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O3967">
        <f t="shared" si="314"/>
        <v>0</v>
      </c>
      <c r="P3967">
        <f t="shared" si="314"/>
        <v>0</v>
      </c>
      <c r="Q3967">
        <f t="shared" si="314"/>
        <v>214910</v>
      </c>
      <c r="R3967">
        <f t="shared" si="315"/>
        <v>-16753</v>
      </c>
      <c r="S3967">
        <f t="shared" si="316"/>
        <v>0</v>
      </c>
      <c r="T3967">
        <f t="shared" si="317"/>
        <v>0</v>
      </c>
      <c r="U3967">
        <f t="shared" si="318"/>
        <v>0</v>
      </c>
    </row>
    <row r="3968" spans="1:21" hidden="1" x14ac:dyDescent="0.25">
      <c r="A3968" t="s">
        <v>8174</v>
      </c>
      <c r="B3968" t="s">
        <v>3944</v>
      </c>
      <c r="C3968">
        <v>0</v>
      </c>
      <c r="D3968">
        <v>0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666635</v>
      </c>
      <c r="L3968">
        <v>606515</v>
      </c>
      <c r="M3968">
        <v>140145</v>
      </c>
      <c r="O3968">
        <f t="shared" si="314"/>
        <v>0</v>
      </c>
      <c r="P3968">
        <f t="shared" si="314"/>
        <v>0</v>
      </c>
      <c r="Q3968">
        <f t="shared" si="314"/>
        <v>0</v>
      </c>
      <c r="R3968">
        <f t="shared" si="315"/>
        <v>0</v>
      </c>
      <c r="S3968">
        <f t="shared" si="316"/>
        <v>0</v>
      </c>
      <c r="T3968">
        <f t="shared" si="317"/>
        <v>-60120</v>
      </c>
      <c r="U3968">
        <f t="shared" si="318"/>
        <v>-526490</v>
      </c>
    </row>
    <row r="3969" spans="1:21" hidden="1" x14ac:dyDescent="0.25">
      <c r="A3969" t="s">
        <v>8175</v>
      </c>
      <c r="B3969" t="s">
        <v>2248</v>
      </c>
      <c r="C3969">
        <v>0</v>
      </c>
      <c r="D3969">
        <v>48413.5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6404.5</v>
      </c>
      <c r="K3969">
        <v>251225</v>
      </c>
      <c r="L3969">
        <v>200145</v>
      </c>
      <c r="M3969">
        <v>159465</v>
      </c>
      <c r="O3969">
        <f t="shared" si="314"/>
        <v>48413.5</v>
      </c>
      <c r="P3969">
        <f t="shared" si="314"/>
        <v>0</v>
      </c>
      <c r="Q3969">
        <f t="shared" si="314"/>
        <v>0</v>
      </c>
      <c r="R3969">
        <f t="shared" si="315"/>
        <v>0</v>
      </c>
      <c r="S3969">
        <f t="shared" si="316"/>
        <v>6404.5</v>
      </c>
      <c r="T3969">
        <f t="shared" si="317"/>
        <v>-51080</v>
      </c>
      <c r="U3969">
        <f t="shared" si="318"/>
        <v>-91760</v>
      </c>
    </row>
    <row r="3970" spans="1:21" hidden="1" x14ac:dyDescent="0.25">
      <c r="A3970" t="s">
        <v>8176</v>
      </c>
      <c r="B3970" t="s">
        <v>2249</v>
      </c>
      <c r="C3970">
        <v>173094</v>
      </c>
      <c r="D3970">
        <v>0</v>
      </c>
      <c r="E3970">
        <v>55140</v>
      </c>
      <c r="F3970">
        <v>251680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O3970">
        <f t="shared" si="314"/>
        <v>-173094</v>
      </c>
      <c r="P3970">
        <f t="shared" si="314"/>
        <v>-117954</v>
      </c>
      <c r="Q3970">
        <f t="shared" si="314"/>
        <v>78586</v>
      </c>
      <c r="R3970">
        <f t="shared" si="315"/>
        <v>0</v>
      </c>
      <c r="S3970">
        <f t="shared" si="316"/>
        <v>0</v>
      </c>
      <c r="T3970">
        <f t="shared" si="317"/>
        <v>0</v>
      </c>
      <c r="U3970">
        <f t="shared" si="318"/>
        <v>0</v>
      </c>
    </row>
    <row r="3971" spans="1:21" hidden="1" x14ac:dyDescent="0.25">
      <c r="A3971" t="s">
        <v>8177</v>
      </c>
      <c r="B3971" t="s">
        <v>2250</v>
      </c>
      <c r="C3971">
        <v>1251785</v>
      </c>
      <c r="D3971">
        <v>293285</v>
      </c>
      <c r="E3971">
        <v>0</v>
      </c>
      <c r="F3971">
        <v>0</v>
      </c>
      <c r="G3971">
        <v>41814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O3971">
        <f t="shared" ref="O3971:Q4034" si="319">D3971-$C3971</f>
        <v>-958500</v>
      </c>
      <c r="P3971">
        <f t="shared" si="319"/>
        <v>-1251785</v>
      </c>
      <c r="Q3971">
        <f t="shared" si="319"/>
        <v>-1251785</v>
      </c>
      <c r="R3971">
        <f t="shared" ref="R3971:R4034" si="320">H3971-G3971</f>
        <v>-41814</v>
      </c>
      <c r="S3971">
        <f t="shared" ref="S3971:S4034" si="321">J3971-I3971</f>
        <v>0</v>
      </c>
      <c r="T3971">
        <f t="shared" ref="T3971:T4034" si="322">L3971-K3971</f>
        <v>0</v>
      </c>
      <c r="U3971">
        <f t="shared" ref="U3971:U4034" si="323">M3971-K3971</f>
        <v>0</v>
      </c>
    </row>
    <row r="3972" spans="1:21" hidden="1" x14ac:dyDescent="0.25">
      <c r="A3972" t="s">
        <v>8178</v>
      </c>
      <c r="B3972" t="s">
        <v>3945</v>
      </c>
      <c r="C3972">
        <v>0</v>
      </c>
      <c r="D3972">
        <v>0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291595</v>
      </c>
      <c r="L3972">
        <v>170479.5</v>
      </c>
      <c r="M3972">
        <v>251800</v>
      </c>
      <c r="O3972">
        <f t="shared" si="319"/>
        <v>0</v>
      </c>
      <c r="P3972">
        <f t="shared" si="319"/>
        <v>0</v>
      </c>
      <c r="Q3972">
        <f t="shared" si="319"/>
        <v>0</v>
      </c>
      <c r="R3972">
        <f t="shared" si="320"/>
        <v>0</v>
      </c>
      <c r="S3972">
        <f t="shared" si="321"/>
        <v>0</v>
      </c>
      <c r="T3972">
        <f t="shared" si="322"/>
        <v>-121115.5</v>
      </c>
      <c r="U3972">
        <f t="shared" si="323"/>
        <v>-39795</v>
      </c>
    </row>
    <row r="3973" spans="1:21" hidden="1" x14ac:dyDescent="0.25">
      <c r="A3973" t="s">
        <v>8179</v>
      </c>
      <c r="B3973" t="s">
        <v>2534</v>
      </c>
      <c r="C3973">
        <v>4246706.3329999996</v>
      </c>
      <c r="D3973">
        <v>18356000</v>
      </c>
      <c r="E3973">
        <v>6877350</v>
      </c>
      <c r="F3973">
        <v>6492850</v>
      </c>
      <c r="G3973">
        <v>10325000</v>
      </c>
      <c r="H3973">
        <v>749365</v>
      </c>
      <c r="I3973">
        <v>1916900</v>
      </c>
      <c r="J3973">
        <v>5357050</v>
      </c>
      <c r="K3973">
        <v>285705000</v>
      </c>
      <c r="L3973">
        <v>225095000</v>
      </c>
      <c r="M3973">
        <v>175725000</v>
      </c>
      <c r="O3973">
        <f t="shared" si="319"/>
        <v>14109293.666999999</v>
      </c>
      <c r="P3973">
        <f t="shared" si="319"/>
        <v>2630643.6670000004</v>
      </c>
      <c r="Q3973">
        <f t="shared" si="319"/>
        <v>2246143.6670000004</v>
      </c>
      <c r="R3973">
        <f t="shared" si="320"/>
        <v>-9575635</v>
      </c>
      <c r="S3973">
        <f t="shared" si="321"/>
        <v>3440150</v>
      </c>
      <c r="T3973">
        <f t="shared" si="322"/>
        <v>-60610000</v>
      </c>
      <c r="U3973">
        <f t="shared" si="323"/>
        <v>-109980000</v>
      </c>
    </row>
    <row r="3974" spans="1:21" hidden="1" x14ac:dyDescent="0.25">
      <c r="A3974" t="s">
        <v>8180</v>
      </c>
      <c r="B3974" t="s">
        <v>2251</v>
      </c>
      <c r="C3974">
        <v>458601</v>
      </c>
      <c r="D3974">
        <v>0</v>
      </c>
      <c r="E3974">
        <v>195805</v>
      </c>
      <c r="F3974">
        <v>15254000</v>
      </c>
      <c r="G3974">
        <v>340070</v>
      </c>
      <c r="H3974">
        <v>23390</v>
      </c>
      <c r="I3974">
        <v>24601</v>
      </c>
      <c r="J3974">
        <v>21422.5</v>
      </c>
      <c r="K3974">
        <v>45991000</v>
      </c>
      <c r="L3974">
        <v>33574500</v>
      </c>
      <c r="M3974">
        <v>22271500</v>
      </c>
      <c r="O3974">
        <f t="shared" si="319"/>
        <v>-458601</v>
      </c>
      <c r="P3974">
        <f t="shared" si="319"/>
        <v>-262796</v>
      </c>
      <c r="Q3974">
        <f t="shared" si="319"/>
        <v>14795399</v>
      </c>
      <c r="R3974">
        <f t="shared" si="320"/>
        <v>-316680</v>
      </c>
      <c r="S3974">
        <f t="shared" si="321"/>
        <v>-3178.5</v>
      </c>
      <c r="T3974">
        <f t="shared" si="322"/>
        <v>-12416500</v>
      </c>
      <c r="U3974">
        <f t="shared" si="323"/>
        <v>-23719500</v>
      </c>
    </row>
    <row r="3975" spans="1:21" hidden="1" x14ac:dyDescent="0.25">
      <c r="A3975" t="s">
        <v>8181</v>
      </c>
      <c r="B3975" t="s">
        <v>2252</v>
      </c>
      <c r="C3975">
        <v>492280</v>
      </c>
      <c r="D3975">
        <v>1012190</v>
      </c>
      <c r="E3975">
        <v>6344000</v>
      </c>
      <c r="F3975">
        <v>775010</v>
      </c>
      <c r="G3975">
        <v>27145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O3975">
        <f t="shared" si="319"/>
        <v>519910</v>
      </c>
      <c r="P3975">
        <f t="shared" si="319"/>
        <v>5851720</v>
      </c>
      <c r="Q3975">
        <f t="shared" si="319"/>
        <v>282730</v>
      </c>
      <c r="R3975">
        <f t="shared" si="320"/>
        <v>-27145</v>
      </c>
      <c r="S3975">
        <f t="shared" si="321"/>
        <v>0</v>
      </c>
      <c r="T3975">
        <f t="shared" si="322"/>
        <v>0</v>
      </c>
      <c r="U3975">
        <f t="shared" si="323"/>
        <v>0</v>
      </c>
    </row>
    <row r="3976" spans="1:21" hidden="1" x14ac:dyDescent="0.25">
      <c r="A3976" t="s">
        <v>8182</v>
      </c>
      <c r="B3976" t="s">
        <v>2253</v>
      </c>
      <c r="C3976">
        <v>141603.3333</v>
      </c>
      <c r="D3976">
        <v>722680</v>
      </c>
      <c r="E3976">
        <v>0</v>
      </c>
      <c r="F3976">
        <v>0</v>
      </c>
      <c r="G3976">
        <v>216920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O3976">
        <f t="shared" si="319"/>
        <v>581076.66669999994</v>
      </c>
      <c r="P3976">
        <f t="shared" si="319"/>
        <v>-141603.3333</v>
      </c>
      <c r="Q3976">
        <f t="shared" si="319"/>
        <v>-141603.3333</v>
      </c>
      <c r="R3976">
        <f t="shared" si="320"/>
        <v>-216920</v>
      </c>
      <c r="S3976">
        <f t="shared" si="321"/>
        <v>0</v>
      </c>
      <c r="T3976">
        <f t="shared" si="322"/>
        <v>0</v>
      </c>
      <c r="U3976">
        <f t="shared" si="323"/>
        <v>0</v>
      </c>
    </row>
    <row r="3977" spans="1:21" hidden="1" x14ac:dyDescent="0.25">
      <c r="A3977" t="s">
        <v>8183</v>
      </c>
      <c r="B3977" t="s">
        <v>2254</v>
      </c>
      <c r="C3977">
        <v>294681</v>
      </c>
      <c r="D3977">
        <v>0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O3977">
        <f t="shared" si="319"/>
        <v>-294681</v>
      </c>
      <c r="P3977">
        <f t="shared" si="319"/>
        <v>-294681</v>
      </c>
      <c r="Q3977">
        <f t="shared" si="319"/>
        <v>-294681</v>
      </c>
      <c r="R3977">
        <f t="shared" si="320"/>
        <v>0</v>
      </c>
      <c r="S3977">
        <f t="shared" si="321"/>
        <v>0</v>
      </c>
      <c r="T3977">
        <f t="shared" si="322"/>
        <v>0</v>
      </c>
      <c r="U3977">
        <f t="shared" si="323"/>
        <v>0</v>
      </c>
    </row>
    <row r="3978" spans="1:21" hidden="1" x14ac:dyDescent="0.25">
      <c r="A3978" t="s">
        <v>8184</v>
      </c>
      <c r="B3978" t="s">
        <v>3946</v>
      </c>
      <c r="C3978">
        <v>0</v>
      </c>
      <c r="D3978">
        <v>0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2340450</v>
      </c>
      <c r="L3978">
        <v>1661500</v>
      </c>
      <c r="M3978">
        <v>1057545</v>
      </c>
      <c r="O3978">
        <f t="shared" si="319"/>
        <v>0</v>
      </c>
      <c r="P3978">
        <f t="shared" si="319"/>
        <v>0</v>
      </c>
      <c r="Q3978">
        <f t="shared" si="319"/>
        <v>0</v>
      </c>
      <c r="R3978">
        <f t="shared" si="320"/>
        <v>0</v>
      </c>
      <c r="S3978">
        <f t="shared" si="321"/>
        <v>0</v>
      </c>
      <c r="T3978">
        <f t="shared" si="322"/>
        <v>-678950</v>
      </c>
      <c r="U3978">
        <f t="shared" si="323"/>
        <v>-1282905</v>
      </c>
    </row>
    <row r="3979" spans="1:21" hidden="1" x14ac:dyDescent="0.25">
      <c r="A3979" t="s">
        <v>8185</v>
      </c>
      <c r="B3979" t="s">
        <v>3947</v>
      </c>
      <c r="C3979">
        <v>0</v>
      </c>
      <c r="D3979">
        <v>0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10863</v>
      </c>
      <c r="K3979">
        <v>77318500</v>
      </c>
      <c r="L3979">
        <v>54767500</v>
      </c>
      <c r="M3979">
        <v>44019500</v>
      </c>
      <c r="O3979">
        <f t="shared" si="319"/>
        <v>0</v>
      </c>
      <c r="P3979">
        <f t="shared" si="319"/>
        <v>0</v>
      </c>
      <c r="Q3979">
        <f t="shared" si="319"/>
        <v>0</v>
      </c>
      <c r="R3979">
        <f t="shared" si="320"/>
        <v>0</v>
      </c>
      <c r="S3979">
        <f t="shared" si="321"/>
        <v>10863</v>
      </c>
      <c r="T3979">
        <f t="shared" si="322"/>
        <v>-22551000</v>
      </c>
      <c r="U3979">
        <f t="shared" si="323"/>
        <v>-33299000</v>
      </c>
    </row>
    <row r="3980" spans="1:21" hidden="1" x14ac:dyDescent="0.25">
      <c r="A3980" t="s">
        <v>8186</v>
      </c>
      <c r="B3980" t="s">
        <v>3948</v>
      </c>
      <c r="C3980">
        <v>0</v>
      </c>
      <c r="D3980">
        <v>0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7333350</v>
      </c>
      <c r="L3980">
        <v>4797150</v>
      </c>
      <c r="M3980">
        <v>4558100</v>
      </c>
      <c r="O3980">
        <f t="shared" si="319"/>
        <v>0</v>
      </c>
      <c r="P3980">
        <f t="shared" si="319"/>
        <v>0</v>
      </c>
      <c r="Q3980">
        <f t="shared" si="319"/>
        <v>0</v>
      </c>
      <c r="R3980">
        <f t="shared" si="320"/>
        <v>0</v>
      </c>
      <c r="S3980">
        <f t="shared" si="321"/>
        <v>0</v>
      </c>
      <c r="T3980">
        <f t="shared" si="322"/>
        <v>-2536200</v>
      </c>
      <c r="U3980">
        <f t="shared" si="323"/>
        <v>-2775250</v>
      </c>
    </row>
    <row r="3981" spans="1:21" hidden="1" x14ac:dyDescent="0.25">
      <c r="A3981" t="s">
        <v>8187</v>
      </c>
      <c r="B3981" t="s">
        <v>2255</v>
      </c>
      <c r="C3981">
        <v>943013.5</v>
      </c>
      <c r="D3981">
        <v>49663000</v>
      </c>
      <c r="E3981">
        <v>45074000</v>
      </c>
      <c r="F3981">
        <v>48968000</v>
      </c>
      <c r="G3981">
        <v>4662700</v>
      </c>
      <c r="H3981">
        <v>627525</v>
      </c>
      <c r="I3981">
        <v>934960</v>
      </c>
      <c r="J3981">
        <v>6653500</v>
      </c>
      <c r="K3981">
        <v>100584500</v>
      </c>
      <c r="L3981">
        <v>66365500</v>
      </c>
      <c r="M3981">
        <v>45043000</v>
      </c>
      <c r="O3981">
        <f t="shared" si="319"/>
        <v>48719986.5</v>
      </c>
      <c r="P3981">
        <f t="shared" si="319"/>
        <v>44130986.5</v>
      </c>
      <c r="Q3981">
        <f t="shared" si="319"/>
        <v>48024986.5</v>
      </c>
      <c r="R3981">
        <f t="shared" si="320"/>
        <v>-4035175</v>
      </c>
      <c r="S3981">
        <f t="shared" si="321"/>
        <v>5718540</v>
      </c>
      <c r="T3981">
        <f t="shared" si="322"/>
        <v>-34219000</v>
      </c>
      <c r="U3981">
        <f t="shared" si="323"/>
        <v>-55541500</v>
      </c>
    </row>
    <row r="3982" spans="1:21" hidden="1" x14ac:dyDescent="0.25">
      <c r="A3982" t="s">
        <v>8188</v>
      </c>
      <c r="B3982" t="s">
        <v>2256</v>
      </c>
      <c r="C3982">
        <v>457150.6667</v>
      </c>
      <c r="D3982">
        <v>0</v>
      </c>
      <c r="E3982">
        <v>0</v>
      </c>
      <c r="F3982">
        <v>0</v>
      </c>
      <c r="G3982">
        <v>247280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O3982">
        <f t="shared" si="319"/>
        <v>-457150.6667</v>
      </c>
      <c r="P3982">
        <f t="shared" si="319"/>
        <v>-457150.6667</v>
      </c>
      <c r="Q3982">
        <f t="shared" si="319"/>
        <v>-457150.6667</v>
      </c>
      <c r="R3982">
        <f t="shared" si="320"/>
        <v>-247280</v>
      </c>
      <c r="S3982">
        <f t="shared" si="321"/>
        <v>0</v>
      </c>
      <c r="T3982">
        <f t="shared" si="322"/>
        <v>0</v>
      </c>
      <c r="U3982">
        <f t="shared" si="323"/>
        <v>0</v>
      </c>
    </row>
    <row r="3983" spans="1:21" hidden="1" x14ac:dyDescent="0.25">
      <c r="A3983" t="s">
        <v>8189</v>
      </c>
      <c r="B3983" t="s">
        <v>2257</v>
      </c>
      <c r="C3983">
        <v>0</v>
      </c>
      <c r="D3983">
        <v>0</v>
      </c>
      <c r="E3983">
        <v>0</v>
      </c>
      <c r="F3983">
        <v>0</v>
      </c>
      <c r="G3983">
        <v>287680</v>
      </c>
      <c r="H3983">
        <v>7759.5</v>
      </c>
      <c r="I3983">
        <v>0</v>
      </c>
      <c r="J3983">
        <v>0</v>
      </c>
      <c r="K3983">
        <v>0</v>
      </c>
      <c r="L3983">
        <v>0</v>
      </c>
      <c r="M3983">
        <v>0</v>
      </c>
      <c r="O3983">
        <f t="shared" si="319"/>
        <v>0</v>
      </c>
      <c r="P3983">
        <f t="shared" si="319"/>
        <v>0</v>
      </c>
      <c r="Q3983">
        <f t="shared" si="319"/>
        <v>0</v>
      </c>
      <c r="R3983">
        <f t="shared" si="320"/>
        <v>-279920.5</v>
      </c>
      <c r="S3983">
        <f t="shared" si="321"/>
        <v>0</v>
      </c>
      <c r="T3983">
        <f t="shared" si="322"/>
        <v>0</v>
      </c>
      <c r="U3983">
        <f t="shared" si="323"/>
        <v>0</v>
      </c>
    </row>
    <row r="3984" spans="1:21" hidden="1" x14ac:dyDescent="0.25">
      <c r="A3984" t="s">
        <v>8190</v>
      </c>
      <c r="B3984" t="s">
        <v>2258</v>
      </c>
      <c r="C3984">
        <v>0</v>
      </c>
      <c r="D3984">
        <v>0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O3984">
        <f t="shared" si="319"/>
        <v>0</v>
      </c>
      <c r="P3984">
        <f t="shared" si="319"/>
        <v>0</v>
      </c>
      <c r="Q3984">
        <f t="shared" si="319"/>
        <v>0</v>
      </c>
      <c r="R3984">
        <f t="shared" si="320"/>
        <v>0</v>
      </c>
      <c r="S3984">
        <f t="shared" si="321"/>
        <v>0</v>
      </c>
      <c r="T3984">
        <f t="shared" si="322"/>
        <v>0</v>
      </c>
      <c r="U3984">
        <f t="shared" si="323"/>
        <v>0</v>
      </c>
    </row>
    <row r="3985" spans="1:21" hidden="1" x14ac:dyDescent="0.25">
      <c r="A3985" t="s">
        <v>8191</v>
      </c>
      <c r="B3985" t="s">
        <v>2259</v>
      </c>
      <c r="C3985">
        <v>2348950</v>
      </c>
      <c r="D3985">
        <v>0</v>
      </c>
      <c r="E3985">
        <v>0</v>
      </c>
      <c r="F3985">
        <v>0</v>
      </c>
      <c r="G3985">
        <v>426460</v>
      </c>
      <c r="H3985">
        <v>29343</v>
      </c>
      <c r="I3985">
        <v>0</v>
      </c>
      <c r="J3985">
        <v>0</v>
      </c>
      <c r="K3985">
        <v>0</v>
      </c>
      <c r="L3985">
        <v>0</v>
      </c>
      <c r="M3985">
        <v>0</v>
      </c>
      <c r="O3985">
        <f t="shared" si="319"/>
        <v>-2348950</v>
      </c>
      <c r="P3985">
        <f t="shared" si="319"/>
        <v>-2348950</v>
      </c>
      <c r="Q3985">
        <f t="shared" si="319"/>
        <v>-2348950</v>
      </c>
      <c r="R3985">
        <f t="shared" si="320"/>
        <v>-397117</v>
      </c>
      <c r="S3985">
        <f t="shared" si="321"/>
        <v>0</v>
      </c>
      <c r="T3985">
        <f t="shared" si="322"/>
        <v>0</v>
      </c>
      <c r="U3985">
        <f t="shared" si="323"/>
        <v>0</v>
      </c>
    </row>
    <row r="3986" spans="1:21" hidden="1" x14ac:dyDescent="0.25">
      <c r="A3986" t="s">
        <v>5226</v>
      </c>
      <c r="B3986" t="s">
        <v>3949</v>
      </c>
      <c r="C3986">
        <v>1045900</v>
      </c>
      <c r="D3986">
        <v>0</v>
      </c>
      <c r="E3986">
        <v>0</v>
      </c>
      <c r="F3986">
        <v>0</v>
      </c>
      <c r="G3986">
        <v>0</v>
      </c>
      <c r="H3986">
        <v>0</v>
      </c>
      <c r="I3986">
        <v>1045900</v>
      </c>
      <c r="J3986">
        <v>0</v>
      </c>
      <c r="K3986">
        <v>1232820</v>
      </c>
      <c r="L3986">
        <v>1820375</v>
      </c>
      <c r="M3986">
        <v>376195</v>
      </c>
      <c r="O3986">
        <f t="shared" si="319"/>
        <v>-1045900</v>
      </c>
      <c r="P3986">
        <f t="shared" si="319"/>
        <v>-1045900</v>
      </c>
      <c r="Q3986">
        <f t="shared" si="319"/>
        <v>-1045900</v>
      </c>
      <c r="R3986">
        <f t="shared" si="320"/>
        <v>0</v>
      </c>
      <c r="S3986">
        <f t="shared" si="321"/>
        <v>-1045900</v>
      </c>
      <c r="T3986">
        <f t="shared" si="322"/>
        <v>587555</v>
      </c>
      <c r="U3986">
        <f t="shared" si="323"/>
        <v>-856625</v>
      </c>
    </row>
    <row r="3987" spans="1:21" hidden="1" x14ac:dyDescent="0.25">
      <c r="A3987" t="s">
        <v>8193</v>
      </c>
      <c r="B3987" t="s">
        <v>3950</v>
      </c>
      <c r="C3987">
        <v>0</v>
      </c>
      <c r="D3987">
        <v>0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3442300</v>
      </c>
      <c r="L3987">
        <v>1748150</v>
      </c>
      <c r="M3987">
        <v>1012020</v>
      </c>
      <c r="O3987">
        <f t="shared" si="319"/>
        <v>0</v>
      </c>
      <c r="P3987">
        <f t="shared" si="319"/>
        <v>0</v>
      </c>
      <c r="Q3987">
        <f t="shared" si="319"/>
        <v>0</v>
      </c>
      <c r="R3987">
        <f t="shared" si="320"/>
        <v>0</v>
      </c>
      <c r="S3987">
        <f t="shared" si="321"/>
        <v>0</v>
      </c>
      <c r="T3987">
        <f t="shared" si="322"/>
        <v>-1694150</v>
      </c>
      <c r="U3987">
        <f t="shared" si="323"/>
        <v>-2430280</v>
      </c>
    </row>
    <row r="3988" spans="1:21" hidden="1" x14ac:dyDescent="0.25">
      <c r="A3988" t="s">
        <v>8194</v>
      </c>
      <c r="B3988" t="s">
        <v>2260</v>
      </c>
      <c r="C3988">
        <v>93820</v>
      </c>
      <c r="D3988">
        <v>7174700</v>
      </c>
      <c r="E3988">
        <v>246305000</v>
      </c>
      <c r="F3988">
        <v>3615250</v>
      </c>
      <c r="G3988">
        <v>1928200</v>
      </c>
      <c r="H3988">
        <v>76010</v>
      </c>
      <c r="I3988">
        <v>93820</v>
      </c>
      <c r="J3988">
        <v>369345</v>
      </c>
      <c r="K3988">
        <v>20777000</v>
      </c>
      <c r="L3988">
        <v>11635850</v>
      </c>
      <c r="M3988">
        <v>9907550</v>
      </c>
      <c r="O3988">
        <f t="shared" si="319"/>
        <v>7080880</v>
      </c>
      <c r="P3988">
        <f t="shared" si="319"/>
        <v>246211180</v>
      </c>
      <c r="Q3988">
        <f t="shared" si="319"/>
        <v>3521430</v>
      </c>
      <c r="R3988">
        <f t="shared" si="320"/>
        <v>-1852190</v>
      </c>
      <c r="S3988">
        <f t="shared" si="321"/>
        <v>275525</v>
      </c>
      <c r="T3988">
        <f t="shared" si="322"/>
        <v>-9141150</v>
      </c>
      <c r="U3988">
        <f t="shared" si="323"/>
        <v>-10869450</v>
      </c>
    </row>
    <row r="3989" spans="1:21" hidden="1" x14ac:dyDescent="0.25">
      <c r="A3989" t="s">
        <v>8195</v>
      </c>
      <c r="B3989" t="s">
        <v>2261</v>
      </c>
      <c r="C3989">
        <v>0</v>
      </c>
      <c r="D3989">
        <v>0</v>
      </c>
      <c r="E3989">
        <v>0</v>
      </c>
      <c r="F3989">
        <v>0</v>
      </c>
      <c r="G3989">
        <v>282120</v>
      </c>
      <c r="H3989">
        <v>8053.5</v>
      </c>
      <c r="I3989">
        <v>0</v>
      </c>
      <c r="J3989">
        <v>0</v>
      </c>
      <c r="K3989">
        <v>20160000</v>
      </c>
      <c r="L3989">
        <v>16523000</v>
      </c>
      <c r="M3989">
        <v>12004650</v>
      </c>
      <c r="O3989">
        <f t="shared" si="319"/>
        <v>0</v>
      </c>
      <c r="P3989">
        <f t="shared" si="319"/>
        <v>0</v>
      </c>
      <c r="Q3989">
        <f t="shared" si="319"/>
        <v>0</v>
      </c>
      <c r="R3989">
        <f t="shared" si="320"/>
        <v>-274066.5</v>
      </c>
      <c r="S3989">
        <f t="shared" si="321"/>
        <v>0</v>
      </c>
      <c r="T3989">
        <f t="shared" si="322"/>
        <v>-3637000</v>
      </c>
      <c r="U3989">
        <f t="shared" si="323"/>
        <v>-8155350</v>
      </c>
    </row>
    <row r="3990" spans="1:21" hidden="1" x14ac:dyDescent="0.25">
      <c r="A3990" t="s">
        <v>8196</v>
      </c>
      <c r="B3990" t="s">
        <v>2262</v>
      </c>
      <c r="C3990">
        <v>0</v>
      </c>
      <c r="D3990">
        <v>0</v>
      </c>
      <c r="E3990">
        <v>0</v>
      </c>
      <c r="F3990">
        <v>65700</v>
      </c>
      <c r="G3990">
        <v>15116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O3990">
        <f t="shared" si="319"/>
        <v>0</v>
      </c>
      <c r="P3990">
        <f t="shared" si="319"/>
        <v>0</v>
      </c>
      <c r="Q3990">
        <f t="shared" si="319"/>
        <v>65700</v>
      </c>
      <c r="R3990">
        <f t="shared" si="320"/>
        <v>-15116</v>
      </c>
      <c r="S3990">
        <f t="shared" si="321"/>
        <v>0</v>
      </c>
      <c r="T3990">
        <f t="shared" si="322"/>
        <v>0</v>
      </c>
      <c r="U3990">
        <f t="shared" si="323"/>
        <v>0</v>
      </c>
    </row>
    <row r="3991" spans="1:21" hidden="1" x14ac:dyDescent="0.25">
      <c r="A3991" t="s">
        <v>8197</v>
      </c>
      <c r="B3991" t="s">
        <v>2263</v>
      </c>
      <c r="C3991">
        <v>0</v>
      </c>
      <c r="D3991">
        <v>0</v>
      </c>
      <c r="E3991">
        <v>0</v>
      </c>
      <c r="F3991">
        <v>0</v>
      </c>
      <c r="G3991">
        <v>114100</v>
      </c>
      <c r="H3991">
        <v>5143.5</v>
      </c>
      <c r="I3991">
        <v>0</v>
      </c>
      <c r="J3991">
        <v>0</v>
      </c>
      <c r="K3991">
        <v>0</v>
      </c>
      <c r="L3991">
        <v>0</v>
      </c>
      <c r="M3991">
        <v>0</v>
      </c>
      <c r="O3991">
        <f t="shared" si="319"/>
        <v>0</v>
      </c>
      <c r="P3991">
        <f t="shared" si="319"/>
        <v>0</v>
      </c>
      <c r="Q3991">
        <f t="shared" si="319"/>
        <v>0</v>
      </c>
      <c r="R3991">
        <f t="shared" si="320"/>
        <v>-108956.5</v>
      </c>
      <c r="S3991">
        <f t="shared" si="321"/>
        <v>0</v>
      </c>
      <c r="T3991">
        <f t="shared" si="322"/>
        <v>0</v>
      </c>
      <c r="U3991">
        <f t="shared" si="323"/>
        <v>0</v>
      </c>
    </row>
    <row r="3992" spans="1:21" hidden="1" x14ac:dyDescent="0.25">
      <c r="A3992" t="s">
        <v>8198</v>
      </c>
      <c r="B3992" t="s">
        <v>2264</v>
      </c>
      <c r="C3992">
        <v>0</v>
      </c>
      <c r="D3992">
        <v>1123600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O3992">
        <f t="shared" si="319"/>
        <v>1123600</v>
      </c>
      <c r="P3992">
        <f t="shared" si="319"/>
        <v>0</v>
      </c>
      <c r="Q3992">
        <f t="shared" si="319"/>
        <v>0</v>
      </c>
      <c r="R3992">
        <f t="shared" si="320"/>
        <v>0</v>
      </c>
      <c r="S3992">
        <f t="shared" si="321"/>
        <v>0</v>
      </c>
      <c r="T3992">
        <f t="shared" si="322"/>
        <v>0</v>
      </c>
      <c r="U3992">
        <f t="shared" si="323"/>
        <v>0</v>
      </c>
    </row>
    <row r="3993" spans="1:21" hidden="1" x14ac:dyDescent="0.25">
      <c r="A3993" t="s">
        <v>8199</v>
      </c>
      <c r="B3993" t="s">
        <v>2265</v>
      </c>
      <c r="C3993">
        <v>85167</v>
      </c>
      <c r="D3993">
        <v>51540</v>
      </c>
      <c r="E3993">
        <v>0</v>
      </c>
      <c r="F3993">
        <v>28023.5</v>
      </c>
      <c r="G3993">
        <v>13339</v>
      </c>
      <c r="H3993">
        <v>0</v>
      </c>
      <c r="I3993">
        <v>85167</v>
      </c>
      <c r="J3993">
        <v>41513.5</v>
      </c>
      <c r="K3993">
        <v>4095200</v>
      </c>
      <c r="L3993">
        <v>2670150</v>
      </c>
      <c r="M3993">
        <v>1963650</v>
      </c>
      <c r="O3993">
        <f t="shared" si="319"/>
        <v>-33627</v>
      </c>
      <c r="P3993">
        <f t="shared" si="319"/>
        <v>-85167</v>
      </c>
      <c r="Q3993">
        <f t="shared" si="319"/>
        <v>-57143.5</v>
      </c>
      <c r="R3993">
        <f t="shared" si="320"/>
        <v>-13339</v>
      </c>
      <c r="S3993">
        <f t="shared" si="321"/>
        <v>-43653.5</v>
      </c>
      <c r="T3993">
        <f t="shared" si="322"/>
        <v>-1425050</v>
      </c>
      <c r="U3993">
        <f t="shared" si="323"/>
        <v>-2131550</v>
      </c>
    </row>
    <row r="3994" spans="1:21" hidden="1" x14ac:dyDescent="0.25">
      <c r="A3994" t="s">
        <v>8200</v>
      </c>
      <c r="B3994" t="s">
        <v>2266</v>
      </c>
      <c r="C3994">
        <v>4073258</v>
      </c>
      <c r="D3994">
        <v>134970</v>
      </c>
      <c r="E3994">
        <v>0</v>
      </c>
      <c r="F3994">
        <v>0</v>
      </c>
      <c r="G3994">
        <v>39016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O3994">
        <f t="shared" si="319"/>
        <v>-3938288</v>
      </c>
      <c r="P3994">
        <f t="shared" si="319"/>
        <v>-4073258</v>
      </c>
      <c r="Q3994">
        <f t="shared" si="319"/>
        <v>-4073258</v>
      </c>
      <c r="R3994">
        <f t="shared" si="320"/>
        <v>-39016</v>
      </c>
      <c r="S3994">
        <f t="shared" si="321"/>
        <v>0</v>
      </c>
      <c r="T3994">
        <f t="shared" si="322"/>
        <v>0</v>
      </c>
      <c r="U3994">
        <f t="shared" si="323"/>
        <v>0</v>
      </c>
    </row>
    <row r="3995" spans="1:21" hidden="1" x14ac:dyDescent="0.25">
      <c r="A3995" t="s">
        <v>8201</v>
      </c>
      <c r="B3995" t="s">
        <v>3951</v>
      </c>
      <c r="C3995">
        <v>20336</v>
      </c>
      <c r="D3995">
        <v>0</v>
      </c>
      <c r="E3995">
        <v>0</v>
      </c>
      <c r="F3995">
        <v>0</v>
      </c>
      <c r="G3995">
        <v>0</v>
      </c>
      <c r="H3995">
        <v>0</v>
      </c>
      <c r="I3995">
        <v>20336</v>
      </c>
      <c r="J3995">
        <v>44173.5</v>
      </c>
      <c r="K3995">
        <v>1094850</v>
      </c>
      <c r="L3995">
        <v>536055</v>
      </c>
      <c r="M3995">
        <v>503345</v>
      </c>
      <c r="O3995">
        <f t="shared" si="319"/>
        <v>-20336</v>
      </c>
      <c r="P3995">
        <f t="shared" si="319"/>
        <v>-20336</v>
      </c>
      <c r="Q3995">
        <f t="shared" si="319"/>
        <v>-20336</v>
      </c>
      <c r="R3995">
        <f t="shared" si="320"/>
        <v>0</v>
      </c>
      <c r="S3995">
        <f t="shared" si="321"/>
        <v>23837.5</v>
      </c>
      <c r="T3995">
        <f t="shared" si="322"/>
        <v>-558795</v>
      </c>
      <c r="U3995">
        <f t="shared" si="323"/>
        <v>-591505</v>
      </c>
    </row>
    <row r="3996" spans="1:21" hidden="1" x14ac:dyDescent="0.25">
      <c r="A3996" t="s">
        <v>8202</v>
      </c>
      <c r="B3996" t="s">
        <v>3952</v>
      </c>
      <c r="C3996">
        <v>4216</v>
      </c>
      <c r="D3996">
        <v>0</v>
      </c>
      <c r="E3996">
        <v>0</v>
      </c>
      <c r="F3996">
        <v>0</v>
      </c>
      <c r="G3996">
        <v>0</v>
      </c>
      <c r="H3996">
        <v>0</v>
      </c>
      <c r="I3996">
        <v>4216</v>
      </c>
      <c r="J3996">
        <v>11362.5</v>
      </c>
      <c r="K3996">
        <v>13606000</v>
      </c>
      <c r="L3996">
        <v>10815650</v>
      </c>
      <c r="M3996">
        <v>9391400</v>
      </c>
      <c r="O3996">
        <f t="shared" si="319"/>
        <v>-4216</v>
      </c>
      <c r="P3996">
        <f t="shared" si="319"/>
        <v>-4216</v>
      </c>
      <c r="Q3996">
        <f t="shared" si="319"/>
        <v>-4216</v>
      </c>
      <c r="R3996">
        <f t="shared" si="320"/>
        <v>0</v>
      </c>
      <c r="S3996">
        <f t="shared" si="321"/>
        <v>7146.5</v>
      </c>
      <c r="T3996">
        <f t="shared" si="322"/>
        <v>-2790350</v>
      </c>
      <c r="U3996">
        <f t="shared" si="323"/>
        <v>-4214600</v>
      </c>
    </row>
    <row r="3997" spans="1:21" hidden="1" x14ac:dyDescent="0.25">
      <c r="A3997" t="s">
        <v>8203</v>
      </c>
      <c r="B3997" t="s">
        <v>2267</v>
      </c>
      <c r="C3997">
        <v>0</v>
      </c>
      <c r="D3997">
        <v>104699.5</v>
      </c>
      <c r="E3997">
        <v>0</v>
      </c>
      <c r="F3997">
        <v>69985</v>
      </c>
      <c r="G3997">
        <v>17489</v>
      </c>
      <c r="H3997">
        <v>0</v>
      </c>
      <c r="I3997">
        <v>0</v>
      </c>
      <c r="J3997">
        <v>0</v>
      </c>
      <c r="K3997">
        <v>2410050</v>
      </c>
      <c r="L3997">
        <v>1927250</v>
      </c>
      <c r="M3997">
        <v>1658500</v>
      </c>
      <c r="O3997">
        <f t="shared" si="319"/>
        <v>104699.5</v>
      </c>
      <c r="P3997">
        <f t="shared" si="319"/>
        <v>0</v>
      </c>
      <c r="Q3997">
        <f t="shared" si="319"/>
        <v>69985</v>
      </c>
      <c r="R3997">
        <f t="shared" si="320"/>
        <v>-17489</v>
      </c>
      <c r="S3997">
        <f t="shared" si="321"/>
        <v>0</v>
      </c>
      <c r="T3997">
        <f t="shared" si="322"/>
        <v>-482800</v>
      </c>
      <c r="U3997">
        <f t="shared" si="323"/>
        <v>-751550</v>
      </c>
    </row>
    <row r="3998" spans="1:21" hidden="1" x14ac:dyDescent="0.25">
      <c r="A3998" t="s">
        <v>8204</v>
      </c>
      <c r="B3998" t="s">
        <v>2268</v>
      </c>
      <c r="C3998">
        <v>606953.33330000006</v>
      </c>
      <c r="D3998">
        <v>0</v>
      </c>
      <c r="E3998">
        <v>0</v>
      </c>
      <c r="F3998">
        <v>81715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O3998">
        <f t="shared" si="319"/>
        <v>-606953.33330000006</v>
      </c>
      <c r="P3998">
        <f t="shared" si="319"/>
        <v>-606953.33330000006</v>
      </c>
      <c r="Q3998">
        <f t="shared" si="319"/>
        <v>-525238.33330000006</v>
      </c>
      <c r="R3998">
        <f t="shared" si="320"/>
        <v>0</v>
      </c>
      <c r="S3998">
        <f t="shared" si="321"/>
        <v>0</v>
      </c>
      <c r="T3998">
        <f t="shared" si="322"/>
        <v>0</v>
      </c>
      <c r="U3998">
        <f t="shared" si="323"/>
        <v>0</v>
      </c>
    </row>
    <row r="3999" spans="1:21" hidden="1" x14ac:dyDescent="0.25">
      <c r="A3999" t="s">
        <v>8205</v>
      </c>
      <c r="B3999" t="s">
        <v>2269</v>
      </c>
      <c r="C3999">
        <v>1481880</v>
      </c>
      <c r="D3999">
        <v>2353400</v>
      </c>
      <c r="E3999">
        <v>776500</v>
      </c>
      <c r="F3999">
        <v>846365</v>
      </c>
      <c r="G3999">
        <v>56068</v>
      </c>
      <c r="H3999">
        <v>0</v>
      </c>
      <c r="I3999">
        <v>136280</v>
      </c>
      <c r="J3999">
        <v>802810</v>
      </c>
      <c r="K3999">
        <v>19112500</v>
      </c>
      <c r="L3999">
        <v>15741000</v>
      </c>
      <c r="M3999">
        <v>13024550</v>
      </c>
      <c r="O3999">
        <f t="shared" si="319"/>
        <v>871520</v>
      </c>
      <c r="P3999">
        <f t="shared" si="319"/>
        <v>-705380</v>
      </c>
      <c r="Q3999">
        <f t="shared" si="319"/>
        <v>-635515</v>
      </c>
      <c r="R3999">
        <f t="shared" si="320"/>
        <v>-56068</v>
      </c>
      <c r="S3999">
        <f t="shared" si="321"/>
        <v>666530</v>
      </c>
      <c r="T3999">
        <f t="shared" si="322"/>
        <v>-3371500</v>
      </c>
      <c r="U3999">
        <f t="shared" si="323"/>
        <v>-6087950</v>
      </c>
    </row>
    <row r="4000" spans="1:21" hidden="1" x14ac:dyDescent="0.25">
      <c r="A4000" t="s">
        <v>8206</v>
      </c>
      <c r="B4000" t="s">
        <v>3953</v>
      </c>
      <c r="C4000">
        <v>0</v>
      </c>
      <c r="D4000">
        <v>0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1791450</v>
      </c>
      <c r="L4000">
        <v>1353750</v>
      </c>
      <c r="M4000">
        <v>925105</v>
      </c>
      <c r="O4000">
        <f t="shared" si="319"/>
        <v>0</v>
      </c>
      <c r="P4000">
        <f t="shared" si="319"/>
        <v>0</v>
      </c>
      <c r="Q4000">
        <f t="shared" si="319"/>
        <v>0</v>
      </c>
      <c r="R4000">
        <f t="shared" si="320"/>
        <v>0</v>
      </c>
      <c r="S4000">
        <f t="shared" si="321"/>
        <v>0</v>
      </c>
      <c r="T4000">
        <f t="shared" si="322"/>
        <v>-437700</v>
      </c>
      <c r="U4000">
        <f t="shared" si="323"/>
        <v>-866345</v>
      </c>
    </row>
    <row r="4001" spans="1:21" hidden="1" x14ac:dyDescent="0.25">
      <c r="A4001" t="s">
        <v>8207</v>
      </c>
      <c r="B4001" t="s">
        <v>2270</v>
      </c>
      <c r="C4001">
        <v>1299708.3330000001</v>
      </c>
      <c r="D4001">
        <v>586080</v>
      </c>
      <c r="E4001">
        <v>0</v>
      </c>
      <c r="F4001">
        <v>0</v>
      </c>
      <c r="G4001">
        <v>659960</v>
      </c>
      <c r="H4001">
        <v>31650</v>
      </c>
      <c r="I4001">
        <v>0</v>
      </c>
      <c r="J4001">
        <v>0</v>
      </c>
      <c r="K4001">
        <v>1696100</v>
      </c>
      <c r="L4001">
        <v>1640000</v>
      </c>
      <c r="M4001">
        <v>1409075</v>
      </c>
      <c r="O4001">
        <f t="shared" si="319"/>
        <v>-713628.3330000001</v>
      </c>
      <c r="P4001">
        <f t="shared" si="319"/>
        <v>-1299708.3330000001</v>
      </c>
      <c r="Q4001">
        <f t="shared" si="319"/>
        <v>-1299708.3330000001</v>
      </c>
      <c r="R4001">
        <f t="shared" si="320"/>
        <v>-628310</v>
      </c>
      <c r="S4001">
        <f t="shared" si="321"/>
        <v>0</v>
      </c>
      <c r="T4001">
        <f t="shared" si="322"/>
        <v>-56100</v>
      </c>
      <c r="U4001">
        <f t="shared" si="323"/>
        <v>-287025</v>
      </c>
    </row>
    <row r="4002" spans="1:21" hidden="1" x14ac:dyDescent="0.25">
      <c r="A4002" t="s">
        <v>8208</v>
      </c>
      <c r="B4002" t="s">
        <v>2271</v>
      </c>
      <c r="C4002">
        <v>46093.5</v>
      </c>
      <c r="D4002">
        <v>22732</v>
      </c>
      <c r="E4002">
        <v>33419</v>
      </c>
      <c r="F4002">
        <v>146631.5</v>
      </c>
      <c r="G4002" t="e">
        <v>#DIV/0!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O4002">
        <f t="shared" si="319"/>
        <v>-23361.5</v>
      </c>
      <c r="P4002">
        <f t="shared" si="319"/>
        <v>-12674.5</v>
      </c>
      <c r="Q4002">
        <f t="shared" si="319"/>
        <v>100538</v>
      </c>
      <c r="R4002" t="e">
        <f t="shared" si="320"/>
        <v>#DIV/0!</v>
      </c>
      <c r="S4002">
        <f t="shared" si="321"/>
        <v>0</v>
      </c>
      <c r="T4002">
        <f t="shared" si="322"/>
        <v>0</v>
      </c>
      <c r="U4002">
        <f t="shared" si="323"/>
        <v>0</v>
      </c>
    </row>
    <row r="4003" spans="1:21" hidden="1" x14ac:dyDescent="0.25">
      <c r="A4003" t="s">
        <v>8209</v>
      </c>
      <c r="B4003" t="s">
        <v>3954</v>
      </c>
      <c r="C4003">
        <v>0</v>
      </c>
      <c r="D4003">
        <v>0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5291350</v>
      </c>
      <c r="L4003">
        <v>3115200</v>
      </c>
      <c r="M4003">
        <v>2186450</v>
      </c>
      <c r="O4003">
        <f t="shared" si="319"/>
        <v>0</v>
      </c>
      <c r="P4003">
        <f t="shared" si="319"/>
        <v>0</v>
      </c>
      <c r="Q4003">
        <f t="shared" si="319"/>
        <v>0</v>
      </c>
      <c r="R4003">
        <f t="shared" si="320"/>
        <v>0</v>
      </c>
      <c r="S4003">
        <f t="shared" si="321"/>
        <v>0</v>
      </c>
      <c r="T4003">
        <f t="shared" si="322"/>
        <v>-2176150</v>
      </c>
      <c r="U4003">
        <f t="shared" si="323"/>
        <v>-3104900</v>
      </c>
    </row>
    <row r="4004" spans="1:21" hidden="1" x14ac:dyDescent="0.25">
      <c r="A4004" t="s">
        <v>8210</v>
      </c>
      <c r="B4004" t="s">
        <v>2272</v>
      </c>
      <c r="C4004">
        <v>648426.66669999994</v>
      </c>
      <c r="D4004">
        <v>0</v>
      </c>
      <c r="E4004">
        <v>0</v>
      </c>
      <c r="F4004">
        <v>0</v>
      </c>
      <c r="G4004" t="e">
        <v>#DIV/0!</v>
      </c>
      <c r="H4004">
        <v>0</v>
      </c>
      <c r="I4004">
        <v>0</v>
      </c>
      <c r="J4004">
        <v>0</v>
      </c>
      <c r="K4004">
        <v>1925750</v>
      </c>
      <c r="L4004">
        <v>1057550</v>
      </c>
      <c r="M4004">
        <v>1498275</v>
      </c>
      <c r="O4004">
        <f t="shared" si="319"/>
        <v>-648426.66669999994</v>
      </c>
      <c r="P4004">
        <f t="shared" si="319"/>
        <v>-648426.66669999994</v>
      </c>
      <c r="Q4004">
        <f t="shared" si="319"/>
        <v>-648426.66669999994</v>
      </c>
      <c r="R4004" t="e">
        <f t="shared" si="320"/>
        <v>#DIV/0!</v>
      </c>
      <c r="S4004">
        <f t="shared" si="321"/>
        <v>0</v>
      </c>
      <c r="T4004">
        <f t="shared" si="322"/>
        <v>-868200</v>
      </c>
      <c r="U4004">
        <f t="shared" si="323"/>
        <v>-427475</v>
      </c>
    </row>
    <row r="4005" spans="1:21" hidden="1" x14ac:dyDescent="0.25">
      <c r="A4005" t="s">
        <v>8211</v>
      </c>
      <c r="B4005" t="s">
        <v>2273</v>
      </c>
      <c r="C4005">
        <v>127455.6667</v>
      </c>
      <c r="D4005">
        <v>0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O4005">
        <f t="shared" si="319"/>
        <v>-127455.6667</v>
      </c>
      <c r="P4005">
        <f t="shared" si="319"/>
        <v>-127455.6667</v>
      </c>
      <c r="Q4005">
        <f t="shared" si="319"/>
        <v>-127455.6667</v>
      </c>
      <c r="R4005">
        <f t="shared" si="320"/>
        <v>0</v>
      </c>
      <c r="S4005">
        <f t="shared" si="321"/>
        <v>0</v>
      </c>
      <c r="T4005">
        <f t="shared" si="322"/>
        <v>0</v>
      </c>
      <c r="U4005">
        <f t="shared" si="323"/>
        <v>0</v>
      </c>
    </row>
    <row r="4006" spans="1:21" hidden="1" x14ac:dyDescent="0.25">
      <c r="A4006" t="s">
        <v>8212</v>
      </c>
      <c r="B4006" t="s">
        <v>3955</v>
      </c>
      <c r="C4006">
        <v>0</v>
      </c>
      <c r="D4006">
        <v>0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171482.5</v>
      </c>
      <c r="L4006">
        <v>85240</v>
      </c>
      <c r="M4006">
        <v>57185</v>
      </c>
      <c r="O4006">
        <f t="shared" si="319"/>
        <v>0</v>
      </c>
      <c r="P4006">
        <f t="shared" si="319"/>
        <v>0</v>
      </c>
      <c r="Q4006">
        <f t="shared" si="319"/>
        <v>0</v>
      </c>
      <c r="R4006">
        <f t="shared" si="320"/>
        <v>0</v>
      </c>
      <c r="S4006">
        <f t="shared" si="321"/>
        <v>0</v>
      </c>
      <c r="T4006">
        <f t="shared" si="322"/>
        <v>-86242.5</v>
      </c>
      <c r="U4006">
        <f t="shared" si="323"/>
        <v>-114297.5</v>
      </c>
    </row>
    <row r="4007" spans="1:21" hidden="1" x14ac:dyDescent="0.25">
      <c r="A4007" t="s">
        <v>8213</v>
      </c>
      <c r="B4007" t="s">
        <v>2535</v>
      </c>
      <c r="C4007">
        <v>24700</v>
      </c>
      <c r="D4007">
        <v>0</v>
      </c>
      <c r="E4007">
        <v>0</v>
      </c>
      <c r="F4007">
        <v>940808.5</v>
      </c>
      <c r="G4007">
        <v>11676</v>
      </c>
      <c r="H4007">
        <v>0</v>
      </c>
      <c r="I4007">
        <v>24700</v>
      </c>
      <c r="J4007">
        <v>0</v>
      </c>
      <c r="K4007">
        <v>5813000</v>
      </c>
      <c r="L4007">
        <v>3286050</v>
      </c>
      <c r="M4007">
        <v>3307100</v>
      </c>
      <c r="O4007">
        <f t="shared" si="319"/>
        <v>-24700</v>
      </c>
      <c r="P4007">
        <f t="shared" si="319"/>
        <v>-24700</v>
      </c>
      <c r="Q4007">
        <f t="shared" si="319"/>
        <v>916108.5</v>
      </c>
      <c r="R4007">
        <f t="shared" si="320"/>
        <v>-11676</v>
      </c>
      <c r="S4007">
        <f t="shared" si="321"/>
        <v>-24700</v>
      </c>
      <c r="T4007">
        <f t="shared" si="322"/>
        <v>-2526950</v>
      </c>
      <c r="U4007">
        <f t="shared" si="323"/>
        <v>-2505900</v>
      </c>
    </row>
    <row r="4008" spans="1:21" hidden="1" x14ac:dyDescent="0.25">
      <c r="A4008" t="s">
        <v>8214</v>
      </c>
      <c r="B4008" t="s">
        <v>2274</v>
      </c>
      <c r="C4008">
        <v>22726</v>
      </c>
      <c r="D4008">
        <v>0</v>
      </c>
      <c r="E4008">
        <v>0</v>
      </c>
      <c r="F4008">
        <v>3551050</v>
      </c>
      <c r="G4008">
        <v>145810</v>
      </c>
      <c r="H4008">
        <v>0</v>
      </c>
      <c r="I4008">
        <v>22726</v>
      </c>
      <c r="J4008">
        <v>37139</v>
      </c>
      <c r="K4008">
        <v>2440100</v>
      </c>
      <c r="L4008">
        <v>1496250</v>
      </c>
      <c r="M4008">
        <v>1108345</v>
      </c>
      <c r="O4008">
        <f t="shared" si="319"/>
        <v>-22726</v>
      </c>
      <c r="P4008">
        <f t="shared" si="319"/>
        <v>-22726</v>
      </c>
      <c r="Q4008">
        <f t="shared" si="319"/>
        <v>3528324</v>
      </c>
      <c r="R4008">
        <f t="shared" si="320"/>
        <v>-145810</v>
      </c>
      <c r="S4008">
        <f t="shared" si="321"/>
        <v>14413</v>
      </c>
      <c r="T4008">
        <f t="shared" si="322"/>
        <v>-943850</v>
      </c>
      <c r="U4008">
        <f t="shared" si="323"/>
        <v>-1331755</v>
      </c>
    </row>
    <row r="4009" spans="1:21" hidden="1" x14ac:dyDescent="0.25">
      <c r="A4009" t="s">
        <v>8215</v>
      </c>
      <c r="B4009" t="s">
        <v>2275</v>
      </c>
      <c r="C4009">
        <v>69805</v>
      </c>
      <c r="D4009">
        <v>1545300</v>
      </c>
      <c r="E4009">
        <v>354820</v>
      </c>
      <c r="F4009">
        <v>81635</v>
      </c>
      <c r="G4009">
        <v>0</v>
      </c>
      <c r="H4009">
        <v>0</v>
      </c>
      <c r="I4009">
        <v>0</v>
      </c>
      <c r="J4009">
        <v>0</v>
      </c>
      <c r="K4009">
        <v>0</v>
      </c>
      <c r="L4009">
        <v>0</v>
      </c>
      <c r="M4009">
        <v>0</v>
      </c>
      <c r="O4009">
        <f t="shared" si="319"/>
        <v>1475495</v>
      </c>
      <c r="P4009">
        <f t="shared" si="319"/>
        <v>285015</v>
      </c>
      <c r="Q4009">
        <f t="shared" si="319"/>
        <v>11830</v>
      </c>
      <c r="R4009">
        <f t="shared" si="320"/>
        <v>0</v>
      </c>
      <c r="S4009">
        <f t="shared" si="321"/>
        <v>0</v>
      </c>
      <c r="T4009">
        <f t="shared" si="322"/>
        <v>0</v>
      </c>
      <c r="U4009">
        <f t="shared" si="323"/>
        <v>0</v>
      </c>
    </row>
    <row r="4010" spans="1:21" hidden="1" x14ac:dyDescent="0.25">
      <c r="A4010" t="s">
        <v>8216</v>
      </c>
      <c r="B4010" t="s">
        <v>3956</v>
      </c>
      <c r="C4010">
        <v>0</v>
      </c>
      <c r="D4010">
        <v>0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1706445</v>
      </c>
      <c r="L4010">
        <v>1405350</v>
      </c>
      <c r="M4010">
        <v>885250</v>
      </c>
      <c r="O4010">
        <f t="shared" si="319"/>
        <v>0</v>
      </c>
      <c r="P4010">
        <f t="shared" si="319"/>
        <v>0</v>
      </c>
      <c r="Q4010">
        <f t="shared" si="319"/>
        <v>0</v>
      </c>
      <c r="R4010">
        <f t="shared" si="320"/>
        <v>0</v>
      </c>
      <c r="S4010">
        <f t="shared" si="321"/>
        <v>0</v>
      </c>
      <c r="T4010">
        <f t="shared" si="322"/>
        <v>-301095</v>
      </c>
      <c r="U4010">
        <f t="shared" si="323"/>
        <v>-821195</v>
      </c>
    </row>
    <row r="4011" spans="1:21" hidden="1" x14ac:dyDescent="0.25">
      <c r="A4011" t="s">
        <v>8217</v>
      </c>
      <c r="B4011" t="s">
        <v>3957</v>
      </c>
      <c r="C4011">
        <v>0</v>
      </c>
      <c r="D4011">
        <v>0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238100</v>
      </c>
      <c r="L4011">
        <v>145605</v>
      </c>
      <c r="M4011">
        <v>94161</v>
      </c>
      <c r="O4011">
        <f t="shared" si="319"/>
        <v>0</v>
      </c>
      <c r="P4011">
        <f t="shared" si="319"/>
        <v>0</v>
      </c>
      <c r="Q4011">
        <f t="shared" si="319"/>
        <v>0</v>
      </c>
      <c r="R4011">
        <f t="shared" si="320"/>
        <v>0</v>
      </c>
      <c r="S4011">
        <f t="shared" si="321"/>
        <v>0</v>
      </c>
      <c r="T4011">
        <f t="shared" si="322"/>
        <v>-92495</v>
      </c>
      <c r="U4011">
        <f t="shared" si="323"/>
        <v>-143939</v>
      </c>
    </row>
    <row r="4012" spans="1:21" hidden="1" x14ac:dyDescent="0.25">
      <c r="A4012" t="s">
        <v>8218</v>
      </c>
      <c r="B4012" t="s">
        <v>2276</v>
      </c>
      <c r="C4012">
        <v>0</v>
      </c>
      <c r="D4012">
        <v>0</v>
      </c>
      <c r="E4012">
        <v>0</v>
      </c>
      <c r="F4012">
        <v>12148</v>
      </c>
      <c r="G4012">
        <v>42350</v>
      </c>
      <c r="H4012">
        <v>0</v>
      </c>
      <c r="I4012">
        <v>0</v>
      </c>
      <c r="J4012">
        <v>45680.5</v>
      </c>
      <c r="K4012">
        <v>3553800</v>
      </c>
      <c r="L4012">
        <v>2180800</v>
      </c>
      <c r="M4012">
        <v>1628850</v>
      </c>
      <c r="O4012">
        <f t="shared" si="319"/>
        <v>0</v>
      </c>
      <c r="P4012">
        <f t="shared" si="319"/>
        <v>0</v>
      </c>
      <c r="Q4012">
        <f t="shared" si="319"/>
        <v>12148</v>
      </c>
      <c r="R4012">
        <f t="shared" si="320"/>
        <v>-42350</v>
      </c>
      <c r="S4012">
        <f t="shared" si="321"/>
        <v>45680.5</v>
      </c>
      <c r="T4012">
        <f t="shared" si="322"/>
        <v>-1373000</v>
      </c>
      <c r="U4012">
        <f t="shared" si="323"/>
        <v>-1924950</v>
      </c>
    </row>
    <row r="4013" spans="1:21" hidden="1" x14ac:dyDescent="0.25">
      <c r="A4013" t="s">
        <v>8219</v>
      </c>
      <c r="B4013" t="s">
        <v>2277</v>
      </c>
      <c r="C4013">
        <v>8464</v>
      </c>
      <c r="D4013">
        <v>0</v>
      </c>
      <c r="E4013">
        <v>453115</v>
      </c>
      <c r="F4013">
        <v>0</v>
      </c>
      <c r="G4013">
        <v>0</v>
      </c>
      <c r="H4013">
        <v>0</v>
      </c>
      <c r="I4013">
        <v>0</v>
      </c>
      <c r="J4013">
        <v>19221</v>
      </c>
      <c r="K4013">
        <v>16352500</v>
      </c>
      <c r="L4013">
        <v>11624050</v>
      </c>
      <c r="M4013">
        <v>14485650</v>
      </c>
      <c r="O4013">
        <f t="shared" si="319"/>
        <v>-8464</v>
      </c>
      <c r="P4013">
        <f t="shared" si="319"/>
        <v>444651</v>
      </c>
      <c r="Q4013">
        <f t="shared" si="319"/>
        <v>-8464</v>
      </c>
      <c r="R4013">
        <f t="shared" si="320"/>
        <v>0</v>
      </c>
      <c r="S4013">
        <f t="shared" si="321"/>
        <v>19221</v>
      </c>
      <c r="T4013">
        <f t="shared" si="322"/>
        <v>-4728450</v>
      </c>
      <c r="U4013">
        <f t="shared" si="323"/>
        <v>-1866850</v>
      </c>
    </row>
    <row r="4014" spans="1:21" hidden="1" x14ac:dyDescent="0.25">
      <c r="A4014" t="s">
        <v>8220</v>
      </c>
      <c r="B4014" t="s">
        <v>3958</v>
      </c>
      <c r="C4014">
        <v>0</v>
      </c>
      <c r="D4014">
        <v>0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13737</v>
      </c>
      <c r="L4014">
        <v>10243</v>
      </c>
      <c r="M4014">
        <v>18783.5</v>
      </c>
      <c r="O4014">
        <f t="shared" si="319"/>
        <v>0</v>
      </c>
      <c r="P4014">
        <f t="shared" si="319"/>
        <v>0</v>
      </c>
      <c r="Q4014">
        <f t="shared" si="319"/>
        <v>0</v>
      </c>
      <c r="R4014">
        <f t="shared" si="320"/>
        <v>0</v>
      </c>
      <c r="S4014">
        <f t="shared" si="321"/>
        <v>0</v>
      </c>
      <c r="T4014">
        <f t="shared" si="322"/>
        <v>-3494</v>
      </c>
      <c r="U4014">
        <f t="shared" si="323"/>
        <v>5046.5</v>
      </c>
    </row>
    <row r="4015" spans="1:21" hidden="1" x14ac:dyDescent="0.25">
      <c r="A4015" t="s">
        <v>8221</v>
      </c>
      <c r="B4015" t="s">
        <v>2278</v>
      </c>
      <c r="C4015">
        <v>0</v>
      </c>
      <c r="D4015">
        <v>0</v>
      </c>
      <c r="E4015">
        <v>0</v>
      </c>
      <c r="F4015">
        <v>0</v>
      </c>
      <c r="G4015">
        <v>19639</v>
      </c>
      <c r="H4015">
        <v>0</v>
      </c>
      <c r="I4015">
        <v>0</v>
      </c>
      <c r="J4015">
        <v>0</v>
      </c>
      <c r="K4015">
        <v>10351500</v>
      </c>
      <c r="L4015">
        <v>9009550</v>
      </c>
      <c r="M4015">
        <v>9536900</v>
      </c>
      <c r="O4015">
        <f t="shared" si="319"/>
        <v>0</v>
      </c>
      <c r="P4015">
        <f t="shared" si="319"/>
        <v>0</v>
      </c>
      <c r="Q4015">
        <f t="shared" si="319"/>
        <v>0</v>
      </c>
      <c r="R4015">
        <f t="shared" si="320"/>
        <v>-19639</v>
      </c>
      <c r="S4015">
        <f t="shared" si="321"/>
        <v>0</v>
      </c>
      <c r="T4015">
        <f t="shared" si="322"/>
        <v>-1341950</v>
      </c>
      <c r="U4015">
        <f t="shared" si="323"/>
        <v>-814600</v>
      </c>
    </row>
    <row r="4016" spans="1:21" hidden="1" x14ac:dyDescent="0.25">
      <c r="A4016" t="s">
        <v>8222</v>
      </c>
      <c r="B4016" t="s">
        <v>2279</v>
      </c>
      <c r="C4016">
        <v>0</v>
      </c>
      <c r="D4016">
        <v>0</v>
      </c>
      <c r="E4016">
        <v>1793050</v>
      </c>
      <c r="F4016">
        <v>0</v>
      </c>
      <c r="G4016">
        <v>26262</v>
      </c>
      <c r="H4016">
        <v>0</v>
      </c>
      <c r="I4016">
        <v>0</v>
      </c>
      <c r="J4016">
        <v>12873</v>
      </c>
      <c r="K4016">
        <v>438385</v>
      </c>
      <c r="L4016">
        <v>113352.5</v>
      </c>
      <c r="M4016">
        <v>182780</v>
      </c>
      <c r="O4016">
        <f t="shared" si="319"/>
        <v>0</v>
      </c>
      <c r="P4016">
        <f t="shared" si="319"/>
        <v>1793050</v>
      </c>
      <c r="Q4016">
        <f t="shared" si="319"/>
        <v>0</v>
      </c>
      <c r="R4016">
        <f t="shared" si="320"/>
        <v>-26262</v>
      </c>
      <c r="S4016">
        <f t="shared" si="321"/>
        <v>12873</v>
      </c>
      <c r="T4016">
        <f t="shared" si="322"/>
        <v>-325032.5</v>
      </c>
      <c r="U4016">
        <f t="shared" si="323"/>
        <v>-255605</v>
      </c>
    </row>
    <row r="4017" spans="1:21" hidden="1" x14ac:dyDescent="0.25">
      <c r="A4017" t="s">
        <v>8223</v>
      </c>
      <c r="B4017" t="s">
        <v>2280</v>
      </c>
      <c r="C4017">
        <v>0</v>
      </c>
      <c r="D4017">
        <v>331295</v>
      </c>
      <c r="E4017">
        <v>67190</v>
      </c>
      <c r="F4017">
        <v>69355</v>
      </c>
      <c r="G4017">
        <v>32631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O4017">
        <f t="shared" si="319"/>
        <v>331295</v>
      </c>
      <c r="P4017">
        <f t="shared" si="319"/>
        <v>67190</v>
      </c>
      <c r="Q4017">
        <f t="shared" si="319"/>
        <v>69355</v>
      </c>
      <c r="R4017">
        <f t="shared" si="320"/>
        <v>-32631</v>
      </c>
      <c r="S4017">
        <f t="shared" si="321"/>
        <v>0</v>
      </c>
      <c r="T4017">
        <f t="shared" si="322"/>
        <v>0</v>
      </c>
      <c r="U4017">
        <f t="shared" si="323"/>
        <v>0</v>
      </c>
    </row>
    <row r="4018" spans="1:21" hidden="1" x14ac:dyDescent="0.25">
      <c r="A4018" t="s">
        <v>8224</v>
      </c>
      <c r="B4018" t="s">
        <v>2281</v>
      </c>
      <c r="C4018">
        <v>39700896.670000002</v>
      </c>
      <c r="D4018">
        <v>0</v>
      </c>
      <c r="E4018">
        <v>1510350</v>
      </c>
      <c r="F4018">
        <v>0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O4018">
        <f t="shared" si="319"/>
        <v>-39700896.670000002</v>
      </c>
      <c r="P4018">
        <f t="shared" si="319"/>
        <v>-38190546.670000002</v>
      </c>
      <c r="Q4018">
        <f t="shared" si="319"/>
        <v>-39700896.670000002</v>
      </c>
      <c r="R4018">
        <f t="shared" si="320"/>
        <v>0</v>
      </c>
      <c r="S4018">
        <f t="shared" si="321"/>
        <v>0</v>
      </c>
      <c r="T4018">
        <f t="shared" si="322"/>
        <v>0</v>
      </c>
      <c r="U4018">
        <f t="shared" si="323"/>
        <v>0</v>
      </c>
    </row>
    <row r="4019" spans="1:21" hidden="1" x14ac:dyDescent="0.25">
      <c r="A4019" t="s">
        <v>8225</v>
      </c>
      <c r="B4019" t="s">
        <v>3959</v>
      </c>
      <c r="C4019">
        <v>0</v>
      </c>
      <c r="D4019">
        <v>0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42643500</v>
      </c>
      <c r="L4019">
        <v>31264000</v>
      </c>
      <c r="M4019">
        <v>31061000</v>
      </c>
      <c r="O4019">
        <f t="shared" si="319"/>
        <v>0</v>
      </c>
      <c r="P4019">
        <f t="shared" si="319"/>
        <v>0</v>
      </c>
      <c r="Q4019">
        <f t="shared" si="319"/>
        <v>0</v>
      </c>
      <c r="R4019">
        <f t="shared" si="320"/>
        <v>0</v>
      </c>
      <c r="S4019">
        <f t="shared" si="321"/>
        <v>0</v>
      </c>
      <c r="T4019">
        <f t="shared" si="322"/>
        <v>-11379500</v>
      </c>
      <c r="U4019">
        <f t="shared" si="323"/>
        <v>-11582500</v>
      </c>
    </row>
    <row r="4020" spans="1:21" hidden="1" x14ac:dyDescent="0.25">
      <c r="A4020" t="s">
        <v>8226</v>
      </c>
      <c r="B4020" t="s">
        <v>2282</v>
      </c>
      <c r="C4020">
        <v>1870343.3330000001</v>
      </c>
      <c r="D4020">
        <v>14622000</v>
      </c>
      <c r="E4020">
        <v>6884050</v>
      </c>
      <c r="F4020">
        <v>16331250</v>
      </c>
      <c r="G4020">
        <v>946510</v>
      </c>
      <c r="H4020">
        <v>365145</v>
      </c>
      <c r="I4020">
        <v>1452600</v>
      </c>
      <c r="J4020">
        <v>4569500</v>
      </c>
      <c r="K4020">
        <v>572440</v>
      </c>
      <c r="L4020">
        <v>444880</v>
      </c>
      <c r="M4020">
        <v>473590</v>
      </c>
      <c r="O4020">
        <f t="shared" si="319"/>
        <v>12751656.666999999</v>
      </c>
      <c r="P4020">
        <f t="shared" si="319"/>
        <v>5013706.6669999994</v>
      </c>
      <c r="Q4020">
        <f t="shared" si="319"/>
        <v>14460906.666999999</v>
      </c>
      <c r="R4020">
        <f t="shared" si="320"/>
        <v>-581365</v>
      </c>
      <c r="S4020">
        <f t="shared" si="321"/>
        <v>3116900</v>
      </c>
      <c r="T4020">
        <f t="shared" si="322"/>
        <v>-127560</v>
      </c>
      <c r="U4020">
        <f t="shared" si="323"/>
        <v>-98850</v>
      </c>
    </row>
    <row r="4021" spans="1:21" hidden="1" x14ac:dyDescent="0.25">
      <c r="A4021" t="s">
        <v>8227</v>
      </c>
      <c r="B4021" t="s">
        <v>2283</v>
      </c>
      <c r="C4021">
        <v>289920</v>
      </c>
      <c r="D4021">
        <v>27244500</v>
      </c>
      <c r="E4021">
        <v>21736000</v>
      </c>
      <c r="F4021">
        <v>9649000</v>
      </c>
      <c r="G4021">
        <v>4461500</v>
      </c>
      <c r="H4021">
        <v>348270</v>
      </c>
      <c r="I4021">
        <v>289920</v>
      </c>
      <c r="J4021">
        <v>1470300</v>
      </c>
      <c r="K4021">
        <v>2402400</v>
      </c>
      <c r="L4021">
        <v>1466000</v>
      </c>
      <c r="M4021">
        <v>1031760</v>
      </c>
      <c r="O4021">
        <f t="shared" si="319"/>
        <v>26954580</v>
      </c>
      <c r="P4021">
        <f t="shared" si="319"/>
        <v>21446080</v>
      </c>
      <c r="Q4021">
        <f t="shared" si="319"/>
        <v>9359080</v>
      </c>
      <c r="R4021">
        <f t="shared" si="320"/>
        <v>-4113230</v>
      </c>
      <c r="S4021">
        <f t="shared" si="321"/>
        <v>1180380</v>
      </c>
      <c r="T4021">
        <f t="shared" si="322"/>
        <v>-936400</v>
      </c>
      <c r="U4021">
        <f t="shared" si="323"/>
        <v>-1370640</v>
      </c>
    </row>
    <row r="4022" spans="1:21" hidden="1" x14ac:dyDescent="0.25">
      <c r="A4022" t="s">
        <v>5932</v>
      </c>
      <c r="B4022" t="s">
        <v>3960</v>
      </c>
      <c r="C4022">
        <v>0</v>
      </c>
      <c r="D4022">
        <v>0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39393.5</v>
      </c>
      <c r="L4022">
        <v>340219</v>
      </c>
      <c r="M4022">
        <v>28969</v>
      </c>
      <c r="O4022">
        <f t="shared" si="319"/>
        <v>0</v>
      </c>
      <c r="P4022">
        <f t="shared" si="319"/>
        <v>0</v>
      </c>
      <c r="Q4022">
        <f t="shared" si="319"/>
        <v>0</v>
      </c>
      <c r="R4022">
        <f t="shared" si="320"/>
        <v>0</v>
      </c>
      <c r="S4022">
        <f t="shared" si="321"/>
        <v>0</v>
      </c>
      <c r="T4022">
        <f t="shared" si="322"/>
        <v>300825.5</v>
      </c>
      <c r="U4022">
        <f t="shared" si="323"/>
        <v>-10424.5</v>
      </c>
    </row>
    <row r="4023" spans="1:21" hidden="1" x14ac:dyDescent="0.25">
      <c r="A4023" t="s">
        <v>8229</v>
      </c>
      <c r="B4023" t="s">
        <v>2284</v>
      </c>
      <c r="C4023">
        <v>0</v>
      </c>
      <c r="D4023">
        <v>855350</v>
      </c>
      <c r="E4023">
        <v>161330</v>
      </c>
      <c r="F4023">
        <v>423660</v>
      </c>
      <c r="G4023">
        <v>688250</v>
      </c>
      <c r="H4023">
        <v>35353</v>
      </c>
      <c r="I4023">
        <v>0</v>
      </c>
      <c r="J4023">
        <v>0</v>
      </c>
      <c r="K4023">
        <v>121624</v>
      </c>
      <c r="L4023">
        <v>64067</v>
      </c>
      <c r="M4023">
        <v>49133.5</v>
      </c>
      <c r="O4023">
        <f t="shared" si="319"/>
        <v>855350</v>
      </c>
      <c r="P4023">
        <f t="shared" si="319"/>
        <v>161330</v>
      </c>
      <c r="Q4023">
        <f t="shared" si="319"/>
        <v>423660</v>
      </c>
      <c r="R4023">
        <f t="shared" si="320"/>
        <v>-652897</v>
      </c>
      <c r="S4023">
        <f t="shared" si="321"/>
        <v>0</v>
      </c>
      <c r="T4023">
        <f t="shared" si="322"/>
        <v>-57557</v>
      </c>
      <c r="U4023">
        <f t="shared" si="323"/>
        <v>-72490.5</v>
      </c>
    </row>
    <row r="4024" spans="1:21" hidden="1" x14ac:dyDescent="0.25">
      <c r="A4024" t="s">
        <v>8230</v>
      </c>
      <c r="B4024" t="s">
        <v>3961</v>
      </c>
      <c r="C4024">
        <v>0</v>
      </c>
      <c r="D4024">
        <v>0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874820</v>
      </c>
      <c r="K4024">
        <v>9682400</v>
      </c>
      <c r="L4024">
        <v>7165450</v>
      </c>
      <c r="M4024">
        <v>6502600</v>
      </c>
      <c r="O4024">
        <f t="shared" si="319"/>
        <v>0</v>
      </c>
      <c r="P4024">
        <f t="shared" si="319"/>
        <v>0</v>
      </c>
      <c r="Q4024">
        <f t="shared" si="319"/>
        <v>0</v>
      </c>
      <c r="R4024">
        <f t="shared" si="320"/>
        <v>0</v>
      </c>
      <c r="S4024">
        <f t="shared" si="321"/>
        <v>874820</v>
      </c>
      <c r="T4024">
        <f t="shared" si="322"/>
        <v>-2516950</v>
      </c>
      <c r="U4024">
        <f t="shared" si="323"/>
        <v>-3179800</v>
      </c>
    </row>
    <row r="4025" spans="1:21" hidden="1" x14ac:dyDescent="0.25">
      <c r="A4025" t="s">
        <v>8231</v>
      </c>
      <c r="B4025" t="s">
        <v>2285</v>
      </c>
      <c r="C4025">
        <v>209390</v>
      </c>
      <c r="D4025">
        <v>0</v>
      </c>
      <c r="E4025">
        <v>0</v>
      </c>
      <c r="F4025">
        <v>107850</v>
      </c>
      <c r="G4025">
        <v>25306</v>
      </c>
      <c r="H4025">
        <v>0</v>
      </c>
      <c r="I4025">
        <v>209390</v>
      </c>
      <c r="J4025">
        <v>141888.5</v>
      </c>
      <c r="K4025">
        <v>14945000</v>
      </c>
      <c r="L4025">
        <v>10784650</v>
      </c>
      <c r="M4025">
        <v>8112900</v>
      </c>
      <c r="O4025">
        <f t="shared" si="319"/>
        <v>-209390</v>
      </c>
      <c r="P4025">
        <f t="shared" si="319"/>
        <v>-209390</v>
      </c>
      <c r="Q4025">
        <f t="shared" si="319"/>
        <v>-101540</v>
      </c>
      <c r="R4025">
        <f t="shared" si="320"/>
        <v>-25306</v>
      </c>
      <c r="S4025">
        <f t="shared" si="321"/>
        <v>-67501.5</v>
      </c>
      <c r="T4025">
        <f t="shared" si="322"/>
        <v>-4160350</v>
      </c>
      <c r="U4025">
        <f t="shared" si="323"/>
        <v>-6832100</v>
      </c>
    </row>
    <row r="4026" spans="1:21" hidden="1" x14ac:dyDescent="0.25">
      <c r="A4026" t="s">
        <v>8232</v>
      </c>
      <c r="B4026" t="s">
        <v>3962</v>
      </c>
      <c r="C4026">
        <v>0</v>
      </c>
      <c r="D4026">
        <v>0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2473500</v>
      </c>
      <c r="L4026">
        <v>1937850</v>
      </c>
      <c r="M4026">
        <v>1344695</v>
      </c>
      <c r="O4026">
        <f t="shared" si="319"/>
        <v>0</v>
      </c>
      <c r="P4026">
        <f t="shared" si="319"/>
        <v>0</v>
      </c>
      <c r="Q4026">
        <f t="shared" si="319"/>
        <v>0</v>
      </c>
      <c r="R4026">
        <f t="shared" si="320"/>
        <v>0</v>
      </c>
      <c r="S4026">
        <f t="shared" si="321"/>
        <v>0</v>
      </c>
      <c r="T4026">
        <f t="shared" si="322"/>
        <v>-535650</v>
      </c>
      <c r="U4026">
        <f t="shared" si="323"/>
        <v>-1128805</v>
      </c>
    </row>
    <row r="4027" spans="1:21" hidden="1" x14ac:dyDescent="0.25">
      <c r="A4027" t="s">
        <v>8233</v>
      </c>
      <c r="B4027" t="s">
        <v>2286</v>
      </c>
      <c r="C4027">
        <v>16196449</v>
      </c>
      <c r="D4027">
        <v>1175025</v>
      </c>
      <c r="E4027">
        <v>0</v>
      </c>
      <c r="F4027">
        <v>855600</v>
      </c>
      <c r="G4027">
        <v>0</v>
      </c>
      <c r="H4027">
        <v>0</v>
      </c>
      <c r="I4027">
        <v>30859</v>
      </c>
      <c r="J4027">
        <v>422570</v>
      </c>
      <c r="K4027">
        <v>132740000</v>
      </c>
      <c r="L4027">
        <v>112478000</v>
      </c>
      <c r="M4027">
        <v>92196500</v>
      </c>
      <c r="O4027">
        <f t="shared" si="319"/>
        <v>-15021424</v>
      </c>
      <c r="P4027">
        <f t="shared" si="319"/>
        <v>-16196449</v>
      </c>
      <c r="Q4027">
        <f t="shared" si="319"/>
        <v>-15340849</v>
      </c>
      <c r="R4027">
        <f t="shared" si="320"/>
        <v>0</v>
      </c>
      <c r="S4027">
        <f t="shared" si="321"/>
        <v>391711</v>
      </c>
      <c r="T4027">
        <f t="shared" si="322"/>
        <v>-20262000</v>
      </c>
      <c r="U4027">
        <f t="shared" si="323"/>
        <v>-40543500</v>
      </c>
    </row>
    <row r="4028" spans="1:21" hidden="1" x14ac:dyDescent="0.25">
      <c r="A4028" t="s">
        <v>8234</v>
      </c>
      <c r="B4028" t="s">
        <v>3963</v>
      </c>
      <c r="C4028">
        <v>0</v>
      </c>
      <c r="D4028">
        <v>0</v>
      </c>
      <c r="E4028">
        <v>0</v>
      </c>
      <c r="F4028">
        <v>0</v>
      </c>
      <c r="G4028">
        <v>0</v>
      </c>
      <c r="H4028">
        <v>0</v>
      </c>
      <c r="I4028">
        <v>0</v>
      </c>
      <c r="J4028">
        <v>0</v>
      </c>
      <c r="K4028">
        <v>1226515</v>
      </c>
      <c r="L4028">
        <v>1114230</v>
      </c>
      <c r="M4028">
        <v>664780</v>
      </c>
      <c r="O4028">
        <f t="shared" si="319"/>
        <v>0</v>
      </c>
      <c r="P4028">
        <f t="shared" si="319"/>
        <v>0</v>
      </c>
      <c r="Q4028">
        <f t="shared" si="319"/>
        <v>0</v>
      </c>
      <c r="R4028">
        <f t="shared" si="320"/>
        <v>0</v>
      </c>
      <c r="S4028">
        <f t="shared" si="321"/>
        <v>0</v>
      </c>
      <c r="T4028">
        <f t="shared" si="322"/>
        <v>-112285</v>
      </c>
      <c r="U4028">
        <f t="shared" si="323"/>
        <v>-561735</v>
      </c>
    </row>
    <row r="4029" spans="1:21" hidden="1" x14ac:dyDescent="0.25">
      <c r="A4029" t="s">
        <v>8235</v>
      </c>
      <c r="B4029" t="s">
        <v>2287</v>
      </c>
      <c r="C4029">
        <v>32307</v>
      </c>
      <c r="D4029">
        <v>2475850</v>
      </c>
      <c r="E4029">
        <v>600850</v>
      </c>
      <c r="F4029">
        <v>930294.5</v>
      </c>
      <c r="G4029">
        <v>695520</v>
      </c>
      <c r="H4029">
        <v>114774</v>
      </c>
      <c r="I4029">
        <v>32307</v>
      </c>
      <c r="J4029">
        <v>18054.5</v>
      </c>
      <c r="K4029">
        <v>237790000</v>
      </c>
      <c r="L4029">
        <v>178745000</v>
      </c>
      <c r="M4029">
        <v>136322000</v>
      </c>
      <c r="O4029">
        <f t="shared" si="319"/>
        <v>2443543</v>
      </c>
      <c r="P4029">
        <f t="shared" si="319"/>
        <v>568543</v>
      </c>
      <c r="Q4029">
        <f t="shared" si="319"/>
        <v>897987.5</v>
      </c>
      <c r="R4029">
        <f t="shared" si="320"/>
        <v>-580746</v>
      </c>
      <c r="S4029">
        <f t="shared" si="321"/>
        <v>-14252.5</v>
      </c>
      <c r="T4029">
        <f t="shared" si="322"/>
        <v>-59045000</v>
      </c>
      <c r="U4029">
        <f t="shared" si="323"/>
        <v>-101468000</v>
      </c>
    </row>
    <row r="4030" spans="1:21" hidden="1" x14ac:dyDescent="0.25">
      <c r="A4030" t="s">
        <v>8236</v>
      </c>
      <c r="B4030" t="s">
        <v>2288</v>
      </c>
      <c r="C4030">
        <v>781330</v>
      </c>
      <c r="D4030">
        <v>6824800</v>
      </c>
      <c r="E4030">
        <v>10713650</v>
      </c>
      <c r="F4030">
        <v>6094550</v>
      </c>
      <c r="G4030">
        <v>3509600</v>
      </c>
      <c r="H4030">
        <v>267100</v>
      </c>
      <c r="I4030">
        <v>781330</v>
      </c>
      <c r="J4030">
        <v>1978500</v>
      </c>
      <c r="K4030">
        <v>5091050</v>
      </c>
      <c r="L4030">
        <v>3209300</v>
      </c>
      <c r="M4030">
        <v>2582750</v>
      </c>
      <c r="O4030">
        <f t="shared" si="319"/>
        <v>6043470</v>
      </c>
      <c r="P4030">
        <f t="shared" si="319"/>
        <v>9932320</v>
      </c>
      <c r="Q4030">
        <f t="shared" si="319"/>
        <v>5313220</v>
      </c>
      <c r="R4030">
        <f t="shared" si="320"/>
        <v>-3242500</v>
      </c>
      <c r="S4030">
        <f t="shared" si="321"/>
        <v>1197170</v>
      </c>
      <c r="T4030">
        <f t="shared" si="322"/>
        <v>-1881750</v>
      </c>
      <c r="U4030">
        <f t="shared" si="323"/>
        <v>-2508300</v>
      </c>
    </row>
    <row r="4031" spans="1:21" hidden="1" x14ac:dyDescent="0.25">
      <c r="A4031" t="s">
        <v>8237</v>
      </c>
      <c r="B4031" t="s">
        <v>2289</v>
      </c>
      <c r="C4031">
        <v>45256.666669999999</v>
      </c>
      <c r="D4031">
        <v>82605</v>
      </c>
      <c r="E4031">
        <v>0</v>
      </c>
      <c r="F4031">
        <v>57960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O4031">
        <f t="shared" si="319"/>
        <v>37348.333330000001</v>
      </c>
      <c r="P4031">
        <f t="shared" si="319"/>
        <v>-45256.666669999999</v>
      </c>
      <c r="Q4031">
        <f t="shared" si="319"/>
        <v>12703.333330000001</v>
      </c>
      <c r="R4031">
        <f t="shared" si="320"/>
        <v>0</v>
      </c>
      <c r="S4031">
        <f t="shared" si="321"/>
        <v>0</v>
      </c>
      <c r="T4031">
        <f t="shared" si="322"/>
        <v>0</v>
      </c>
      <c r="U4031">
        <f t="shared" si="323"/>
        <v>0</v>
      </c>
    </row>
    <row r="4032" spans="1:21" hidden="1" x14ac:dyDescent="0.25">
      <c r="A4032" t="s">
        <v>8238</v>
      </c>
      <c r="B4032" t="s">
        <v>2290</v>
      </c>
      <c r="C4032">
        <v>37345</v>
      </c>
      <c r="D4032">
        <v>3555050</v>
      </c>
      <c r="E4032">
        <v>0</v>
      </c>
      <c r="F4032">
        <v>0</v>
      </c>
      <c r="G4032">
        <v>1149700</v>
      </c>
      <c r="H4032">
        <v>142606.5</v>
      </c>
      <c r="I4032">
        <v>37345</v>
      </c>
      <c r="J4032">
        <v>179500</v>
      </c>
      <c r="K4032">
        <v>0</v>
      </c>
      <c r="L4032">
        <v>0</v>
      </c>
      <c r="M4032">
        <v>0</v>
      </c>
      <c r="O4032">
        <f t="shared" si="319"/>
        <v>3517705</v>
      </c>
      <c r="P4032">
        <f t="shared" si="319"/>
        <v>-37345</v>
      </c>
      <c r="Q4032">
        <f t="shared" si="319"/>
        <v>-37345</v>
      </c>
      <c r="R4032">
        <f t="shared" si="320"/>
        <v>-1007093.5</v>
      </c>
      <c r="S4032">
        <f t="shared" si="321"/>
        <v>142155</v>
      </c>
      <c r="T4032">
        <f t="shared" si="322"/>
        <v>0</v>
      </c>
      <c r="U4032">
        <f t="shared" si="323"/>
        <v>0</v>
      </c>
    </row>
    <row r="4033" spans="1:21" hidden="1" x14ac:dyDescent="0.25">
      <c r="A4033" t="s">
        <v>8239</v>
      </c>
      <c r="B4033" t="s">
        <v>2291</v>
      </c>
      <c r="C4033">
        <v>2545622</v>
      </c>
      <c r="D4033">
        <v>4474500</v>
      </c>
      <c r="E4033">
        <v>0</v>
      </c>
      <c r="F4033">
        <v>1844350</v>
      </c>
      <c r="G4033">
        <v>58354</v>
      </c>
      <c r="H4033">
        <v>6827</v>
      </c>
      <c r="I4033">
        <v>0</v>
      </c>
      <c r="J4033">
        <v>0</v>
      </c>
      <c r="K4033">
        <v>0</v>
      </c>
      <c r="L4033">
        <v>0</v>
      </c>
      <c r="M4033">
        <v>0</v>
      </c>
      <c r="O4033">
        <f t="shared" si="319"/>
        <v>1928878</v>
      </c>
      <c r="P4033">
        <f t="shared" si="319"/>
        <v>-2545622</v>
      </c>
      <c r="Q4033">
        <f t="shared" si="319"/>
        <v>-701272</v>
      </c>
      <c r="R4033">
        <f t="shared" si="320"/>
        <v>-51527</v>
      </c>
      <c r="S4033">
        <f t="shared" si="321"/>
        <v>0</v>
      </c>
      <c r="T4033">
        <f t="shared" si="322"/>
        <v>0</v>
      </c>
      <c r="U4033">
        <f t="shared" si="323"/>
        <v>0</v>
      </c>
    </row>
    <row r="4034" spans="1:21" hidden="1" x14ac:dyDescent="0.25">
      <c r="A4034" t="s">
        <v>8240</v>
      </c>
      <c r="B4034" t="s">
        <v>3964</v>
      </c>
      <c r="C4034">
        <v>0</v>
      </c>
      <c r="D4034">
        <v>0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586800</v>
      </c>
      <c r="L4034">
        <v>332310</v>
      </c>
      <c r="M4034">
        <v>201545</v>
      </c>
      <c r="O4034">
        <f t="shared" si="319"/>
        <v>0</v>
      </c>
      <c r="P4034">
        <f t="shared" si="319"/>
        <v>0</v>
      </c>
      <c r="Q4034">
        <f t="shared" si="319"/>
        <v>0</v>
      </c>
      <c r="R4034">
        <f t="shared" si="320"/>
        <v>0</v>
      </c>
      <c r="S4034">
        <f t="shared" si="321"/>
        <v>0</v>
      </c>
      <c r="T4034">
        <f t="shared" si="322"/>
        <v>-254490</v>
      </c>
      <c r="U4034">
        <f t="shared" si="323"/>
        <v>-385255</v>
      </c>
    </row>
    <row r="4035" spans="1:21" hidden="1" x14ac:dyDescent="0.25">
      <c r="A4035" t="s">
        <v>8241</v>
      </c>
      <c r="B4035" t="s">
        <v>3965</v>
      </c>
      <c r="C4035">
        <v>0</v>
      </c>
      <c r="D4035">
        <v>0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332945</v>
      </c>
      <c r="L4035">
        <v>288920</v>
      </c>
      <c r="M4035">
        <v>233095</v>
      </c>
      <c r="O4035">
        <f t="shared" ref="O4035:Q4098" si="324">D4035-$C4035</f>
        <v>0</v>
      </c>
      <c r="P4035">
        <f t="shared" si="324"/>
        <v>0</v>
      </c>
      <c r="Q4035">
        <f t="shared" si="324"/>
        <v>0</v>
      </c>
      <c r="R4035">
        <f t="shared" ref="R4035:R4098" si="325">H4035-G4035</f>
        <v>0</v>
      </c>
      <c r="S4035">
        <f t="shared" ref="S4035:S4098" si="326">J4035-I4035</f>
        <v>0</v>
      </c>
      <c r="T4035">
        <f t="shared" ref="T4035:T4098" si="327">L4035-K4035</f>
        <v>-44025</v>
      </c>
      <c r="U4035">
        <f t="shared" ref="U4035:U4098" si="328">M4035-K4035</f>
        <v>-99850</v>
      </c>
    </row>
    <row r="4036" spans="1:21" hidden="1" x14ac:dyDescent="0.25">
      <c r="A4036" t="s">
        <v>8242</v>
      </c>
      <c r="B4036" t="s">
        <v>3966</v>
      </c>
      <c r="C4036">
        <v>0</v>
      </c>
      <c r="D4036">
        <v>0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46034</v>
      </c>
      <c r="K4036">
        <v>2155200</v>
      </c>
      <c r="L4036">
        <v>1080395</v>
      </c>
      <c r="M4036">
        <v>780665</v>
      </c>
      <c r="O4036">
        <f t="shared" si="324"/>
        <v>0</v>
      </c>
      <c r="P4036">
        <f t="shared" si="324"/>
        <v>0</v>
      </c>
      <c r="Q4036">
        <f t="shared" si="324"/>
        <v>0</v>
      </c>
      <c r="R4036">
        <f t="shared" si="325"/>
        <v>0</v>
      </c>
      <c r="S4036">
        <f t="shared" si="326"/>
        <v>46034</v>
      </c>
      <c r="T4036">
        <f t="shared" si="327"/>
        <v>-1074805</v>
      </c>
      <c r="U4036">
        <f t="shared" si="328"/>
        <v>-1374535</v>
      </c>
    </row>
    <row r="4037" spans="1:21" hidden="1" x14ac:dyDescent="0.25">
      <c r="A4037" t="s">
        <v>8243</v>
      </c>
      <c r="B4037" t="s">
        <v>2292</v>
      </c>
      <c r="C4037">
        <v>604580</v>
      </c>
      <c r="D4037">
        <v>10728600</v>
      </c>
      <c r="E4037">
        <v>9169600</v>
      </c>
      <c r="F4037">
        <v>9296600</v>
      </c>
      <c r="G4037">
        <v>2484600</v>
      </c>
      <c r="H4037">
        <v>168201</v>
      </c>
      <c r="I4037">
        <v>604580</v>
      </c>
      <c r="J4037">
        <v>2073450</v>
      </c>
      <c r="K4037">
        <v>9296350</v>
      </c>
      <c r="L4037">
        <v>6262650</v>
      </c>
      <c r="M4037">
        <v>5829750</v>
      </c>
      <c r="O4037">
        <f t="shared" si="324"/>
        <v>10124020</v>
      </c>
      <c r="P4037">
        <f t="shared" si="324"/>
        <v>8565020</v>
      </c>
      <c r="Q4037">
        <f t="shared" si="324"/>
        <v>8692020</v>
      </c>
      <c r="R4037">
        <f t="shared" si="325"/>
        <v>-2316399</v>
      </c>
      <c r="S4037">
        <f t="shared" si="326"/>
        <v>1468870</v>
      </c>
      <c r="T4037">
        <f t="shared" si="327"/>
        <v>-3033700</v>
      </c>
      <c r="U4037">
        <f t="shared" si="328"/>
        <v>-3466600</v>
      </c>
    </row>
    <row r="4038" spans="1:21" hidden="1" x14ac:dyDescent="0.25">
      <c r="A4038" t="s">
        <v>8244</v>
      </c>
      <c r="B4038" t="s">
        <v>2293</v>
      </c>
      <c r="C4038">
        <v>0</v>
      </c>
      <c r="D4038">
        <v>102040</v>
      </c>
      <c r="E4038">
        <v>427325</v>
      </c>
      <c r="F4038">
        <v>223895</v>
      </c>
      <c r="G4038">
        <v>872790</v>
      </c>
      <c r="H4038">
        <v>122888.5</v>
      </c>
      <c r="I4038">
        <v>0</v>
      </c>
      <c r="J4038">
        <v>50369.5</v>
      </c>
      <c r="K4038">
        <v>3988350</v>
      </c>
      <c r="L4038">
        <v>1591500</v>
      </c>
      <c r="M4038">
        <v>1424080</v>
      </c>
      <c r="O4038">
        <f t="shared" si="324"/>
        <v>102040</v>
      </c>
      <c r="P4038">
        <f t="shared" si="324"/>
        <v>427325</v>
      </c>
      <c r="Q4038">
        <f t="shared" si="324"/>
        <v>223895</v>
      </c>
      <c r="R4038">
        <f t="shared" si="325"/>
        <v>-749901.5</v>
      </c>
      <c r="S4038">
        <f t="shared" si="326"/>
        <v>50369.5</v>
      </c>
      <c r="T4038">
        <f t="shared" si="327"/>
        <v>-2396850</v>
      </c>
      <c r="U4038">
        <f t="shared" si="328"/>
        <v>-2564270</v>
      </c>
    </row>
    <row r="4039" spans="1:21" hidden="1" x14ac:dyDescent="0.25">
      <c r="A4039" t="s">
        <v>8245</v>
      </c>
      <c r="B4039" t="s">
        <v>2294</v>
      </c>
      <c r="C4039">
        <v>0</v>
      </c>
      <c r="D4039">
        <v>0</v>
      </c>
      <c r="E4039">
        <v>0</v>
      </c>
      <c r="F4039">
        <v>0</v>
      </c>
      <c r="G4039">
        <v>848100</v>
      </c>
      <c r="H4039">
        <v>75784.5</v>
      </c>
      <c r="I4039">
        <v>0</v>
      </c>
      <c r="J4039">
        <v>0</v>
      </c>
      <c r="K4039">
        <v>0</v>
      </c>
      <c r="L4039">
        <v>0</v>
      </c>
      <c r="M4039">
        <v>0</v>
      </c>
      <c r="O4039">
        <f t="shared" si="324"/>
        <v>0</v>
      </c>
      <c r="P4039">
        <f t="shared" si="324"/>
        <v>0</v>
      </c>
      <c r="Q4039">
        <f t="shared" si="324"/>
        <v>0</v>
      </c>
      <c r="R4039">
        <f t="shared" si="325"/>
        <v>-772315.5</v>
      </c>
      <c r="S4039">
        <f t="shared" si="326"/>
        <v>0</v>
      </c>
      <c r="T4039">
        <f t="shared" si="327"/>
        <v>0</v>
      </c>
      <c r="U4039">
        <f t="shared" si="328"/>
        <v>0</v>
      </c>
    </row>
    <row r="4040" spans="1:21" hidden="1" x14ac:dyDescent="0.25">
      <c r="A4040" t="s">
        <v>8246</v>
      </c>
      <c r="B4040" t="s">
        <v>2295</v>
      </c>
      <c r="C4040">
        <v>1666103.6669999999</v>
      </c>
      <c r="D4040">
        <v>434805</v>
      </c>
      <c r="E4040">
        <v>326960</v>
      </c>
      <c r="F4040">
        <v>233000</v>
      </c>
      <c r="G4040">
        <v>206340</v>
      </c>
      <c r="H4040">
        <v>27048</v>
      </c>
      <c r="I4040">
        <v>56037</v>
      </c>
      <c r="J4040">
        <v>13283.5</v>
      </c>
      <c r="K4040">
        <v>7997450</v>
      </c>
      <c r="L4040">
        <v>5266700</v>
      </c>
      <c r="M4040">
        <v>3565830</v>
      </c>
      <c r="O4040">
        <f t="shared" si="324"/>
        <v>-1231298.6669999999</v>
      </c>
      <c r="P4040">
        <f t="shared" si="324"/>
        <v>-1339143.6669999999</v>
      </c>
      <c r="Q4040">
        <f t="shared" si="324"/>
        <v>-1433103.6669999999</v>
      </c>
      <c r="R4040">
        <f t="shared" si="325"/>
        <v>-179292</v>
      </c>
      <c r="S4040">
        <f t="shared" si="326"/>
        <v>-42753.5</v>
      </c>
      <c r="T4040">
        <f t="shared" si="327"/>
        <v>-2730750</v>
      </c>
      <c r="U4040">
        <f t="shared" si="328"/>
        <v>-4431620</v>
      </c>
    </row>
    <row r="4041" spans="1:21" hidden="1" x14ac:dyDescent="0.25">
      <c r="A4041" t="s">
        <v>8247</v>
      </c>
      <c r="B4041" t="s">
        <v>2296</v>
      </c>
      <c r="C4041">
        <v>0</v>
      </c>
      <c r="D4041">
        <v>1296450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297820</v>
      </c>
      <c r="L4041">
        <v>258845</v>
      </c>
      <c r="M4041">
        <v>438685</v>
      </c>
      <c r="O4041">
        <f t="shared" si="324"/>
        <v>1296450</v>
      </c>
      <c r="P4041">
        <f t="shared" si="324"/>
        <v>0</v>
      </c>
      <c r="Q4041">
        <f t="shared" si="324"/>
        <v>0</v>
      </c>
      <c r="R4041">
        <f t="shared" si="325"/>
        <v>0</v>
      </c>
      <c r="S4041">
        <f t="shared" si="326"/>
        <v>0</v>
      </c>
      <c r="T4041">
        <f t="shared" si="327"/>
        <v>-38975</v>
      </c>
      <c r="U4041">
        <f t="shared" si="328"/>
        <v>140865</v>
      </c>
    </row>
    <row r="4042" spans="1:21" hidden="1" x14ac:dyDescent="0.25">
      <c r="A4042" t="s">
        <v>8248</v>
      </c>
      <c r="B4042" t="s">
        <v>2297</v>
      </c>
      <c r="C4042">
        <v>68329.666670000006</v>
      </c>
      <c r="D4042">
        <v>2741500</v>
      </c>
      <c r="E4042">
        <v>496375</v>
      </c>
      <c r="F4042">
        <v>1834055</v>
      </c>
      <c r="G4042">
        <v>184090</v>
      </c>
      <c r="H4042">
        <v>0</v>
      </c>
      <c r="I4042">
        <v>10413</v>
      </c>
      <c r="J4042">
        <v>37319</v>
      </c>
      <c r="K4042">
        <v>25483000</v>
      </c>
      <c r="L4042">
        <v>16434000</v>
      </c>
      <c r="M4042">
        <v>11932250</v>
      </c>
      <c r="O4042">
        <f t="shared" si="324"/>
        <v>2673170.3333299998</v>
      </c>
      <c r="P4042">
        <f t="shared" si="324"/>
        <v>428045.33332999999</v>
      </c>
      <c r="Q4042">
        <f t="shared" si="324"/>
        <v>1765725.3333300001</v>
      </c>
      <c r="R4042">
        <f t="shared" si="325"/>
        <v>-184090</v>
      </c>
      <c r="S4042">
        <f t="shared" si="326"/>
        <v>26906</v>
      </c>
      <c r="T4042">
        <f t="shared" si="327"/>
        <v>-9049000</v>
      </c>
      <c r="U4042">
        <f t="shared" si="328"/>
        <v>-13550750</v>
      </c>
    </row>
    <row r="4043" spans="1:21" hidden="1" x14ac:dyDescent="0.25">
      <c r="A4043" t="s">
        <v>7843</v>
      </c>
      <c r="B4043" t="s">
        <v>2298</v>
      </c>
      <c r="C4043">
        <v>183166.3333</v>
      </c>
      <c r="D4043">
        <v>61785</v>
      </c>
      <c r="E4043">
        <v>0</v>
      </c>
      <c r="F4043">
        <v>0</v>
      </c>
      <c r="G4043">
        <v>11117</v>
      </c>
      <c r="H4043">
        <v>0</v>
      </c>
      <c r="I4043">
        <v>0</v>
      </c>
      <c r="J4043">
        <v>0</v>
      </c>
      <c r="K4043">
        <v>260420</v>
      </c>
      <c r="L4043">
        <v>284510</v>
      </c>
      <c r="M4043">
        <v>104935</v>
      </c>
      <c r="O4043">
        <f t="shared" si="324"/>
        <v>-121381.3333</v>
      </c>
      <c r="P4043">
        <f t="shared" si="324"/>
        <v>-183166.3333</v>
      </c>
      <c r="Q4043">
        <f t="shared" si="324"/>
        <v>-183166.3333</v>
      </c>
      <c r="R4043">
        <f t="shared" si="325"/>
        <v>-11117</v>
      </c>
      <c r="S4043">
        <f t="shared" si="326"/>
        <v>0</v>
      </c>
      <c r="T4043">
        <f t="shared" si="327"/>
        <v>24090</v>
      </c>
      <c r="U4043">
        <f t="shared" si="328"/>
        <v>-155485</v>
      </c>
    </row>
    <row r="4044" spans="1:21" hidden="1" x14ac:dyDescent="0.25">
      <c r="A4044" t="s">
        <v>8250</v>
      </c>
      <c r="B4044" t="s">
        <v>2299</v>
      </c>
      <c r="C4044">
        <v>0</v>
      </c>
      <c r="D4044">
        <v>0</v>
      </c>
      <c r="E4044">
        <v>0</v>
      </c>
      <c r="F4044">
        <v>189865</v>
      </c>
      <c r="G4044">
        <v>717260</v>
      </c>
      <c r="H4044">
        <v>36192.5</v>
      </c>
      <c r="I4044">
        <v>0</v>
      </c>
      <c r="J4044">
        <v>0</v>
      </c>
      <c r="K4044">
        <v>45416500</v>
      </c>
      <c r="L4044">
        <v>39310500</v>
      </c>
      <c r="M4044">
        <v>57345500</v>
      </c>
      <c r="O4044">
        <f t="shared" si="324"/>
        <v>0</v>
      </c>
      <c r="P4044">
        <f t="shared" si="324"/>
        <v>0</v>
      </c>
      <c r="Q4044">
        <f t="shared" si="324"/>
        <v>189865</v>
      </c>
      <c r="R4044">
        <f t="shared" si="325"/>
        <v>-681067.5</v>
      </c>
      <c r="S4044">
        <f t="shared" si="326"/>
        <v>0</v>
      </c>
      <c r="T4044">
        <f t="shared" si="327"/>
        <v>-6106000</v>
      </c>
      <c r="U4044">
        <f t="shared" si="328"/>
        <v>11929000</v>
      </c>
    </row>
    <row r="4045" spans="1:21" hidden="1" x14ac:dyDescent="0.25">
      <c r="A4045" t="s">
        <v>8251</v>
      </c>
      <c r="B4045" t="s">
        <v>2300</v>
      </c>
      <c r="C4045">
        <v>1479400</v>
      </c>
      <c r="D4045">
        <v>108962</v>
      </c>
      <c r="E4045">
        <v>0</v>
      </c>
      <c r="F4045">
        <v>2037950</v>
      </c>
      <c r="G4045">
        <v>334280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O4045">
        <f t="shared" si="324"/>
        <v>-1370438</v>
      </c>
      <c r="P4045">
        <f t="shared" si="324"/>
        <v>-1479400</v>
      </c>
      <c r="Q4045">
        <f t="shared" si="324"/>
        <v>558550</v>
      </c>
      <c r="R4045">
        <f t="shared" si="325"/>
        <v>-334280</v>
      </c>
      <c r="S4045">
        <f t="shared" si="326"/>
        <v>0</v>
      </c>
      <c r="T4045">
        <f t="shared" si="327"/>
        <v>0</v>
      </c>
      <c r="U4045">
        <f t="shared" si="328"/>
        <v>0</v>
      </c>
    </row>
    <row r="4046" spans="1:21" hidden="1" x14ac:dyDescent="0.25">
      <c r="A4046" t="s">
        <v>8252</v>
      </c>
      <c r="B4046" t="s">
        <v>3967</v>
      </c>
      <c r="C4046">
        <v>0</v>
      </c>
      <c r="D4046">
        <v>0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2968550</v>
      </c>
      <c r="L4046">
        <v>2797100</v>
      </c>
      <c r="M4046">
        <v>2306700</v>
      </c>
      <c r="O4046">
        <f t="shared" si="324"/>
        <v>0</v>
      </c>
      <c r="P4046">
        <f t="shared" si="324"/>
        <v>0</v>
      </c>
      <c r="Q4046">
        <f t="shared" si="324"/>
        <v>0</v>
      </c>
      <c r="R4046">
        <f t="shared" si="325"/>
        <v>0</v>
      </c>
      <c r="S4046">
        <f t="shared" si="326"/>
        <v>0</v>
      </c>
      <c r="T4046">
        <f t="shared" si="327"/>
        <v>-171450</v>
      </c>
      <c r="U4046">
        <f t="shared" si="328"/>
        <v>-661850</v>
      </c>
    </row>
    <row r="4047" spans="1:21" hidden="1" x14ac:dyDescent="0.25">
      <c r="A4047" t="s">
        <v>8253</v>
      </c>
      <c r="B4047" t="s">
        <v>2301</v>
      </c>
      <c r="C4047">
        <v>61563</v>
      </c>
      <c r="D4047">
        <v>22885000</v>
      </c>
      <c r="E4047">
        <v>1474115</v>
      </c>
      <c r="F4047">
        <v>3412300</v>
      </c>
      <c r="G4047">
        <v>0</v>
      </c>
      <c r="H4047">
        <v>0</v>
      </c>
      <c r="I4047">
        <v>61563</v>
      </c>
      <c r="J4047">
        <v>307665</v>
      </c>
      <c r="K4047">
        <v>463255</v>
      </c>
      <c r="L4047">
        <v>93055</v>
      </c>
      <c r="M4047">
        <v>0</v>
      </c>
      <c r="O4047">
        <f t="shared" si="324"/>
        <v>22823437</v>
      </c>
      <c r="P4047">
        <f t="shared" si="324"/>
        <v>1412552</v>
      </c>
      <c r="Q4047">
        <f t="shared" si="324"/>
        <v>3350737</v>
      </c>
      <c r="R4047">
        <f t="shared" si="325"/>
        <v>0</v>
      </c>
      <c r="S4047">
        <f t="shared" si="326"/>
        <v>246102</v>
      </c>
      <c r="T4047">
        <f t="shared" si="327"/>
        <v>-370200</v>
      </c>
      <c r="U4047">
        <f t="shared" si="328"/>
        <v>-463255</v>
      </c>
    </row>
    <row r="4048" spans="1:21" hidden="1" x14ac:dyDescent="0.25">
      <c r="A4048" t="s">
        <v>8254</v>
      </c>
      <c r="B4048" t="s">
        <v>2302</v>
      </c>
      <c r="C4048">
        <v>8110</v>
      </c>
      <c r="D4048">
        <v>0</v>
      </c>
      <c r="E4048">
        <v>3307350</v>
      </c>
      <c r="F4048">
        <v>0</v>
      </c>
      <c r="G4048" t="e">
        <v>#DIV/0!</v>
      </c>
      <c r="H4048">
        <v>0</v>
      </c>
      <c r="I4048">
        <v>0</v>
      </c>
      <c r="J4048">
        <v>0</v>
      </c>
      <c r="K4048">
        <v>2811850</v>
      </c>
      <c r="L4048">
        <v>1743250</v>
      </c>
      <c r="M4048">
        <v>1705750</v>
      </c>
      <c r="O4048">
        <f t="shared" si="324"/>
        <v>-8110</v>
      </c>
      <c r="P4048">
        <f t="shared" si="324"/>
        <v>3299240</v>
      </c>
      <c r="Q4048">
        <f t="shared" si="324"/>
        <v>-8110</v>
      </c>
      <c r="R4048" t="e">
        <f t="shared" si="325"/>
        <v>#DIV/0!</v>
      </c>
      <c r="S4048">
        <f t="shared" si="326"/>
        <v>0</v>
      </c>
      <c r="T4048">
        <f t="shared" si="327"/>
        <v>-1068600</v>
      </c>
      <c r="U4048">
        <f t="shared" si="328"/>
        <v>-1106100</v>
      </c>
    </row>
    <row r="4049" spans="1:21" hidden="1" x14ac:dyDescent="0.25">
      <c r="A4049" t="s">
        <v>8255</v>
      </c>
      <c r="B4049" t="s">
        <v>3968</v>
      </c>
      <c r="C4049">
        <v>0</v>
      </c>
      <c r="D4049">
        <v>0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745210</v>
      </c>
      <c r="L4049">
        <v>258975</v>
      </c>
      <c r="M4049">
        <v>251695</v>
      </c>
      <c r="O4049">
        <f t="shared" si="324"/>
        <v>0</v>
      </c>
      <c r="P4049">
        <f t="shared" si="324"/>
        <v>0</v>
      </c>
      <c r="Q4049">
        <f t="shared" si="324"/>
        <v>0</v>
      </c>
      <c r="R4049">
        <f t="shared" si="325"/>
        <v>0</v>
      </c>
      <c r="S4049">
        <f t="shared" si="326"/>
        <v>0</v>
      </c>
      <c r="T4049">
        <f t="shared" si="327"/>
        <v>-486235</v>
      </c>
      <c r="U4049">
        <f t="shared" si="328"/>
        <v>-493515</v>
      </c>
    </row>
    <row r="4050" spans="1:21" hidden="1" x14ac:dyDescent="0.25">
      <c r="A4050" t="s">
        <v>8256</v>
      </c>
      <c r="B4050" t="s">
        <v>3969</v>
      </c>
      <c r="C4050">
        <v>0</v>
      </c>
      <c r="D4050">
        <v>0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0</v>
      </c>
      <c r="K4050">
        <v>14870500</v>
      </c>
      <c r="L4050">
        <v>10398000</v>
      </c>
      <c r="M4050">
        <v>7366400</v>
      </c>
      <c r="O4050">
        <f t="shared" si="324"/>
        <v>0</v>
      </c>
      <c r="P4050">
        <f t="shared" si="324"/>
        <v>0</v>
      </c>
      <c r="Q4050">
        <f t="shared" si="324"/>
        <v>0</v>
      </c>
      <c r="R4050">
        <f t="shared" si="325"/>
        <v>0</v>
      </c>
      <c r="S4050">
        <f t="shared" si="326"/>
        <v>0</v>
      </c>
      <c r="T4050">
        <f t="shared" si="327"/>
        <v>-4472500</v>
      </c>
      <c r="U4050">
        <f t="shared" si="328"/>
        <v>-7504100</v>
      </c>
    </row>
    <row r="4051" spans="1:21" hidden="1" x14ac:dyDescent="0.25">
      <c r="A4051" t="s">
        <v>8257</v>
      </c>
      <c r="B4051" t="s">
        <v>2303</v>
      </c>
      <c r="C4051">
        <v>1055</v>
      </c>
      <c r="D4051">
        <v>490769</v>
      </c>
      <c r="E4051">
        <v>0</v>
      </c>
      <c r="F4051">
        <v>85930</v>
      </c>
      <c r="G4051">
        <v>621630</v>
      </c>
      <c r="H4051">
        <v>53849.5</v>
      </c>
      <c r="I4051">
        <v>1055</v>
      </c>
      <c r="J4051">
        <v>10779</v>
      </c>
      <c r="K4051">
        <v>145980000</v>
      </c>
      <c r="L4051">
        <v>111124000</v>
      </c>
      <c r="M4051">
        <v>82162000</v>
      </c>
      <c r="O4051">
        <f t="shared" si="324"/>
        <v>489714</v>
      </c>
      <c r="P4051">
        <f t="shared" si="324"/>
        <v>-1055</v>
      </c>
      <c r="Q4051">
        <f t="shared" si="324"/>
        <v>84875</v>
      </c>
      <c r="R4051">
        <f t="shared" si="325"/>
        <v>-567780.5</v>
      </c>
      <c r="S4051">
        <f t="shared" si="326"/>
        <v>9724</v>
      </c>
      <c r="T4051">
        <f t="shared" si="327"/>
        <v>-34856000</v>
      </c>
      <c r="U4051">
        <f t="shared" si="328"/>
        <v>-63818000</v>
      </c>
    </row>
    <row r="4052" spans="1:21" hidden="1" x14ac:dyDescent="0.25">
      <c r="A4052" t="s">
        <v>5291</v>
      </c>
      <c r="B4052" t="s">
        <v>2304</v>
      </c>
      <c r="C4052">
        <v>0</v>
      </c>
      <c r="D4052">
        <v>0</v>
      </c>
      <c r="E4052">
        <v>0</v>
      </c>
      <c r="F4052">
        <v>97615</v>
      </c>
      <c r="G4052">
        <v>0</v>
      </c>
      <c r="H4052">
        <v>0</v>
      </c>
      <c r="I4052">
        <v>0</v>
      </c>
      <c r="J4052">
        <v>0</v>
      </c>
      <c r="K4052">
        <v>627065</v>
      </c>
      <c r="L4052">
        <v>1189175</v>
      </c>
      <c r="M4052">
        <v>829690</v>
      </c>
      <c r="O4052">
        <f t="shared" si="324"/>
        <v>0</v>
      </c>
      <c r="P4052">
        <f t="shared" si="324"/>
        <v>0</v>
      </c>
      <c r="Q4052">
        <f t="shared" si="324"/>
        <v>97615</v>
      </c>
      <c r="R4052">
        <f t="shared" si="325"/>
        <v>0</v>
      </c>
      <c r="S4052">
        <f t="shared" si="326"/>
        <v>0</v>
      </c>
      <c r="T4052">
        <f t="shared" si="327"/>
        <v>562110</v>
      </c>
      <c r="U4052">
        <f t="shared" si="328"/>
        <v>202625</v>
      </c>
    </row>
    <row r="4053" spans="1:21" hidden="1" x14ac:dyDescent="0.25">
      <c r="A4053" t="s">
        <v>8259</v>
      </c>
      <c r="B4053" t="s">
        <v>3970</v>
      </c>
      <c r="C4053">
        <v>0</v>
      </c>
      <c r="D4053">
        <v>0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12824</v>
      </c>
      <c r="K4053">
        <v>78471000</v>
      </c>
      <c r="L4053">
        <v>60385000</v>
      </c>
      <c r="M4053">
        <v>50564000</v>
      </c>
      <c r="O4053">
        <f t="shared" si="324"/>
        <v>0</v>
      </c>
      <c r="P4053">
        <f t="shared" si="324"/>
        <v>0</v>
      </c>
      <c r="Q4053">
        <f t="shared" si="324"/>
        <v>0</v>
      </c>
      <c r="R4053">
        <f t="shared" si="325"/>
        <v>0</v>
      </c>
      <c r="S4053">
        <f t="shared" si="326"/>
        <v>12824</v>
      </c>
      <c r="T4053">
        <f t="shared" si="327"/>
        <v>-18086000</v>
      </c>
      <c r="U4053">
        <f t="shared" si="328"/>
        <v>-27907000</v>
      </c>
    </row>
    <row r="4054" spans="1:21" hidden="1" x14ac:dyDescent="0.25">
      <c r="A4054" t="s">
        <v>8260</v>
      </c>
      <c r="B4054" t="s">
        <v>2305</v>
      </c>
      <c r="C4054">
        <v>56148</v>
      </c>
      <c r="D4054">
        <v>420385</v>
      </c>
      <c r="E4054">
        <v>4969950</v>
      </c>
      <c r="F4054">
        <v>1727200</v>
      </c>
      <c r="G4054">
        <v>0</v>
      </c>
      <c r="H4054">
        <v>0</v>
      </c>
      <c r="I4054">
        <v>56148</v>
      </c>
      <c r="J4054">
        <v>85235</v>
      </c>
      <c r="K4054">
        <v>91648000</v>
      </c>
      <c r="L4054">
        <v>61266500</v>
      </c>
      <c r="M4054">
        <v>49793500</v>
      </c>
      <c r="O4054">
        <f t="shared" si="324"/>
        <v>364237</v>
      </c>
      <c r="P4054">
        <f t="shared" si="324"/>
        <v>4913802</v>
      </c>
      <c r="Q4054">
        <f t="shared" si="324"/>
        <v>1671052</v>
      </c>
      <c r="R4054">
        <f t="shared" si="325"/>
        <v>0</v>
      </c>
      <c r="S4054">
        <f t="shared" si="326"/>
        <v>29087</v>
      </c>
      <c r="T4054">
        <f t="shared" si="327"/>
        <v>-30381500</v>
      </c>
      <c r="U4054">
        <f t="shared" si="328"/>
        <v>-41854500</v>
      </c>
    </row>
    <row r="4055" spans="1:21" hidden="1" x14ac:dyDescent="0.25">
      <c r="A4055" t="s">
        <v>8261</v>
      </c>
      <c r="B4055" t="s">
        <v>2306</v>
      </c>
      <c r="C4055">
        <v>237157.3333</v>
      </c>
      <c r="D4055">
        <v>0</v>
      </c>
      <c r="E4055">
        <v>330785</v>
      </c>
      <c r="F4055">
        <v>244425</v>
      </c>
      <c r="G4055">
        <v>70472</v>
      </c>
      <c r="H4055">
        <v>0</v>
      </c>
      <c r="I4055">
        <v>0</v>
      </c>
      <c r="J4055">
        <v>0</v>
      </c>
      <c r="K4055">
        <v>1020105</v>
      </c>
      <c r="L4055">
        <v>408345</v>
      </c>
      <c r="M4055">
        <v>538255</v>
      </c>
      <c r="O4055">
        <f t="shared" si="324"/>
        <v>-237157.3333</v>
      </c>
      <c r="P4055">
        <f t="shared" si="324"/>
        <v>93627.666700000002</v>
      </c>
      <c r="Q4055">
        <f t="shared" si="324"/>
        <v>7267.6667000000016</v>
      </c>
      <c r="R4055">
        <f t="shared" si="325"/>
        <v>-70472</v>
      </c>
      <c r="S4055">
        <f t="shared" si="326"/>
        <v>0</v>
      </c>
      <c r="T4055">
        <f t="shared" si="327"/>
        <v>-611760</v>
      </c>
      <c r="U4055">
        <f t="shared" si="328"/>
        <v>-481850</v>
      </c>
    </row>
    <row r="4056" spans="1:21" hidden="1" x14ac:dyDescent="0.25">
      <c r="A4056" t="s">
        <v>8262</v>
      </c>
      <c r="B4056" t="s">
        <v>2307</v>
      </c>
      <c r="C4056">
        <v>0</v>
      </c>
      <c r="D4056">
        <v>0</v>
      </c>
      <c r="E4056">
        <v>0</v>
      </c>
      <c r="F4056">
        <v>0</v>
      </c>
      <c r="G4056">
        <v>840080</v>
      </c>
      <c r="H4056">
        <v>239395</v>
      </c>
      <c r="I4056">
        <v>0</v>
      </c>
      <c r="J4056">
        <v>0</v>
      </c>
      <c r="K4056">
        <v>0</v>
      </c>
      <c r="L4056">
        <v>0</v>
      </c>
      <c r="M4056">
        <v>0</v>
      </c>
      <c r="O4056">
        <f t="shared" si="324"/>
        <v>0</v>
      </c>
      <c r="P4056">
        <f t="shared" si="324"/>
        <v>0</v>
      </c>
      <c r="Q4056">
        <f t="shared" si="324"/>
        <v>0</v>
      </c>
      <c r="R4056">
        <f t="shared" si="325"/>
        <v>-600685</v>
      </c>
      <c r="S4056">
        <f t="shared" si="326"/>
        <v>0</v>
      </c>
      <c r="T4056">
        <f t="shared" si="327"/>
        <v>0</v>
      </c>
      <c r="U4056">
        <f t="shared" si="328"/>
        <v>0</v>
      </c>
    </row>
    <row r="4057" spans="1:21" hidden="1" x14ac:dyDescent="0.25">
      <c r="A4057" t="s">
        <v>8263</v>
      </c>
      <c r="B4057" t="s">
        <v>3971</v>
      </c>
      <c r="C4057">
        <v>81309</v>
      </c>
      <c r="D4057">
        <v>0</v>
      </c>
      <c r="E4057">
        <v>0</v>
      </c>
      <c r="F4057">
        <v>0</v>
      </c>
      <c r="G4057">
        <v>0</v>
      </c>
      <c r="H4057">
        <v>0</v>
      </c>
      <c r="I4057">
        <v>81309</v>
      </c>
      <c r="J4057">
        <v>63525.5</v>
      </c>
      <c r="K4057">
        <v>30680500</v>
      </c>
      <c r="L4057">
        <v>23451000</v>
      </c>
      <c r="M4057">
        <v>17685050</v>
      </c>
      <c r="O4057">
        <f t="shared" si="324"/>
        <v>-81309</v>
      </c>
      <c r="P4057">
        <f t="shared" si="324"/>
        <v>-81309</v>
      </c>
      <c r="Q4057">
        <f t="shared" si="324"/>
        <v>-81309</v>
      </c>
      <c r="R4057">
        <f t="shared" si="325"/>
        <v>0</v>
      </c>
      <c r="S4057">
        <f t="shared" si="326"/>
        <v>-17783.5</v>
      </c>
      <c r="T4057">
        <f t="shared" si="327"/>
        <v>-7229500</v>
      </c>
      <c r="U4057">
        <f t="shared" si="328"/>
        <v>-12995450</v>
      </c>
    </row>
    <row r="4058" spans="1:21" hidden="1" x14ac:dyDescent="0.25">
      <c r="A4058" t="s">
        <v>8264</v>
      </c>
      <c r="B4058" t="s">
        <v>4137</v>
      </c>
      <c r="C4058">
        <v>0</v>
      </c>
      <c r="D4058">
        <v>0</v>
      </c>
      <c r="E4058">
        <v>0</v>
      </c>
      <c r="F4058">
        <v>0</v>
      </c>
      <c r="G4058">
        <v>0</v>
      </c>
      <c r="H4058">
        <v>0</v>
      </c>
      <c r="I4058">
        <v>0</v>
      </c>
      <c r="J4058">
        <v>0</v>
      </c>
      <c r="K4058">
        <v>599690</v>
      </c>
      <c r="L4058">
        <v>453855</v>
      </c>
      <c r="M4058">
        <v>97310</v>
      </c>
      <c r="O4058">
        <f t="shared" si="324"/>
        <v>0</v>
      </c>
      <c r="P4058">
        <f t="shared" si="324"/>
        <v>0</v>
      </c>
      <c r="Q4058">
        <f t="shared" si="324"/>
        <v>0</v>
      </c>
      <c r="R4058">
        <f t="shared" si="325"/>
        <v>0</v>
      </c>
      <c r="S4058">
        <f t="shared" si="326"/>
        <v>0</v>
      </c>
      <c r="T4058">
        <f t="shared" si="327"/>
        <v>-145835</v>
      </c>
      <c r="U4058">
        <f t="shared" si="328"/>
        <v>-502380</v>
      </c>
    </row>
    <row r="4059" spans="1:21" hidden="1" x14ac:dyDescent="0.25">
      <c r="A4059" t="s">
        <v>8265</v>
      </c>
      <c r="B4059" t="s">
        <v>3972</v>
      </c>
      <c r="C4059">
        <v>0</v>
      </c>
      <c r="D4059">
        <v>0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v>4434900</v>
      </c>
      <c r="L4059">
        <v>2989350</v>
      </c>
      <c r="M4059">
        <v>2233290</v>
      </c>
      <c r="O4059">
        <f t="shared" si="324"/>
        <v>0</v>
      </c>
      <c r="P4059">
        <f t="shared" si="324"/>
        <v>0</v>
      </c>
      <c r="Q4059">
        <f t="shared" si="324"/>
        <v>0</v>
      </c>
      <c r="R4059">
        <f t="shared" si="325"/>
        <v>0</v>
      </c>
      <c r="S4059">
        <f t="shared" si="326"/>
        <v>0</v>
      </c>
      <c r="T4059">
        <f t="shared" si="327"/>
        <v>-1445550</v>
      </c>
      <c r="U4059">
        <f t="shared" si="328"/>
        <v>-2201610</v>
      </c>
    </row>
    <row r="4060" spans="1:21" hidden="1" x14ac:dyDescent="0.25">
      <c r="A4060" t="s">
        <v>4448</v>
      </c>
      <c r="B4060" t="s">
        <v>3973</v>
      </c>
      <c r="C4060">
        <v>0</v>
      </c>
      <c r="D4060">
        <v>0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v>330465</v>
      </c>
      <c r="L4060">
        <v>2504700</v>
      </c>
      <c r="M4060">
        <v>923104.5</v>
      </c>
      <c r="O4060">
        <f t="shared" si="324"/>
        <v>0</v>
      </c>
      <c r="P4060">
        <f t="shared" si="324"/>
        <v>0</v>
      </c>
      <c r="Q4060">
        <f t="shared" si="324"/>
        <v>0</v>
      </c>
      <c r="R4060">
        <f t="shared" si="325"/>
        <v>0</v>
      </c>
      <c r="S4060">
        <f t="shared" si="326"/>
        <v>0</v>
      </c>
      <c r="T4060">
        <f t="shared" si="327"/>
        <v>2174235</v>
      </c>
      <c r="U4060">
        <f t="shared" si="328"/>
        <v>592639.5</v>
      </c>
    </row>
    <row r="4061" spans="1:21" hidden="1" x14ac:dyDescent="0.25">
      <c r="A4061" t="s">
        <v>8267</v>
      </c>
      <c r="B4061" t="s">
        <v>2308</v>
      </c>
      <c r="C4061">
        <v>0</v>
      </c>
      <c r="D4061">
        <v>221195</v>
      </c>
      <c r="E4061">
        <v>0</v>
      </c>
      <c r="F4061">
        <v>0</v>
      </c>
      <c r="G4061">
        <v>2007800</v>
      </c>
      <c r="H4061">
        <v>29842</v>
      </c>
      <c r="I4061">
        <v>0</v>
      </c>
      <c r="J4061">
        <v>0</v>
      </c>
      <c r="K4061">
        <v>2221700</v>
      </c>
      <c r="L4061">
        <v>865190</v>
      </c>
      <c r="M4061">
        <v>575455</v>
      </c>
      <c r="O4061">
        <f t="shared" si="324"/>
        <v>221195</v>
      </c>
      <c r="P4061">
        <f t="shared" si="324"/>
        <v>0</v>
      </c>
      <c r="Q4061">
        <f t="shared" si="324"/>
        <v>0</v>
      </c>
      <c r="R4061">
        <f t="shared" si="325"/>
        <v>-1977958</v>
      </c>
      <c r="S4061">
        <f t="shared" si="326"/>
        <v>0</v>
      </c>
      <c r="T4061">
        <f t="shared" si="327"/>
        <v>-1356510</v>
      </c>
      <c r="U4061">
        <f t="shared" si="328"/>
        <v>-1646245</v>
      </c>
    </row>
    <row r="4062" spans="1:21" hidden="1" x14ac:dyDescent="0.25">
      <c r="A4062" t="s">
        <v>4751</v>
      </c>
      <c r="B4062" t="s">
        <v>2309</v>
      </c>
      <c r="C4062">
        <v>4783800</v>
      </c>
      <c r="D4062">
        <v>38045500</v>
      </c>
      <c r="E4062">
        <v>28502000</v>
      </c>
      <c r="F4062">
        <v>41098850</v>
      </c>
      <c r="G4062">
        <v>2638900</v>
      </c>
      <c r="H4062">
        <v>335780</v>
      </c>
      <c r="I4062">
        <v>4783800</v>
      </c>
      <c r="J4062">
        <v>18862000</v>
      </c>
      <c r="K4062">
        <v>17275000</v>
      </c>
      <c r="L4062">
        <v>18212000</v>
      </c>
      <c r="M4062">
        <v>14478000</v>
      </c>
      <c r="O4062">
        <f t="shared" si="324"/>
        <v>33261700</v>
      </c>
      <c r="P4062">
        <f t="shared" si="324"/>
        <v>23718200</v>
      </c>
      <c r="Q4062">
        <f t="shared" si="324"/>
        <v>36315050</v>
      </c>
      <c r="R4062">
        <f t="shared" si="325"/>
        <v>-2303120</v>
      </c>
      <c r="S4062">
        <f t="shared" si="326"/>
        <v>14078200</v>
      </c>
      <c r="T4062">
        <f t="shared" si="327"/>
        <v>937000</v>
      </c>
      <c r="U4062">
        <f t="shared" si="328"/>
        <v>-2797000</v>
      </c>
    </row>
    <row r="4063" spans="1:21" hidden="1" x14ac:dyDescent="0.25">
      <c r="A4063" t="s">
        <v>8269</v>
      </c>
      <c r="B4063" t="s">
        <v>2310</v>
      </c>
      <c r="C4063">
        <v>48193</v>
      </c>
      <c r="D4063">
        <v>635765</v>
      </c>
      <c r="E4063">
        <v>0</v>
      </c>
      <c r="F4063">
        <v>8630370</v>
      </c>
      <c r="G4063">
        <v>390120</v>
      </c>
      <c r="H4063">
        <v>21982</v>
      </c>
      <c r="I4063">
        <v>48193</v>
      </c>
      <c r="J4063">
        <v>37699</v>
      </c>
      <c r="K4063">
        <v>30793000</v>
      </c>
      <c r="L4063">
        <v>23458500</v>
      </c>
      <c r="M4063">
        <v>16186000</v>
      </c>
      <c r="O4063">
        <f t="shared" si="324"/>
        <v>587572</v>
      </c>
      <c r="P4063">
        <f t="shared" si="324"/>
        <v>-48193</v>
      </c>
      <c r="Q4063">
        <f t="shared" si="324"/>
        <v>8582177</v>
      </c>
      <c r="R4063">
        <f t="shared" si="325"/>
        <v>-368138</v>
      </c>
      <c r="S4063">
        <f t="shared" si="326"/>
        <v>-10494</v>
      </c>
      <c r="T4063">
        <f t="shared" si="327"/>
        <v>-7334500</v>
      </c>
      <c r="U4063">
        <f t="shared" si="328"/>
        <v>-14607000</v>
      </c>
    </row>
    <row r="4064" spans="1:21" hidden="1" x14ac:dyDescent="0.25">
      <c r="A4064" t="s">
        <v>8270</v>
      </c>
      <c r="B4064" t="s">
        <v>2311</v>
      </c>
      <c r="C4064">
        <v>0</v>
      </c>
      <c r="D4064">
        <v>60200</v>
      </c>
      <c r="E4064">
        <v>0</v>
      </c>
      <c r="F4064">
        <v>192025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O4064">
        <f t="shared" si="324"/>
        <v>60200</v>
      </c>
      <c r="P4064">
        <f t="shared" si="324"/>
        <v>0</v>
      </c>
      <c r="Q4064">
        <f t="shared" si="324"/>
        <v>192025</v>
      </c>
      <c r="R4064">
        <f t="shared" si="325"/>
        <v>0</v>
      </c>
      <c r="S4064">
        <f t="shared" si="326"/>
        <v>0</v>
      </c>
      <c r="T4064">
        <f t="shared" si="327"/>
        <v>0</v>
      </c>
      <c r="U4064">
        <f t="shared" si="328"/>
        <v>0</v>
      </c>
    </row>
    <row r="4065" spans="1:21" hidden="1" x14ac:dyDescent="0.25">
      <c r="A4065" t="s">
        <v>8271</v>
      </c>
      <c r="B4065" t="s">
        <v>2312</v>
      </c>
      <c r="C4065">
        <v>642686.66669999994</v>
      </c>
      <c r="D4065">
        <v>1208205</v>
      </c>
      <c r="E4065">
        <v>630850</v>
      </c>
      <c r="F4065">
        <v>1486900</v>
      </c>
      <c r="G4065">
        <v>45724</v>
      </c>
      <c r="H4065">
        <v>0</v>
      </c>
      <c r="I4065">
        <v>411030</v>
      </c>
      <c r="J4065">
        <v>1928750</v>
      </c>
      <c r="K4065">
        <v>17380000</v>
      </c>
      <c r="L4065">
        <v>16868500</v>
      </c>
      <c r="M4065">
        <v>14883500</v>
      </c>
      <c r="O4065">
        <f t="shared" si="324"/>
        <v>565518.33330000006</v>
      </c>
      <c r="P4065">
        <f t="shared" si="324"/>
        <v>-11836.666699999943</v>
      </c>
      <c r="Q4065">
        <f t="shared" si="324"/>
        <v>844213.33330000006</v>
      </c>
      <c r="R4065">
        <f t="shared" si="325"/>
        <v>-45724</v>
      </c>
      <c r="S4065">
        <f t="shared" si="326"/>
        <v>1517720</v>
      </c>
      <c r="T4065">
        <f t="shared" si="327"/>
        <v>-511500</v>
      </c>
      <c r="U4065">
        <f t="shared" si="328"/>
        <v>-2496500</v>
      </c>
    </row>
    <row r="4066" spans="1:21" hidden="1" x14ac:dyDescent="0.25">
      <c r="A4066" t="s">
        <v>5821</v>
      </c>
      <c r="B4066" t="s">
        <v>2313</v>
      </c>
      <c r="C4066">
        <v>46224</v>
      </c>
      <c r="D4066">
        <v>197335</v>
      </c>
      <c r="E4066">
        <v>79670</v>
      </c>
      <c r="F4066">
        <v>67662.5</v>
      </c>
      <c r="G4066">
        <v>11842</v>
      </c>
      <c r="H4066">
        <v>0</v>
      </c>
      <c r="I4066">
        <v>46224</v>
      </c>
      <c r="J4066">
        <v>90479.5</v>
      </c>
      <c r="K4066">
        <v>713995</v>
      </c>
      <c r="L4066">
        <v>1043105</v>
      </c>
      <c r="M4066">
        <v>502412</v>
      </c>
      <c r="O4066">
        <f t="shared" si="324"/>
        <v>151111</v>
      </c>
      <c r="P4066">
        <f t="shared" si="324"/>
        <v>33446</v>
      </c>
      <c r="Q4066">
        <f t="shared" si="324"/>
        <v>21438.5</v>
      </c>
      <c r="R4066">
        <f t="shared" si="325"/>
        <v>-11842</v>
      </c>
      <c r="S4066">
        <f t="shared" si="326"/>
        <v>44255.5</v>
      </c>
      <c r="T4066">
        <f t="shared" si="327"/>
        <v>329110</v>
      </c>
      <c r="U4066">
        <f t="shared" si="328"/>
        <v>-211583</v>
      </c>
    </row>
    <row r="4067" spans="1:21" hidden="1" x14ac:dyDescent="0.25">
      <c r="A4067" t="s">
        <v>8273</v>
      </c>
      <c r="B4067" t="s">
        <v>2314</v>
      </c>
      <c r="C4067">
        <v>5658842.6670000004</v>
      </c>
      <c r="D4067">
        <v>178625</v>
      </c>
      <c r="E4067">
        <v>120285</v>
      </c>
      <c r="F4067">
        <v>0</v>
      </c>
      <c r="G4067">
        <v>506930</v>
      </c>
      <c r="H4067">
        <v>28410.5</v>
      </c>
      <c r="I4067">
        <v>0</v>
      </c>
      <c r="J4067">
        <v>0</v>
      </c>
      <c r="K4067">
        <v>0</v>
      </c>
      <c r="L4067">
        <v>0</v>
      </c>
      <c r="M4067">
        <v>0</v>
      </c>
      <c r="O4067">
        <f t="shared" si="324"/>
        <v>-5480217.6670000004</v>
      </c>
      <c r="P4067">
        <f t="shared" si="324"/>
        <v>-5538557.6670000004</v>
      </c>
      <c r="Q4067">
        <f t="shared" si="324"/>
        <v>-5658842.6670000004</v>
      </c>
      <c r="R4067">
        <f t="shared" si="325"/>
        <v>-478519.5</v>
      </c>
      <c r="S4067">
        <f t="shared" si="326"/>
        <v>0</v>
      </c>
      <c r="T4067">
        <f t="shared" si="327"/>
        <v>0</v>
      </c>
      <c r="U4067">
        <f t="shared" si="328"/>
        <v>0</v>
      </c>
    </row>
    <row r="4068" spans="1:21" hidden="1" x14ac:dyDescent="0.25">
      <c r="A4068" t="s">
        <v>8274</v>
      </c>
      <c r="B4068" t="s">
        <v>3974</v>
      </c>
      <c r="C4068">
        <v>0</v>
      </c>
      <c r="D4068">
        <v>0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14436000</v>
      </c>
      <c r="L4068">
        <v>11193050</v>
      </c>
      <c r="M4068">
        <v>9585700</v>
      </c>
      <c r="O4068">
        <f t="shared" si="324"/>
        <v>0</v>
      </c>
      <c r="P4068">
        <f t="shared" si="324"/>
        <v>0</v>
      </c>
      <c r="Q4068">
        <f t="shared" si="324"/>
        <v>0</v>
      </c>
      <c r="R4068">
        <f t="shared" si="325"/>
        <v>0</v>
      </c>
      <c r="S4068">
        <f t="shared" si="326"/>
        <v>0</v>
      </c>
      <c r="T4068">
        <f t="shared" si="327"/>
        <v>-3242950</v>
      </c>
      <c r="U4068">
        <f t="shared" si="328"/>
        <v>-4850300</v>
      </c>
    </row>
    <row r="4069" spans="1:21" hidden="1" x14ac:dyDescent="0.25">
      <c r="A4069" t="s">
        <v>8275</v>
      </c>
      <c r="B4069" t="s">
        <v>3975</v>
      </c>
      <c r="C4069">
        <v>0</v>
      </c>
      <c r="D4069">
        <v>0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v>5020000</v>
      </c>
      <c r="L4069">
        <v>3629250</v>
      </c>
      <c r="M4069">
        <v>3536000</v>
      </c>
      <c r="O4069">
        <f t="shared" si="324"/>
        <v>0</v>
      </c>
      <c r="P4069">
        <f t="shared" si="324"/>
        <v>0</v>
      </c>
      <c r="Q4069">
        <f t="shared" si="324"/>
        <v>0</v>
      </c>
      <c r="R4069">
        <f t="shared" si="325"/>
        <v>0</v>
      </c>
      <c r="S4069">
        <f t="shared" si="326"/>
        <v>0</v>
      </c>
      <c r="T4069">
        <f t="shared" si="327"/>
        <v>-1390750</v>
      </c>
      <c r="U4069">
        <f t="shared" si="328"/>
        <v>-1484000</v>
      </c>
    </row>
    <row r="4070" spans="1:21" hidden="1" x14ac:dyDescent="0.25">
      <c r="A4070" t="s">
        <v>6526</v>
      </c>
      <c r="B4070" t="s">
        <v>3976</v>
      </c>
      <c r="C4070">
        <v>0</v>
      </c>
      <c r="D4070">
        <v>0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792200</v>
      </c>
      <c r="L4070">
        <v>958160</v>
      </c>
      <c r="M4070">
        <v>923790</v>
      </c>
      <c r="O4070">
        <f t="shared" si="324"/>
        <v>0</v>
      </c>
      <c r="P4070">
        <f t="shared" si="324"/>
        <v>0</v>
      </c>
      <c r="Q4070">
        <f t="shared" si="324"/>
        <v>0</v>
      </c>
      <c r="R4070">
        <f t="shared" si="325"/>
        <v>0</v>
      </c>
      <c r="S4070">
        <f t="shared" si="326"/>
        <v>0</v>
      </c>
      <c r="T4070">
        <f t="shared" si="327"/>
        <v>165960</v>
      </c>
      <c r="U4070">
        <f t="shared" si="328"/>
        <v>131590</v>
      </c>
    </row>
    <row r="4071" spans="1:21" hidden="1" x14ac:dyDescent="0.25">
      <c r="A4071" t="s">
        <v>8277</v>
      </c>
      <c r="B4071" t="s">
        <v>3977</v>
      </c>
      <c r="C4071">
        <v>0</v>
      </c>
      <c r="D4071">
        <v>0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1825000</v>
      </c>
      <c r="L4071">
        <v>1763300</v>
      </c>
      <c r="M4071">
        <v>1376400</v>
      </c>
      <c r="O4071">
        <f t="shared" si="324"/>
        <v>0</v>
      </c>
      <c r="P4071">
        <f t="shared" si="324"/>
        <v>0</v>
      </c>
      <c r="Q4071">
        <f t="shared" si="324"/>
        <v>0</v>
      </c>
      <c r="R4071">
        <f t="shared" si="325"/>
        <v>0</v>
      </c>
      <c r="S4071">
        <f t="shared" si="326"/>
        <v>0</v>
      </c>
      <c r="T4071">
        <f t="shared" si="327"/>
        <v>-61700</v>
      </c>
      <c r="U4071">
        <f t="shared" si="328"/>
        <v>-448600</v>
      </c>
    </row>
    <row r="4072" spans="1:21" hidden="1" x14ac:dyDescent="0.25">
      <c r="A4072" t="s">
        <v>8278</v>
      </c>
      <c r="B4072" t="s">
        <v>3978</v>
      </c>
      <c r="C4072">
        <v>0</v>
      </c>
      <c r="D4072">
        <v>0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v>956775</v>
      </c>
      <c r="L4072">
        <v>702865</v>
      </c>
      <c r="M4072">
        <v>560557.5</v>
      </c>
      <c r="O4072">
        <f t="shared" si="324"/>
        <v>0</v>
      </c>
      <c r="P4072">
        <f t="shared" si="324"/>
        <v>0</v>
      </c>
      <c r="Q4072">
        <f t="shared" si="324"/>
        <v>0</v>
      </c>
      <c r="R4072">
        <f t="shared" si="325"/>
        <v>0</v>
      </c>
      <c r="S4072">
        <f t="shared" si="326"/>
        <v>0</v>
      </c>
      <c r="T4072">
        <f t="shared" si="327"/>
        <v>-253910</v>
      </c>
      <c r="U4072">
        <f t="shared" si="328"/>
        <v>-396217.5</v>
      </c>
    </row>
    <row r="4073" spans="1:21" hidden="1" x14ac:dyDescent="0.25">
      <c r="A4073" t="s">
        <v>8279</v>
      </c>
      <c r="B4073" t="s">
        <v>2315</v>
      </c>
      <c r="C4073">
        <v>10966681.33</v>
      </c>
      <c r="D4073">
        <v>432295</v>
      </c>
      <c r="E4073">
        <v>0</v>
      </c>
      <c r="F4073">
        <v>0</v>
      </c>
      <c r="G4073">
        <v>504150</v>
      </c>
      <c r="H4073">
        <v>11960.5</v>
      </c>
      <c r="I4073">
        <v>0</v>
      </c>
      <c r="J4073">
        <v>39064.5</v>
      </c>
      <c r="K4073">
        <v>315410000</v>
      </c>
      <c r="L4073">
        <v>226930000</v>
      </c>
      <c r="M4073">
        <v>190920000</v>
      </c>
      <c r="O4073">
        <f t="shared" si="324"/>
        <v>-10534386.33</v>
      </c>
      <c r="P4073">
        <f t="shared" si="324"/>
        <v>-10966681.33</v>
      </c>
      <c r="Q4073">
        <f t="shared" si="324"/>
        <v>-10966681.33</v>
      </c>
      <c r="R4073">
        <f t="shared" si="325"/>
        <v>-492189.5</v>
      </c>
      <c r="S4073">
        <f t="shared" si="326"/>
        <v>39064.5</v>
      </c>
      <c r="T4073">
        <f t="shared" si="327"/>
        <v>-88480000</v>
      </c>
      <c r="U4073">
        <f t="shared" si="328"/>
        <v>-124490000</v>
      </c>
    </row>
    <row r="4074" spans="1:21" hidden="1" x14ac:dyDescent="0.25">
      <c r="A4074" t="s">
        <v>8280</v>
      </c>
      <c r="B4074" t="s">
        <v>3979</v>
      </c>
      <c r="C4074">
        <v>0</v>
      </c>
      <c r="D4074">
        <v>0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2004150</v>
      </c>
      <c r="L4074">
        <v>690712</v>
      </c>
      <c r="M4074">
        <v>99357</v>
      </c>
      <c r="O4074">
        <f t="shared" si="324"/>
        <v>0</v>
      </c>
      <c r="P4074">
        <f t="shared" si="324"/>
        <v>0</v>
      </c>
      <c r="Q4074">
        <f t="shared" si="324"/>
        <v>0</v>
      </c>
      <c r="R4074">
        <f t="shared" si="325"/>
        <v>0</v>
      </c>
      <c r="S4074">
        <f t="shared" si="326"/>
        <v>0</v>
      </c>
      <c r="T4074">
        <f t="shared" si="327"/>
        <v>-1313438</v>
      </c>
      <c r="U4074">
        <f t="shared" si="328"/>
        <v>-1904793</v>
      </c>
    </row>
    <row r="4075" spans="1:21" hidden="1" x14ac:dyDescent="0.25">
      <c r="A4075" t="s">
        <v>8281</v>
      </c>
      <c r="B4075" t="s">
        <v>2316</v>
      </c>
      <c r="C4075">
        <v>901540</v>
      </c>
      <c r="D4075">
        <v>0</v>
      </c>
      <c r="E4075">
        <v>0</v>
      </c>
      <c r="F4075">
        <v>0</v>
      </c>
      <c r="G4075">
        <v>20612</v>
      </c>
      <c r="H4075">
        <v>0</v>
      </c>
      <c r="I4075">
        <v>0</v>
      </c>
      <c r="J4075">
        <v>11957</v>
      </c>
      <c r="K4075">
        <v>52145000</v>
      </c>
      <c r="L4075">
        <v>36117500</v>
      </c>
      <c r="M4075">
        <v>24522000</v>
      </c>
      <c r="O4075">
        <f t="shared" si="324"/>
        <v>-901540</v>
      </c>
      <c r="P4075">
        <f t="shared" si="324"/>
        <v>-901540</v>
      </c>
      <c r="Q4075">
        <f t="shared" si="324"/>
        <v>-901540</v>
      </c>
      <c r="R4075">
        <f t="shared" si="325"/>
        <v>-20612</v>
      </c>
      <c r="S4075">
        <f t="shared" si="326"/>
        <v>11957</v>
      </c>
      <c r="T4075">
        <f t="shared" si="327"/>
        <v>-16027500</v>
      </c>
      <c r="U4075">
        <f t="shared" si="328"/>
        <v>-27623000</v>
      </c>
    </row>
    <row r="4076" spans="1:21" hidden="1" x14ac:dyDescent="0.25">
      <c r="A4076" t="s">
        <v>4447</v>
      </c>
      <c r="B4076" t="s">
        <v>2317</v>
      </c>
      <c r="C4076">
        <v>38545</v>
      </c>
      <c r="D4076">
        <v>554350</v>
      </c>
      <c r="E4076">
        <v>0</v>
      </c>
      <c r="F4076">
        <v>632450</v>
      </c>
      <c r="G4076">
        <v>876770</v>
      </c>
      <c r="H4076">
        <v>49932.5</v>
      </c>
      <c r="I4076">
        <v>38545</v>
      </c>
      <c r="J4076">
        <v>479255</v>
      </c>
      <c r="K4076">
        <v>2144250</v>
      </c>
      <c r="L4076">
        <v>4364850</v>
      </c>
      <c r="M4076">
        <v>1690000</v>
      </c>
      <c r="O4076">
        <f t="shared" si="324"/>
        <v>515805</v>
      </c>
      <c r="P4076">
        <f t="shared" si="324"/>
        <v>-38545</v>
      </c>
      <c r="Q4076">
        <f t="shared" si="324"/>
        <v>593905</v>
      </c>
      <c r="R4076">
        <f t="shared" si="325"/>
        <v>-826837.5</v>
      </c>
      <c r="S4076">
        <f t="shared" si="326"/>
        <v>440710</v>
      </c>
      <c r="T4076">
        <f t="shared" si="327"/>
        <v>2220600</v>
      </c>
      <c r="U4076">
        <f t="shared" si="328"/>
        <v>-454250</v>
      </c>
    </row>
    <row r="4077" spans="1:21" hidden="1" x14ac:dyDescent="0.25">
      <c r="A4077" t="s">
        <v>8283</v>
      </c>
      <c r="B4077" t="s">
        <v>3980</v>
      </c>
      <c r="C4077">
        <v>11295</v>
      </c>
      <c r="D4077">
        <v>0</v>
      </c>
      <c r="E4077">
        <v>0</v>
      </c>
      <c r="F4077">
        <v>0</v>
      </c>
      <c r="G4077">
        <v>0</v>
      </c>
      <c r="H4077">
        <v>0</v>
      </c>
      <c r="I4077">
        <v>11295</v>
      </c>
      <c r="J4077">
        <v>5796.5</v>
      </c>
      <c r="K4077">
        <v>24788500</v>
      </c>
      <c r="L4077">
        <v>18197000</v>
      </c>
      <c r="M4077">
        <v>14689900</v>
      </c>
      <c r="O4077">
        <f t="shared" si="324"/>
        <v>-11295</v>
      </c>
      <c r="P4077">
        <f t="shared" si="324"/>
        <v>-11295</v>
      </c>
      <c r="Q4077">
        <f t="shared" si="324"/>
        <v>-11295</v>
      </c>
      <c r="R4077">
        <f t="shared" si="325"/>
        <v>0</v>
      </c>
      <c r="S4077">
        <f t="shared" si="326"/>
        <v>-5498.5</v>
      </c>
      <c r="T4077">
        <f t="shared" si="327"/>
        <v>-6591500</v>
      </c>
      <c r="U4077">
        <f t="shared" si="328"/>
        <v>-10098600</v>
      </c>
    </row>
    <row r="4078" spans="1:21" hidden="1" x14ac:dyDescent="0.25">
      <c r="A4078" t="s">
        <v>8284</v>
      </c>
      <c r="B4078" t="s">
        <v>2318</v>
      </c>
      <c r="C4078">
        <v>424015</v>
      </c>
      <c r="D4078">
        <v>2897200</v>
      </c>
      <c r="E4078">
        <v>317640</v>
      </c>
      <c r="F4078">
        <v>482905</v>
      </c>
      <c r="G4078">
        <v>3424800</v>
      </c>
      <c r="H4078">
        <v>258870</v>
      </c>
      <c r="I4078">
        <v>0</v>
      </c>
      <c r="J4078">
        <v>362190</v>
      </c>
      <c r="K4078">
        <v>587050000</v>
      </c>
      <c r="L4078">
        <v>418810000</v>
      </c>
      <c r="M4078">
        <v>334650000</v>
      </c>
      <c r="O4078">
        <f t="shared" si="324"/>
        <v>2473185</v>
      </c>
      <c r="P4078">
        <f t="shared" si="324"/>
        <v>-106375</v>
      </c>
      <c r="Q4078">
        <f t="shared" si="324"/>
        <v>58890</v>
      </c>
      <c r="R4078">
        <f t="shared" si="325"/>
        <v>-3165930</v>
      </c>
      <c r="S4078">
        <f t="shared" si="326"/>
        <v>362190</v>
      </c>
      <c r="T4078">
        <f t="shared" si="327"/>
        <v>-168240000</v>
      </c>
      <c r="U4078">
        <f t="shared" si="328"/>
        <v>-252400000</v>
      </c>
    </row>
    <row r="4079" spans="1:21" hidden="1" x14ac:dyDescent="0.25">
      <c r="A4079" t="s">
        <v>8285</v>
      </c>
      <c r="B4079" t="s">
        <v>3981</v>
      </c>
      <c r="C4079">
        <v>0</v>
      </c>
      <c r="D4079">
        <v>0</v>
      </c>
      <c r="E4079">
        <v>0</v>
      </c>
      <c r="F4079">
        <v>0</v>
      </c>
      <c r="G4079">
        <v>0</v>
      </c>
      <c r="H4079">
        <v>0</v>
      </c>
      <c r="I4079">
        <v>0</v>
      </c>
      <c r="J4079">
        <v>0</v>
      </c>
      <c r="K4079">
        <v>4647950</v>
      </c>
      <c r="L4079">
        <v>3727150</v>
      </c>
      <c r="M4079">
        <v>2694600</v>
      </c>
      <c r="O4079">
        <f t="shared" si="324"/>
        <v>0</v>
      </c>
      <c r="P4079">
        <f t="shared" si="324"/>
        <v>0</v>
      </c>
      <c r="Q4079">
        <f t="shared" si="324"/>
        <v>0</v>
      </c>
      <c r="R4079">
        <f t="shared" si="325"/>
        <v>0</v>
      </c>
      <c r="S4079">
        <f t="shared" si="326"/>
        <v>0</v>
      </c>
      <c r="T4079">
        <f t="shared" si="327"/>
        <v>-920800</v>
      </c>
      <c r="U4079">
        <f t="shared" si="328"/>
        <v>-1953350</v>
      </c>
    </row>
    <row r="4080" spans="1:21" hidden="1" x14ac:dyDescent="0.25">
      <c r="A4080" t="s">
        <v>8286</v>
      </c>
      <c r="B4080" t="s">
        <v>2319</v>
      </c>
      <c r="C4080">
        <v>720147.66669999994</v>
      </c>
      <c r="D4080">
        <v>0</v>
      </c>
      <c r="E4080">
        <v>0</v>
      </c>
      <c r="F4080">
        <v>223500</v>
      </c>
      <c r="G4080">
        <v>1836000</v>
      </c>
      <c r="H4080">
        <v>187580</v>
      </c>
      <c r="I4080">
        <v>0</v>
      </c>
      <c r="J4080">
        <v>0</v>
      </c>
      <c r="K4080">
        <v>1949055</v>
      </c>
      <c r="L4080">
        <v>1595500</v>
      </c>
      <c r="M4080">
        <v>742865</v>
      </c>
      <c r="O4080">
        <f t="shared" si="324"/>
        <v>-720147.66669999994</v>
      </c>
      <c r="P4080">
        <f t="shared" si="324"/>
        <v>-720147.66669999994</v>
      </c>
      <c r="Q4080">
        <f t="shared" si="324"/>
        <v>-496647.66669999994</v>
      </c>
      <c r="R4080">
        <f t="shared" si="325"/>
        <v>-1648420</v>
      </c>
      <c r="S4080">
        <f t="shared" si="326"/>
        <v>0</v>
      </c>
      <c r="T4080">
        <f t="shared" si="327"/>
        <v>-353555</v>
      </c>
      <c r="U4080">
        <f t="shared" si="328"/>
        <v>-1206190</v>
      </c>
    </row>
    <row r="4081" spans="1:21" hidden="1" x14ac:dyDescent="0.25">
      <c r="A4081" t="s">
        <v>8287</v>
      </c>
      <c r="B4081" t="s">
        <v>2320</v>
      </c>
      <c r="C4081">
        <v>4074882.3330000001</v>
      </c>
      <c r="D4081">
        <v>248210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O4081">
        <f t="shared" si="324"/>
        <v>-3826672.3330000001</v>
      </c>
      <c r="P4081">
        <f t="shared" si="324"/>
        <v>-4074882.3330000001</v>
      </c>
      <c r="Q4081">
        <f t="shared" si="324"/>
        <v>-4074882.3330000001</v>
      </c>
      <c r="R4081">
        <f t="shared" si="325"/>
        <v>0</v>
      </c>
      <c r="S4081">
        <f t="shared" si="326"/>
        <v>0</v>
      </c>
      <c r="T4081">
        <f t="shared" si="327"/>
        <v>0</v>
      </c>
      <c r="U4081">
        <f t="shared" si="328"/>
        <v>0</v>
      </c>
    </row>
    <row r="4082" spans="1:21" hidden="1" x14ac:dyDescent="0.25">
      <c r="A4082" t="s">
        <v>8288</v>
      </c>
      <c r="B4082" t="s">
        <v>2321</v>
      </c>
      <c r="C4082">
        <v>205900</v>
      </c>
      <c r="D4082">
        <v>3244850</v>
      </c>
      <c r="E4082">
        <v>0</v>
      </c>
      <c r="F4082">
        <v>1022500</v>
      </c>
      <c r="G4082">
        <v>609380</v>
      </c>
      <c r="H4082">
        <v>0</v>
      </c>
      <c r="I4082">
        <v>205900</v>
      </c>
      <c r="J4082">
        <v>1020560</v>
      </c>
      <c r="K4082">
        <v>17192500</v>
      </c>
      <c r="L4082">
        <v>10272850</v>
      </c>
      <c r="M4082">
        <v>6423700</v>
      </c>
      <c r="O4082">
        <f t="shared" si="324"/>
        <v>3038950</v>
      </c>
      <c r="P4082">
        <f t="shared" si="324"/>
        <v>-205900</v>
      </c>
      <c r="Q4082">
        <f t="shared" si="324"/>
        <v>816600</v>
      </c>
      <c r="R4082">
        <f t="shared" si="325"/>
        <v>-609380</v>
      </c>
      <c r="S4082">
        <f t="shared" si="326"/>
        <v>814660</v>
      </c>
      <c r="T4082">
        <f t="shared" si="327"/>
        <v>-6919650</v>
      </c>
      <c r="U4082">
        <f t="shared" si="328"/>
        <v>-10768800</v>
      </c>
    </row>
    <row r="4083" spans="1:21" hidden="1" x14ac:dyDescent="0.25">
      <c r="A4083" t="s">
        <v>8289</v>
      </c>
      <c r="B4083" t="s">
        <v>2322</v>
      </c>
      <c r="C4083">
        <v>289260</v>
      </c>
      <c r="D4083">
        <v>22371000</v>
      </c>
      <c r="E4083">
        <v>12488800</v>
      </c>
      <c r="F4083">
        <v>11855500</v>
      </c>
      <c r="G4083">
        <v>2772800</v>
      </c>
      <c r="H4083">
        <v>337425</v>
      </c>
      <c r="I4083">
        <v>289260</v>
      </c>
      <c r="J4083">
        <v>2454700</v>
      </c>
      <c r="K4083">
        <v>17436500</v>
      </c>
      <c r="L4083">
        <v>12290500</v>
      </c>
      <c r="M4083">
        <v>9060500</v>
      </c>
      <c r="O4083">
        <f t="shared" si="324"/>
        <v>22081740</v>
      </c>
      <c r="P4083">
        <f t="shared" si="324"/>
        <v>12199540</v>
      </c>
      <c r="Q4083">
        <f t="shared" si="324"/>
        <v>11566240</v>
      </c>
      <c r="R4083">
        <f t="shared" si="325"/>
        <v>-2435375</v>
      </c>
      <c r="S4083">
        <f t="shared" si="326"/>
        <v>2165440</v>
      </c>
      <c r="T4083">
        <f t="shared" si="327"/>
        <v>-5146000</v>
      </c>
      <c r="U4083">
        <f t="shared" si="328"/>
        <v>-8376000</v>
      </c>
    </row>
    <row r="4084" spans="1:21" hidden="1" x14ac:dyDescent="0.25">
      <c r="A4084" t="s">
        <v>8290</v>
      </c>
      <c r="B4084" t="s">
        <v>2323</v>
      </c>
      <c r="C4084">
        <v>2218365</v>
      </c>
      <c r="D4084">
        <v>215970</v>
      </c>
      <c r="E4084">
        <v>112550</v>
      </c>
      <c r="F4084">
        <v>33103.5</v>
      </c>
      <c r="G4084">
        <v>113660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O4084">
        <f t="shared" si="324"/>
        <v>-2002395</v>
      </c>
      <c r="P4084">
        <f t="shared" si="324"/>
        <v>-2105815</v>
      </c>
      <c r="Q4084">
        <f t="shared" si="324"/>
        <v>-2185261.5</v>
      </c>
      <c r="R4084">
        <f t="shared" si="325"/>
        <v>-113660</v>
      </c>
      <c r="S4084">
        <f t="shared" si="326"/>
        <v>0</v>
      </c>
      <c r="T4084">
        <f t="shared" si="327"/>
        <v>0</v>
      </c>
      <c r="U4084">
        <f t="shared" si="328"/>
        <v>0</v>
      </c>
    </row>
    <row r="4085" spans="1:21" hidden="1" x14ac:dyDescent="0.25">
      <c r="A4085" t="s">
        <v>8291</v>
      </c>
      <c r="B4085" t="s">
        <v>2324</v>
      </c>
      <c r="C4085">
        <v>4302801.6670000004</v>
      </c>
      <c r="D4085">
        <v>1362135</v>
      </c>
      <c r="E4085">
        <v>816750</v>
      </c>
      <c r="F4085">
        <v>0</v>
      </c>
      <c r="G4085">
        <v>81842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O4085">
        <f t="shared" si="324"/>
        <v>-2940666.6670000004</v>
      </c>
      <c r="P4085">
        <f t="shared" si="324"/>
        <v>-3486051.6670000004</v>
      </c>
      <c r="Q4085">
        <f t="shared" si="324"/>
        <v>-4302801.6670000004</v>
      </c>
      <c r="R4085">
        <f t="shared" si="325"/>
        <v>-81842</v>
      </c>
      <c r="S4085">
        <f t="shared" si="326"/>
        <v>0</v>
      </c>
      <c r="T4085">
        <f t="shared" si="327"/>
        <v>0</v>
      </c>
      <c r="U4085">
        <f t="shared" si="328"/>
        <v>0</v>
      </c>
    </row>
    <row r="4086" spans="1:21" hidden="1" x14ac:dyDescent="0.25">
      <c r="A4086" t="s">
        <v>6958</v>
      </c>
      <c r="B4086" t="s">
        <v>3982</v>
      </c>
      <c r="C4086">
        <v>0</v>
      </c>
      <c r="D4086">
        <v>0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v>52995</v>
      </c>
      <c r="L4086">
        <v>141265</v>
      </c>
      <c r="M4086">
        <v>93640</v>
      </c>
      <c r="O4086">
        <f t="shared" si="324"/>
        <v>0</v>
      </c>
      <c r="P4086">
        <f t="shared" si="324"/>
        <v>0</v>
      </c>
      <c r="Q4086">
        <f t="shared" si="324"/>
        <v>0</v>
      </c>
      <c r="R4086">
        <f t="shared" si="325"/>
        <v>0</v>
      </c>
      <c r="S4086">
        <f t="shared" si="326"/>
        <v>0</v>
      </c>
      <c r="T4086">
        <f t="shared" si="327"/>
        <v>88270</v>
      </c>
      <c r="U4086">
        <f t="shared" si="328"/>
        <v>40645</v>
      </c>
    </row>
    <row r="4087" spans="1:21" hidden="1" x14ac:dyDescent="0.25">
      <c r="A4087" t="s">
        <v>8293</v>
      </c>
      <c r="B4087" t="s">
        <v>3983</v>
      </c>
      <c r="C4087">
        <v>0</v>
      </c>
      <c r="D4087">
        <v>0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1024895</v>
      </c>
      <c r="L4087">
        <v>735800</v>
      </c>
      <c r="M4087">
        <v>453290</v>
      </c>
      <c r="O4087">
        <f t="shared" si="324"/>
        <v>0</v>
      </c>
      <c r="P4087">
        <f t="shared" si="324"/>
        <v>0</v>
      </c>
      <c r="Q4087">
        <f t="shared" si="324"/>
        <v>0</v>
      </c>
      <c r="R4087">
        <f t="shared" si="325"/>
        <v>0</v>
      </c>
      <c r="S4087">
        <f t="shared" si="326"/>
        <v>0</v>
      </c>
      <c r="T4087">
        <f t="shared" si="327"/>
        <v>-289095</v>
      </c>
      <c r="U4087">
        <f t="shared" si="328"/>
        <v>-571605</v>
      </c>
    </row>
    <row r="4088" spans="1:21" hidden="1" x14ac:dyDescent="0.25">
      <c r="A4088" t="s">
        <v>8294</v>
      </c>
      <c r="B4088" t="s">
        <v>2325</v>
      </c>
      <c r="C4088">
        <v>507775</v>
      </c>
      <c r="D4088">
        <v>3216090</v>
      </c>
      <c r="E4088">
        <v>15607000</v>
      </c>
      <c r="F4088">
        <v>4572300</v>
      </c>
      <c r="G4088">
        <v>1580600</v>
      </c>
      <c r="H4088">
        <v>123435</v>
      </c>
      <c r="I4088">
        <v>0</v>
      </c>
      <c r="J4088">
        <v>378105</v>
      </c>
      <c r="K4088">
        <v>93717500</v>
      </c>
      <c r="L4088">
        <v>81588000</v>
      </c>
      <c r="M4088">
        <v>51057000</v>
      </c>
      <c r="O4088">
        <f t="shared" si="324"/>
        <v>2708315</v>
      </c>
      <c r="P4088">
        <f t="shared" si="324"/>
        <v>15099225</v>
      </c>
      <c r="Q4088">
        <f t="shared" si="324"/>
        <v>4064525</v>
      </c>
      <c r="R4088">
        <f t="shared" si="325"/>
        <v>-1457165</v>
      </c>
      <c r="S4088">
        <f t="shared" si="326"/>
        <v>378105</v>
      </c>
      <c r="T4088">
        <f t="shared" si="327"/>
        <v>-12129500</v>
      </c>
      <c r="U4088">
        <f t="shared" si="328"/>
        <v>-42660500</v>
      </c>
    </row>
    <row r="4089" spans="1:21" hidden="1" x14ac:dyDescent="0.25">
      <c r="A4089" t="s">
        <v>5663</v>
      </c>
      <c r="B4089" t="s">
        <v>2326</v>
      </c>
      <c r="C4089">
        <v>0</v>
      </c>
      <c r="D4089">
        <v>0</v>
      </c>
      <c r="E4089">
        <v>0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2189750</v>
      </c>
      <c r="L4089">
        <v>2553100</v>
      </c>
      <c r="M4089">
        <v>951800</v>
      </c>
      <c r="O4089">
        <f t="shared" si="324"/>
        <v>0</v>
      </c>
      <c r="P4089">
        <f t="shared" si="324"/>
        <v>0</v>
      </c>
      <c r="Q4089">
        <f t="shared" si="324"/>
        <v>0</v>
      </c>
      <c r="R4089">
        <f t="shared" si="325"/>
        <v>0</v>
      </c>
      <c r="S4089">
        <f t="shared" si="326"/>
        <v>0</v>
      </c>
      <c r="T4089">
        <f t="shared" si="327"/>
        <v>363350</v>
      </c>
      <c r="U4089">
        <f t="shared" si="328"/>
        <v>-1237950</v>
      </c>
    </row>
    <row r="4090" spans="1:21" hidden="1" x14ac:dyDescent="0.25">
      <c r="A4090" t="s">
        <v>8296</v>
      </c>
      <c r="B4090" t="s">
        <v>2327</v>
      </c>
      <c r="C4090">
        <v>490420</v>
      </c>
      <c r="D4090">
        <v>0</v>
      </c>
      <c r="E4090">
        <v>0</v>
      </c>
      <c r="F4090">
        <v>0</v>
      </c>
      <c r="G4090">
        <v>309690</v>
      </c>
      <c r="H4090">
        <v>61704.5</v>
      </c>
      <c r="I4090">
        <v>0</v>
      </c>
      <c r="J4090">
        <v>0</v>
      </c>
      <c r="K4090">
        <v>0</v>
      </c>
      <c r="L4090">
        <v>0</v>
      </c>
      <c r="M4090">
        <v>0</v>
      </c>
      <c r="O4090">
        <f t="shared" si="324"/>
        <v>-490420</v>
      </c>
      <c r="P4090">
        <f t="shared" si="324"/>
        <v>-490420</v>
      </c>
      <c r="Q4090">
        <f t="shared" si="324"/>
        <v>-490420</v>
      </c>
      <c r="R4090">
        <f t="shared" si="325"/>
        <v>-247985.5</v>
      </c>
      <c r="S4090">
        <f t="shared" si="326"/>
        <v>0</v>
      </c>
      <c r="T4090">
        <f t="shared" si="327"/>
        <v>0</v>
      </c>
      <c r="U4090">
        <f t="shared" si="328"/>
        <v>0</v>
      </c>
    </row>
    <row r="4091" spans="1:21" hidden="1" x14ac:dyDescent="0.25">
      <c r="A4091" t="s">
        <v>8297</v>
      </c>
      <c r="B4091" t="s">
        <v>2328</v>
      </c>
      <c r="C4091">
        <v>0</v>
      </c>
      <c r="D4091">
        <v>0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17559000</v>
      </c>
      <c r="L4091">
        <v>10786700</v>
      </c>
      <c r="M4091">
        <v>11876950</v>
      </c>
      <c r="O4091">
        <f t="shared" si="324"/>
        <v>0</v>
      </c>
      <c r="P4091">
        <f t="shared" si="324"/>
        <v>0</v>
      </c>
      <c r="Q4091">
        <f t="shared" si="324"/>
        <v>0</v>
      </c>
      <c r="R4091">
        <f t="shared" si="325"/>
        <v>0</v>
      </c>
      <c r="S4091">
        <f t="shared" si="326"/>
        <v>0</v>
      </c>
      <c r="T4091">
        <f t="shared" si="327"/>
        <v>-6772300</v>
      </c>
      <c r="U4091">
        <f t="shared" si="328"/>
        <v>-5682050</v>
      </c>
    </row>
    <row r="4092" spans="1:21" hidden="1" x14ac:dyDescent="0.25">
      <c r="A4092" t="s">
        <v>8298</v>
      </c>
      <c r="B4092" t="s">
        <v>2329</v>
      </c>
      <c r="C4092">
        <v>2119145</v>
      </c>
      <c r="D4092">
        <v>0</v>
      </c>
      <c r="E4092">
        <v>0</v>
      </c>
      <c r="F4092">
        <v>0</v>
      </c>
      <c r="G4092">
        <v>152930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O4092">
        <f t="shared" si="324"/>
        <v>-2119145</v>
      </c>
      <c r="P4092">
        <f t="shared" si="324"/>
        <v>-2119145</v>
      </c>
      <c r="Q4092">
        <f t="shared" si="324"/>
        <v>-2119145</v>
      </c>
      <c r="R4092">
        <f t="shared" si="325"/>
        <v>-152930</v>
      </c>
      <c r="S4092">
        <f t="shared" si="326"/>
        <v>0</v>
      </c>
      <c r="T4092">
        <f t="shared" si="327"/>
        <v>0</v>
      </c>
      <c r="U4092">
        <f t="shared" si="328"/>
        <v>0</v>
      </c>
    </row>
    <row r="4093" spans="1:21" hidden="1" x14ac:dyDescent="0.25">
      <c r="A4093" t="s">
        <v>8299</v>
      </c>
      <c r="B4093" t="s">
        <v>2330</v>
      </c>
      <c r="C4093">
        <v>0</v>
      </c>
      <c r="D4093">
        <v>1339400</v>
      </c>
      <c r="E4093">
        <v>0</v>
      </c>
      <c r="F4093">
        <v>2907170</v>
      </c>
      <c r="G4093">
        <v>127080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O4093">
        <f t="shared" si="324"/>
        <v>1339400</v>
      </c>
      <c r="P4093">
        <f t="shared" si="324"/>
        <v>0</v>
      </c>
      <c r="Q4093">
        <f t="shared" si="324"/>
        <v>2907170</v>
      </c>
      <c r="R4093">
        <f t="shared" si="325"/>
        <v>-127080</v>
      </c>
      <c r="S4093">
        <f t="shared" si="326"/>
        <v>0</v>
      </c>
      <c r="T4093">
        <f t="shared" si="327"/>
        <v>0</v>
      </c>
      <c r="U4093">
        <f t="shared" si="328"/>
        <v>0</v>
      </c>
    </row>
    <row r="4094" spans="1:21" hidden="1" x14ac:dyDescent="0.25">
      <c r="A4094" t="s">
        <v>8300</v>
      </c>
      <c r="B4094" t="s">
        <v>3984</v>
      </c>
      <c r="C4094">
        <v>0</v>
      </c>
      <c r="D4094">
        <v>0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941255</v>
      </c>
      <c r="L4094">
        <v>321270</v>
      </c>
      <c r="M4094">
        <v>261775</v>
      </c>
      <c r="O4094">
        <f t="shared" si="324"/>
        <v>0</v>
      </c>
      <c r="P4094">
        <f t="shared" si="324"/>
        <v>0</v>
      </c>
      <c r="Q4094">
        <f t="shared" si="324"/>
        <v>0</v>
      </c>
      <c r="R4094">
        <f t="shared" si="325"/>
        <v>0</v>
      </c>
      <c r="S4094">
        <f t="shared" si="326"/>
        <v>0</v>
      </c>
      <c r="T4094">
        <f t="shared" si="327"/>
        <v>-619985</v>
      </c>
      <c r="U4094">
        <f t="shared" si="328"/>
        <v>-679480</v>
      </c>
    </row>
    <row r="4095" spans="1:21" hidden="1" x14ac:dyDescent="0.25">
      <c r="A4095" t="s">
        <v>8301</v>
      </c>
      <c r="B4095" t="s">
        <v>3985</v>
      </c>
      <c r="C4095">
        <v>3258</v>
      </c>
      <c r="D4095">
        <v>0</v>
      </c>
      <c r="E4095">
        <v>0</v>
      </c>
      <c r="F4095">
        <v>0</v>
      </c>
      <c r="G4095">
        <v>0</v>
      </c>
      <c r="H4095">
        <v>0</v>
      </c>
      <c r="I4095">
        <v>3258</v>
      </c>
      <c r="J4095">
        <v>0</v>
      </c>
      <c r="K4095">
        <v>1483340</v>
      </c>
      <c r="L4095">
        <v>881220</v>
      </c>
      <c r="M4095">
        <v>1087520</v>
      </c>
      <c r="O4095">
        <f t="shared" si="324"/>
        <v>-3258</v>
      </c>
      <c r="P4095">
        <f t="shared" si="324"/>
        <v>-3258</v>
      </c>
      <c r="Q4095">
        <f t="shared" si="324"/>
        <v>-3258</v>
      </c>
      <c r="R4095">
        <f t="shared" si="325"/>
        <v>0</v>
      </c>
      <c r="S4095">
        <f t="shared" si="326"/>
        <v>-3258</v>
      </c>
      <c r="T4095">
        <f t="shared" si="327"/>
        <v>-602120</v>
      </c>
      <c r="U4095">
        <f t="shared" si="328"/>
        <v>-395820</v>
      </c>
    </row>
    <row r="4096" spans="1:21" hidden="1" x14ac:dyDescent="0.25">
      <c r="A4096" t="s">
        <v>8302</v>
      </c>
      <c r="B4096" t="s">
        <v>2331</v>
      </c>
      <c r="C4096">
        <v>40140</v>
      </c>
      <c r="D4096">
        <v>3738450</v>
      </c>
      <c r="E4096">
        <v>939150</v>
      </c>
      <c r="F4096">
        <v>442430</v>
      </c>
      <c r="G4096">
        <v>2291100</v>
      </c>
      <c r="H4096">
        <v>205275</v>
      </c>
      <c r="I4096">
        <v>40140</v>
      </c>
      <c r="J4096">
        <v>252190</v>
      </c>
      <c r="K4096">
        <v>153065000</v>
      </c>
      <c r="L4096">
        <v>108551000</v>
      </c>
      <c r="M4096">
        <v>77163500</v>
      </c>
      <c r="O4096">
        <f t="shared" si="324"/>
        <v>3698310</v>
      </c>
      <c r="P4096">
        <f t="shared" si="324"/>
        <v>899010</v>
      </c>
      <c r="Q4096">
        <f t="shared" si="324"/>
        <v>402290</v>
      </c>
      <c r="R4096">
        <f t="shared" si="325"/>
        <v>-2085825</v>
      </c>
      <c r="S4096">
        <f t="shared" si="326"/>
        <v>212050</v>
      </c>
      <c r="T4096">
        <f t="shared" si="327"/>
        <v>-44514000</v>
      </c>
      <c r="U4096">
        <f t="shared" si="328"/>
        <v>-75901500</v>
      </c>
    </row>
    <row r="4097" spans="1:21" hidden="1" x14ac:dyDescent="0.25">
      <c r="A4097" t="s">
        <v>8303</v>
      </c>
      <c r="B4097" t="s">
        <v>2332</v>
      </c>
      <c r="C4097">
        <v>259348.6667</v>
      </c>
      <c r="D4097">
        <v>3979450</v>
      </c>
      <c r="E4097">
        <v>3766300</v>
      </c>
      <c r="F4097">
        <v>1783700</v>
      </c>
      <c r="G4097">
        <v>3191800</v>
      </c>
      <c r="H4097">
        <v>347545</v>
      </c>
      <c r="I4097">
        <v>18190</v>
      </c>
      <c r="J4097">
        <v>52632.5</v>
      </c>
      <c r="K4097">
        <v>267650000</v>
      </c>
      <c r="L4097">
        <v>169560000</v>
      </c>
      <c r="M4097">
        <v>144025000</v>
      </c>
      <c r="O4097">
        <f t="shared" si="324"/>
        <v>3720101.3333000001</v>
      </c>
      <c r="P4097">
        <f t="shared" si="324"/>
        <v>3506951.3333000001</v>
      </c>
      <c r="Q4097">
        <f t="shared" si="324"/>
        <v>1524351.3333000001</v>
      </c>
      <c r="R4097">
        <f t="shared" si="325"/>
        <v>-2844255</v>
      </c>
      <c r="S4097">
        <f t="shared" si="326"/>
        <v>34442.5</v>
      </c>
      <c r="T4097">
        <f t="shared" si="327"/>
        <v>-98090000</v>
      </c>
      <c r="U4097">
        <f t="shared" si="328"/>
        <v>-123625000</v>
      </c>
    </row>
    <row r="4098" spans="1:21" hidden="1" x14ac:dyDescent="0.25">
      <c r="A4098" t="s">
        <v>4737</v>
      </c>
      <c r="B4098" t="s">
        <v>2333</v>
      </c>
      <c r="C4098">
        <v>10718410.67</v>
      </c>
      <c r="D4098">
        <v>77021500</v>
      </c>
      <c r="E4098">
        <v>39207000</v>
      </c>
      <c r="F4098">
        <v>71466500</v>
      </c>
      <c r="G4098">
        <v>4669600</v>
      </c>
      <c r="H4098">
        <v>250385</v>
      </c>
      <c r="I4098">
        <v>5110200</v>
      </c>
      <c r="J4098">
        <v>11526550</v>
      </c>
      <c r="K4098">
        <v>0</v>
      </c>
      <c r="L4098">
        <v>962000</v>
      </c>
      <c r="M4098">
        <v>4766450</v>
      </c>
      <c r="O4098">
        <f t="shared" si="324"/>
        <v>66303089.329999998</v>
      </c>
      <c r="P4098">
        <f t="shared" si="324"/>
        <v>28488589.329999998</v>
      </c>
      <c r="Q4098">
        <f t="shared" si="324"/>
        <v>60748089.329999998</v>
      </c>
      <c r="R4098">
        <f t="shared" si="325"/>
        <v>-4419215</v>
      </c>
      <c r="S4098">
        <f t="shared" si="326"/>
        <v>6416350</v>
      </c>
      <c r="T4098">
        <f t="shared" si="327"/>
        <v>962000</v>
      </c>
      <c r="U4098">
        <f t="shared" si="328"/>
        <v>4766450</v>
      </c>
    </row>
    <row r="4099" spans="1:21" hidden="1" x14ac:dyDescent="0.25">
      <c r="A4099" t="s">
        <v>8305</v>
      </c>
      <c r="B4099" t="s">
        <v>3986</v>
      </c>
      <c r="C4099">
        <v>0</v>
      </c>
      <c r="D4099">
        <v>0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601195</v>
      </c>
      <c r="L4099">
        <v>433945</v>
      </c>
      <c r="M4099">
        <v>275735</v>
      </c>
      <c r="O4099">
        <f t="shared" ref="O4099:Q4162" si="329">D4099-$C4099</f>
        <v>0</v>
      </c>
      <c r="P4099">
        <f t="shared" si="329"/>
        <v>0</v>
      </c>
      <c r="Q4099">
        <f t="shared" si="329"/>
        <v>0</v>
      </c>
      <c r="R4099">
        <f t="shared" ref="R4099:R4162" si="330">H4099-G4099</f>
        <v>0</v>
      </c>
      <c r="S4099">
        <f t="shared" ref="S4099:S4162" si="331">J4099-I4099</f>
        <v>0</v>
      </c>
      <c r="T4099">
        <f t="shared" ref="T4099:T4162" si="332">L4099-K4099</f>
        <v>-167250</v>
      </c>
      <c r="U4099">
        <f t="shared" ref="U4099:U4162" si="333">M4099-K4099</f>
        <v>-325460</v>
      </c>
    </row>
    <row r="4100" spans="1:21" hidden="1" x14ac:dyDescent="0.25">
      <c r="A4100" t="s">
        <v>8306</v>
      </c>
      <c r="B4100" t="s">
        <v>2334</v>
      </c>
      <c r="C4100">
        <v>680720</v>
      </c>
      <c r="D4100">
        <v>8726750</v>
      </c>
      <c r="E4100">
        <v>14103700</v>
      </c>
      <c r="F4100">
        <v>8699750</v>
      </c>
      <c r="G4100">
        <v>848500</v>
      </c>
      <c r="H4100">
        <v>73823</v>
      </c>
      <c r="I4100">
        <v>680720</v>
      </c>
      <c r="J4100">
        <v>3844950</v>
      </c>
      <c r="K4100">
        <v>4659150</v>
      </c>
      <c r="L4100">
        <v>3882450</v>
      </c>
      <c r="M4100">
        <v>8191950</v>
      </c>
      <c r="O4100">
        <f t="shared" si="329"/>
        <v>8046030</v>
      </c>
      <c r="P4100">
        <f t="shared" si="329"/>
        <v>13422980</v>
      </c>
      <c r="Q4100">
        <f t="shared" si="329"/>
        <v>8019030</v>
      </c>
      <c r="R4100">
        <f t="shared" si="330"/>
        <v>-774677</v>
      </c>
      <c r="S4100">
        <f t="shared" si="331"/>
        <v>3164230</v>
      </c>
      <c r="T4100">
        <f t="shared" si="332"/>
        <v>-776700</v>
      </c>
      <c r="U4100">
        <f t="shared" si="333"/>
        <v>3532800</v>
      </c>
    </row>
    <row r="4101" spans="1:21" hidden="1" x14ac:dyDescent="0.25">
      <c r="A4101" t="s">
        <v>8307</v>
      </c>
      <c r="B4101" t="s">
        <v>2335</v>
      </c>
      <c r="C4101">
        <v>238276.6667</v>
      </c>
      <c r="D4101">
        <v>0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O4101">
        <f t="shared" si="329"/>
        <v>-238276.6667</v>
      </c>
      <c r="P4101">
        <f t="shared" si="329"/>
        <v>-238276.6667</v>
      </c>
      <c r="Q4101">
        <f t="shared" si="329"/>
        <v>-238276.6667</v>
      </c>
      <c r="R4101">
        <f t="shared" si="330"/>
        <v>0</v>
      </c>
      <c r="S4101">
        <f t="shared" si="331"/>
        <v>0</v>
      </c>
      <c r="T4101">
        <f t="shared" si="332"/>
        <v>0</v>
      </c>
      <c r="U4101">
        <f t="shared" si="333"/>
        <v>0</v>
      </c>
    </row>
    <row r="4102" spans="1:21" hidden="1" x14ac:dyDescent="0.25">
      <c r="A4102" t="s">
        <v>8308</v>
      </c>
      <c r="B4102" t="s">
        <v>3987</v>
      </c>
      <c r="C4102">
        <v>0</v>
      </c>
      <c r="D4102">
        <v>0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v>261205</v>
      </c>
      <c r="L4102">
        <v>125034</v>
      </c>
      <c r="M4102">
        <v>86145.5</v>
      </c>
      <c r="O4102">
        <f t="shared" si="329"/>
        <v>0</v>
      </c>
      <c r="P4102">
        <f t="shared" si="329"/>
        <v>0</v>
      </c>
      <c r="Q4102">
        <f t="shared" si="329"/>
        <v>0</v>
      </c>
      <c r="R4102">
        <f t="shared" si="330"/>
        <v>0</v>
      </c>
      <c r="S4102">
        <f t="shared" si="331"/>
        <v>0</v>
      </c>
      <c r="T4102">
        <f t="shared" si="332"/>
        <v>-136171</v>
      </c>
      <c r="U4102">
        <f t="shared" si="333"/>
        <v>-175059.5</v>
      </c>
    </row>
    <row r="4103" spans="1:21" hidden="1" x14ac:dyDescent="0.25">
      <c r="A4103" t="s">
        <v>8309</v>
      </c>
      <c r="B4103" t="s">
        <v>2336</v>
      </c>
      <c r="C4103">
        <v>1161800</v>
      </c>
      <c r="D4103">
        <v>1196915</v>
      </c>
      <c r="E4103">
        <v>14723700</v>
      </c>
      <c r="F4103">
        <v>536420</v>
      </c>
      <c r="G4103">
        <v>84351</v>
      </c>
      <c r="H4103">
        <v>0</v>
      </c>
      <c r="I4103">
        <v>1161800</v>
      </c>
      <c r="J4103">
        <v>2113985</v>
      </c>
      <c r="K4103">
        <v>187725000</v>
      </c>
      <c r="L4103">
        <v>135020000</v>
      </c>
      <c r="M4103">
        <v>121251000</v>
      </c>
      <c r="O4103">
        <f t="shared" si="329"/>
        <v>35115</v>
      </c>
      <c r="P4103">
        <f t="shared" si="329"/>
        <v>13561900</v>
      </c>
      <c r="Q4103">
        <f t="shared" si="329"/>
        <v>-625380</v>
      </c>
      <c r="R4103">
        <f t="shared" si="330"/>
        <v>-84351</v>
      </c>
      <c r="S4103">
        <f t="shared" si="331"/>
        <v>952185</v>
      </c>
      <c r="T4103">
        <f t="shared" si="332"/>
        <v>-52705000</v>
      </c>
      <c r="U4103">
        <f t="shared" si="333"/>
        <v>-66474000</v>
      </c>
    </row>
    <row r="4104" spans="1:21" hidden="1" x14ac:dyDescent="0.25">
      <c r="A4104" t="s">
        <v>8310</v>
      </c>
      <c r="B4104" t="s">
        <v>2337</v>
      </c>
      <c r="C4104">
        <v>174339</v>
      </c>
      <c r="D4104">
        <v>258715</v>
      </c>
      <c r="E4104">
        <v>0</v>
      </c>
      <c r="F4104">
        <v>180100</v>
      </c>
      <c r="G4104">
        <v>49399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O4104">
        <f t="shared" si="329"/>
        <v>84376</v>
      </c>
      <c r="P4104">
        <f t="shared" si="329"/>
        <v>-174339</v>
      </c>
      <c r="Q4104">
        <f t="shared" si="329"/>
        <v>5761</v>
      </c>
      <c r="R4104">
        <f t="shared" si="330"/>
        <v>-49399</v>
      </c>
      <c r="S4104">
        <f t="shared" si="331"/>
        <v>0</v>
      </c>
      <c r="T4104">
        <f t="shared" si="332"/>
        <v>0</v>
      </c>
      <c r="U4104">
        <f t="shared" si="333"/>
        <v>0</v>
      </c>
    </row>
    <row r="4105" spans="1:21" hidden="1" x14ac:dyDescent="0.25">
      <c r="A4105" t="s">
        <v>8311</v>
      </c>
      <c r="B4105" t="s">
        <v>2338</v>
      </c>
      <c r="C4105">
        <v>0</v>
      </c>
      <c r="D4105">
        <v>111175</v>
      </c>
      <c r="E4105">
        <v>0</v>
      </c>
      <c r="F4105">
        <v>140525</v>
      </c>
      <c r="G4105">
        <v>88068</v>
      </c>
      <c r="H4105">
        <v>0</v>
      </c>
      <c r="I4105">
        <v>0</v>
      </c>
      <c r="J4105">
        <v>6762</v>
      </c>
      <c r="K4105">
        <v>73097000</v>
      </c>
      <c r="L4105">
        <v>52344500</v>
      </c>
      <c r="M4105">
        <v>36734000</v>
      </c>
      <c r="O4105">
        <f t="shared" si="329"/>
        <v>111175</v>
      </c>
      <c r="P4105">
        <f t="shared" si="329"/>
        <v>0</v>
      </c>
      <c r="Q4105">
        <f t="shared" si="329"/>
        <v>140525</v>
      </c>
      <c r="R4105">
        <f t="shared" si="330"/>
        <v>-88068</v>
      </c>
      <c r="S4105">
        <f t="shared" si="331"/>
        <v>6762</v>
      </c>
      <c r="T4105">
        <f t="shared" si="332"/>
        <v>-20752500</v>
      </c>
      <c r="U4105">
        <f t="shared" si="333"/>
        <v>-36363000</v>
      </c>
    </row>
    <row r="4106" spans="1:21" hidden="1" x14ac:dyDescent="0.25">
      <c r="A4106" t="s">
        <v>8312</v>
      </c>
      <c r="B4106" t="s">
        <v>3988</v>
      </c>
      <c r="C4106">
        <v>0</v>
      </c>
      <c r="D4106">
        <v>0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4749350</v>
      </c>
      <c r="L4106">
        <v>3962050</v>
      </c>
      <c r="M4106">
        <v>2227900</v>
      </c>
      <c r="O4106">
        <f t="shared" si="329"/>
        <v>0</v>
      </c>
      <c r="P4106">
        <f t="shared" si="329"/>
        <v>0</v>
      </c>
      <c r="Q4106">
        <f t="shared" si="329"/>
        <v>0</v>
      </c>
      <c r="R4106">
        <f t="shared" si="330"/>
        <v>0</v>
      </c>
      <c r="S4106">
        <f t="shared" si="331"/>
        <v>0</v>
      </c>
      <c r="T4106">
        <f t="shared" si="332"/>
        <v>-787300</v>
      </c>
      <c r="U4106">
        <f t="shared" si="333"/>
        <v>-2521450</v>
      </c>
    </row>
    <row r="4107" spans="1:21" hidden="1" x14ac:dyDescent="0.25">
      <c r="A4107" t="s">
        <v>8313</v>
      </c>
      <c r="B4107" t="s">
        <v>2536</v>
      </c>
      <c r="C4107">
        <v>64871</v>
      </c>
      <c r="D4107">
        <v>29870</v>
      </c>
      <c r="E4107">
        <v>9570.5</v>
      </c>
      <c r="F4107">
        <v>132870</v>
      </c>
      <c r="G4107">
        <v>294290</v>
      </c>
      <c r="H4107">
        <v>22681</v>
      </c>
      <c r="I4107">
        <v>64871</v>
      </c>
      <c r="J4107">
        <v>15202.5</v>
      </c>
      <c r="K4107">
        <v>9869050</v>
      </c>
      <c r="L4107">
        <v>6566350</v>
      </c>
      <c r="M4107">
        <v>5090500</v>
      </c>
      <c r="O4107">
        <f t="shared" si="329"/>
        <v>-35001</v>
      </c>
      <c r="P4107">
        <f t="shared" si="329"/>
        <v>-55300.5</v>
      </c>
      <c r="Q4107">
        <f t="shared" si="329"/>
        <v>67999</v>
      </c>
      <c r="R4107">
        <f t="shared" si="330"/>
        <v>-271609</v>
      </c>
      <c r="S4107">
        <f t="shared" si="331"/>
        <v>-49668.5</v>
      </c>
      <c r="T4107">
        <f t="shared" si="332"/>
        <v>-3302700</v>
      </c>
      <c r="U4107">
        <f t="shared" si="333"/>
        <v>-4778550</v>
      </c>
    </row>
    <row r="4108" spans="1:21" hidden="1" x14ac:dyDescent="0.25">
      <c r="A4108" t="s">
        <v>8314</v>
      </c>
      <c r="B4108" t="s">
        <v>3989</v>
      </c>
      <c r="C4108">
        <v>0</v>
      </c>
      <c r="D4108">
        <v>0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v>23775</v>
      </c>
      <c r="L4108">
        <v>5260.5</v>
      </c>
      <c r="M4108">
        <v>49819</v>
      </c>
      <c r="O4108">
        <f t="shared" si="329"/>
        <v>0</v>
      </c>
      <c r="P4108">
        <f t="shared" si="329"/>
        <v>0</v>
      </c>
      <c r="Q4108">
        <f t="shared" si="329"/>
        <v>0</v>
      </c>
      <c r="R4108">
        <f t="shared" si="330"/>
        <v>0</v>
      </c>
      <c r="S4108">
        <f t="shared" si="331"/>
        <v>0</v>
      </c>
      <c r="T4108">
        <f t="shared" si="332"/>
        <v>-18514.5</v>
      </c>
      <c r="U4108">
        <f t="shared" si="333"/>
        <v>26044</v>
      </c>
    </row>
    <row r="4109" spans="1:21" hidden="1" x14ac:dyDescent="0.25">
      <c r="A4109" t="s">
        <v>8282</v>
      </c>
      <c r="B4109" t="s">
        <v>2339</v>
      </c>
      <c r="C4109">
        <v>17823</v>
      </c>
      <c r="D4109">
        <v>32007.5</v>
      </c>
      <c r="E4109">
        <v>20234</v>
      </c>
      <c r="F4109">
        <v>60905</v>
      </c>
      <c r="G4109">
        <v>0</v>
      </c>
      <c r="H4109">
        <v>0</v>
      </c>
      <c r="I4109">
        <v>17823</v>
      </c>
      <c r="J4109">
        <v>16645</v>
      </c>
      <c r="K4109">
        <v>35305.5</v>
      </c>
      <c r="L4109">
        <v>42529</v>
      </c>
      <c r="M4109">
        <v>44112.5</v>
      </c>
      <c r="O4109">
        <f t="shared" si="329"/>
        <v>14184.5</v>
      </c>
      <c r="P4109">
        <f t="shared" si="329"/>
        <v>2411</v>
      </c>
      <c r="Q4109">
        <f t="shared" si="329"/>
        <v>43082</v>
      </c>
      <c r="R4109">
        <f t="shared" si="330"/>
        <v>0</v>
      </c>
      <c r="S4109">
        <f t="shared" si="331"/>
        <v>-1178</v>
      </c>
      <c r="T4109">
        <f t="shared" si="332"/>
        <v>7223.5</v>
      </c>
      <c r="U4109">
        <f t="shared" si="333"/>
        <v>8807</v>
      </c>
    </row>
    <row r="4110" spans="1:21" hidden="1" x14ac:dyDescent="0.25">
      <c r="A4110" t="s">
        <v>8316</v>
      </c>
      <c r="B4110" t="s">
        <v>3990</v>
      </c>
      <c r="C4110">
        <v>0</v>
      </c>
      <c r="D4110">
        <v>0</v>
      </c>
      <c r="E4110">
        <v>0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v>44805</v>
      </c>
      <c r="L4110">
        <v>19458</v>
      </c>
      <c r="M4110">
        <v>24970</v>
      </c>
      <c r="O4110">
        <f t="shared" si="329"/>
        <v>0</v>
      </c>
      <c r="P4110">
        <f t="shared" si="329"/>
        <v>0</v>
      </c>
      <c r="Q4110">
        <f t="shared" si="329"/>
        <v>0</v>
      </c>
      <c r="R4110">
        <f t="shared" si="330"/>
        <v>0</v>
      </c>
      <c r="S4110">
        <f t="shared" si="331"/>
        <v>0</v>
      </c>
      <c r="T4110">
        <f t="shared" si="332"/>
        <v>-25347</v>
      </c>
      <c r="U4110">
        <f t="shared" si="333"/>
        <v>-19835</v>
      </c>
    </row>
    <row r="4111" spans="1:21" hidden="1" x14ac:dyDescent="0.25">
      <c r="A4111" t="s">
        <v>6388</v>
      </c>
      <c r="B4111" t="s">
        <v>2340</v>
      </c>
      <c r="C4111">
        <v>9122701.3330000006</v>
      </c>
      <c r="D4111">
        <v>20247</v>
      </c>
      <c r="E4111">
        <v>30691</v>
      </c>
      <c r="F4111">
        <v>11946.5</v>
      </c>
      <c r="G4111" t="e">
        <v>#DIV/0!</v>
      </c>
      <c r="H4111">
        <v>0</v>
      </c>
      <c r="I4111">
        <v>34258</v>
      </c>
      <c r="J4111">
        <v>115315</v>
      </c>
      <c r="K4111">
        <v>226830</v>
      </c>
      <c r="L4111">
        <v>429495</v>
      </c>
      <c r="M4111">
        <v>182985</v>
      </c>
      <c r="O4111">
        <f t="shared" si="329"/>
        <v>-9102454.3330000006</v>
      </c>
      <c r="P4111">
        <f t="shared" si="329"/>
        <v>-9092010.3330000006</v>
      </c>
      <c r="Q4111">
        <f t="shared" si="329"/>
        <v>-9110754.8330000006</v>
      </c>
      <c r="R4111" t="e">
        <f t="shared" si="330"/>
        <v>#DIV/0!</v>
      </c>
      <c r="S4111">
        <f t="shared" si="331"/>
        <v>81057</v>
      </c>
      <c r="T4111">
        <f t="shared" si="332"/>
        <v>202665</v>
      </c>
      <c r="U4111">
        <f t="shared" si="333"/>
        <v>-43845</v>
      </c>
    </row>
    <row r="4112" spans="1:21" hidden="1" x14ac:dyDescent="0.25">
      <c r="A4112" t="s">
        <v>8318</v>
      </c>
      <c r="B4112" t="s">
        <v>2341</v>
      </c>
      <c r="C4112">
        <v>0</v>
      </c>
      <c r="D4112">
        <v>0</v>
      </c>
      <c r="E4112">
        <v>1173950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v>441515</v>
      </c>
      <c r="L4112">
        <v>200320</v>
      </c>
      <c r="M4112">
        <v>183380</v>
      </c>
      <c r="O4112">
        <f t="shared" si="329"/>
        <v>0</v>
      </c>
      <c r="P4112">
        <f t="shared" si="329"/>
        <v>1173950</v>
      </c>
      <c r="Q4112">
        <f t="shared" si="329"/>
        <v>0</v>
      </c>
      <c r="R4112">
        <f t="shared" si="330"/>
        <v>0</v>
      </c>
      <c r="S4112">
        <f t="shared" si="331"/>
        <v>0</v>
      </c>
      <c r="T4112">
        <f t="shared" si="332"/>
        <v>-241195</v>
      </c>
      <c r="U4112">
        <f t="shared" si="333"/>
        <v>-258135</v>
      </c>
    </row>
    <row r="4113" spans="1:21" hidden="1" x14ac:dyDescent="0.25">
      <c r="A4113" t="s">
        <v>8319</v>
      </c>
      <c r="B4113" t="s">
        <v>2342</v>
      </c>
      <c r="C4113">
        <v>41138.666669999999</v>
      </c>
      <c r="D4113">
        <v>124820</v>
      </c>
      <c r="E4113">
        <v>0</v>
      </c>
      <c r="F4113">
        <v>71825</v>
      </c>
      <c r="G4113">
        <v>10445</v>
      </c>
      <c r="H4113">
        <v>0</v>
      </c>
      <c r="I4113">
        <v>14145</v>
      </c>
      <c r="J4113">
        <v>27374</v>
      </c>
      <c r="K4113">
        <v>9867650</v>
      </c>
      <c r="L4113">
        <v>6740250</v>
      </c>
      <c r="M4113">
        <v>5093050</v>
      </c>
      <c r="O4113">
        <f t="shared" si="329"/>
        <v>83681.333329999994</v>
      </c>
      <c r="P4113">
        <f t="shared" si="329"/>
        <v>-41138.666669999999</v>
      </c>
      <c r="Q4113">
        <f t="shared" si="329"/>
        <v>30686.333330000001</v>
      </c>
      <c r="R4113">
        <f t="shared" si="330"/>
        <v>-10445</v>
      </c>
      <c r="S4113">
        <f t="shared" si="331"/>
        <v>13229</v>
      </c>
      <c r="T4113">
        <f t="shared" si="332"/>
        <v>-3127400</v>
      </c>
      <c r="U4113">
        <f t="shared" si="333"/>
        <v>-4774600</v>
      </c>
    </row>
    <row r="4114" spans="1:21" hidden="1" x14ac:dyDescent="0.25">
      <c r="A4114" t="s">
        <v>6925</v>
      </c>
      <c r="B4114" t="s">
        <v>2343</v>
      </c>
      <c r="C4114">
        <v>564970</v>
      </c>
      <c r="D4114">
        <v>27057</v>
      </c>
      <c r="E4114">
        <v>19816</v>
      </c>
      <c r="F4114">
        <v>0</v>
      </c>
      <c r="G4114" t="e">
        <v>#DIV/0!</v>
      </c>
      <c r="H4114">
        <v>0</v>
      </c>
      <c r="I4114">
        <v>0</v>
      </c>
      <c r="J4114">
        <v>0</v>
      </c>
      <c r="K4114">
        <v>0</v>
      </c>
      <c r="L4114">
        <v>90555.5</v>
      </c>
      <c r="M4114">
        <v>80496</v>
      </c>
      <c r="O4114">
        <f t="shared" si="329"/>
        <v>-537913</v>
      </c>
      <c r="P4114">
        <f t="shared" si="329"/>
        <v>-545154</v>
      </c>
      <c r="Q4114">
        <f t="shared" si="329"/>
        <v>-564970</v>
      </c>
      <c r="R4114" t="e">
        <f t="shared" si="330"/>
        <v>#DIV/0!</v>
      </c>
      <c r="S4114">
        <f t="shared" si="331"/>
        <v>0</v>
      </c>
      <c r="T4114">
        <f t="shared" si="332"/>
        <v>90555.5</v>
      </c>
      <c r="U4114">
        <f t="shared" si="333"/>
        <v>80496</v>
      </c>
    </row>
    <row r="4115" spans="1:21" hidden="1" x14ac:dyDescent="0.25">
      <c r="A4115" t="s">
        <v>8321</v>
      </c>
      <c r="B4115" t="s">
        <v>2344</v>
      </c>
      <c r="C4115">
        <v>0</v>
      </c>
      <c r="D4115">
        <v>31392.5</v>
      </c>
      <c r="E4115">
        <v>0</v>
      </c>
      <c r="F4115">
        <v>0</v>
      </c>
      <c r="G4115">
        <v>256980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O4115">
        <f t="shared" si="329"/>
        <v>31392.5</v>
      </c>
      <c r="P4115">
        <f t="shared" si="329"/>
        <v>0</v>
      </c>
      <c r="Q4115">
        <f t="shared" si="329"/>
        <v>0</v>
      </c>
      <c r="R4115">
        <f t="shared" si="330"/>
        <v>-256980</v>
      </c>
      <c r="S4115">
        <f t="shared" si="331"/>
        <v>0</v>
      </c>
      <c r="T4115">
        <f t="shared" si="332"/>
        <v>0</v>
      </c>
      <c r="U4115">
        <f t="shared" si="333"/>
        <v>0</v>
      </c>
    </row>
    <row r="4116" spans="1:21" hidden="1" x14ac:dyDescent="0.25">
      <c r="A4116" t="s">
        <v>8322</v>
      </c>
      <c r="B4116" t="s">
        <v>2345</v>
      </c>
      <c r="C4116">
        <v>134290</v>
      </c>
      <c r="D4116">
        <v>156300</v>
      </c>
      <c r="E4116">
        <v>336770</v>
      </c>
      <c r="F4116">
        <v>821225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O4116">
        <f t="shared" si="329"/>
        <v>22010</v>
      </c>
      <c r="P4116">
        <f t="shared" si="329"/>
        <v>202480</v>
      </c>
      <c r="Q4116">
        <f t="shared" si="329"/>
        <v>686935</v>
      </c>
      <c r="R4116">
        <f t="shared" si="330"/>
        <v>0</v>
      </c>
      <c r="S4116">
        <f t="shared" si="331"/>
        <v>0</v>
      </c>
      <c r="T4116">
        <f t="shared" si="332"/>
        <v>0</v>
      </c>
      <c r="U4116">
        <f t="shared" si="333"/>
        <v>0</v>
      </c>
    </row>
    <row r="4117" spans="1:21" hidden="1" x14ac:dyDescent="0.25">
      <c r="A4117" t="s">
        <v>8323</v>
      </c>
      <c r="B4117" t="s">
        <v>3991</v>
      </c>
      <c r="C4117">
        <v>0</v>
      </c>
      <c r="D4117">
        <v>0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v>3362900</v>
      </c>
      <c r="L4117">
        <v>2646800</v>
      </c>
      <c r="M4117">
        <v>1682035</v>
      </c>
      <c r="O4117">
        <f t="shared" si="329"/>
        <v>0</v>
      </c>
      <c r="P4117">
        <f t="shared" si="329"/>
        <v>0</v>
      </c>
      <c r="Q4117">
        <f t="shared" si="329"/>
        <v>0</v>
      </c>
      <c r="R4117">
        <f t="shared" si="330"/>
        <v>0</v>
      </c>
      <c r="S4117">
        <f t="shared" si="331"/>
        <v>0</v>
      </c>
      <c r="T4117">
        <f t="shared" si="332"/>
        <v>-716100</v>
      </c>
      <c r="U4117">
        <f t="shared" si="333"/>
        <v>-1680865</v>
      </c>
    </row>
    <row r="4118" spans="1:21" hidden="1" x14ac:dyDescent="0.25">
      <c r="A4118" t="s">
        <v>7483</v>
      </c>
      <c r="B4118" t="s">
        <v>3992</v>
      </c>
      <c r="C4118">
        <v>0</v>
      </c>
      <c r="D4118">
        <v>0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v>2912450</v>
      </c>
      <c r="L4118">
        <v>2957000</v>
      </c>
      <c r="M4118">
        <v>2943550</v>
      </c>
      <c r="O4118">
        <f t="shared" si="329"/>
        <v>0</v>
      </c>
      <c r="P4118">
        <f t="shared" si="329"/>
        <v>0</v>
      </c>
      <c r="Q4118">
        <f t="shared" si="329"/>
        <v>0</v>
      </c>
      <c r="R4118">
        <f t="shared" si="330"/>
        <v>0</v>
      </c>
      <c r="S4118">
        <f t="shared" si="331"/>
        <v>0</v>
      </c>
      <c r="T4118">
        <f t="shared" si="332"/>
        <v>44550</v>
      </c>
      <c r="U4118">
        <f t="shared" si="333"/>
        <v>31100</v>
      </c>
    </row>
    <row r="4119" spans="1:21" hidden="1" x14ac:dyDescent="0.25">
      <c r="A4119" t="s">
        <v>8325</v>
      </c>
      <c r="B4119" t="s">
        <v>3993</v>
      </c>
      <c r="C4119">
        <v>0</v>
      </c>
      <c r="D4119">
        <v>0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v>1210305</v>
      </c>
      <c r="L4119">
        <v>751750</v>
      </c>
      <c r="M4119">
        <v>539575</v>
      </c>
      <c r="O4119">
        <f t="shared" si="329"/>
        <v>0</v>
      </c>
      <c r="P4119">
        <f t="shared" si="329"/>
        <v>0</v>
      </c>
      <c r="Q4119">
        <f t="shared" si="329"/>
        <v>0</v>
      </c>
      <c r="R4119">
        <f t="shared" si="330"/>
        <v>0</v>
      </c>
      <c r="S4119">
        <f t="shared" si="331"/>
        <v>0</v>
      </c>
      <c r="T4119">
        <f t="shared" si="332"/>
        <v>-458555</v>
      </c>
      <c r="U4119">
        <f t="shared" si="333"/>
        <v>-670730</v>
      </c>
    </row>
    <row r="4120" spans="1:21" hidden="1" x14ac:dyDescent="0.25">
      <c r="A4120" t="s">
        <v>8326</v>
      </c>
      <c r="B4120" t="s">
        <v>3994</v>
      </c>
      <c r="C4120">
        <v>0</v>
      </c>
      <c r="D4120">
        <v>0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55123</v>
      </c>
      <c r="L4120">
        <v>35139</v>
      </c>
      <c r="M4120">
        <v>40478.5</v>
      </c>
      <c r="O4120">
        <f t="shared" si="329"/>
        <v>0</v>
      </c>
      <c r="P4120">
        <f t="shared" si="329"/>
        <v>0</v>
      </c>
      <c r="Q4120">
        <f t="shared" si="329"/>
        <v>0</v>
      </c>
      <c r="R4120">
        <f t="shared" si="330"/>
        <v>0</v>
      </c>
      <c r="S4120">
        <f t="shared" si="331"/>
        <v>0</v>
      </c>
      <c r="T4120">
        <f t="shared" si="332"/>
        <v>-19984</v>
      </c>
      <c r="U4120">
        <f t="shared" si="333"/>
        <v>-14644.5</v>
      </c>
    </row>
    <row r="4121" spans="1:21" hidden="1" x14ac:dyDescent="0.25">
      <c r="A4121" t="s">
        <v>8327</v>
      </c>
      <c r="B4121" t="s">
        <v>3995</v>
      </c>
      <c r="C4121">
        <v>0</v>
      </c>
      <c r="D4121">
        <v>0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13726500</v>
      </c>
      <c r="L4121">
        <v>13087500</v>
      </c>
      <c r="M4121">
        <v>8478300</v>
      </c>
      <c r="O4121">
        <f t="shared" si="329"/>
        <v>0</v>
      </c>
      <c r="P4121">
        <f t="shared" si="329"/>
        <v>0</v>
      </c>
      <c r="Q4121">
        <f t="shared" si="329"/>
        <v>0</v>
      </c>
      <c r="R4121">
        <f t="shared" si="330"/>
        <v>0</v>
      </c>
      <c r="S4121">
        <f t="shared" si="331"/>
        <v>0</v>
      </c>
      <c r="T4121">
        <f t="shared" si="332"/>
        <v>-639000</v>
      </c>
      <c r="U4121">
        <f t="shared" si="333"/>
        <v>-5248200</v>
      </c>
    </row>
    <row r="4122" spans="1:21" hidden="1" x14ac:dyDescent="0.25">
      <c r="A4122" t="s">
        <v>8328</v>
      </c>
      <c r="B4122" t="s">
        <v>3996</v>
      </c>
      <c r="C4122">
        <v>0</v>
      </c>
      <c r="D4122">
        <v>0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v>1771650</v>
      </c>
      <c r="L4122">
        <v>900790</v>
      </c>
      <c r="M4122">
        <v>493105</v>
      </c>
      <c r="O4122">
        <f t="shared" si="329"/>
        <v>0</v>
      </c>
      <c r="P4122">
        <f t="shared" si="329"/>
        <v>0</v>
      </c>
      <c r="Q4122">
        <f t="shared" si="329"/>
        <v>0</v>
      </c>
      <c r="R4122">
        <f t="shared" si="330"/>
        <v>0</v>
      </c>
      <c r="S4122">
        <f t="shared" si="331"/>
        <v>0</v>
      </c>
      <c r="T4122">
        <f t="shared" si="332"/>
        <v>-870860</v>
      </c>
      <c r="U4122">
        <f t="shared" si="333"/>
        <v>-1278545</v>
      </c>
    </row>
    <row r="4123" spans="1:21" hidden="1" x14ac:dyDescent="0.25">
      <c r="A4123" t="s">
        <v>8329</v>
      </c>
      <c r="B4123" t="s">
        <v>2346</v>
      </c>
      <c r="C4123">
        <v>0</v>
      </c>
      <c r="D4123">
        <v>0</v>
      </c>
      <c r="E4123">
        <v>0</v>
      </c>
      <c r="F4123">
        <v>0</v>
      </c>
      <c r="G4123">
        <v>37844</v>
      </c>
      <c r="H4123">
        <v>0</v>
      </c>
      <c r="I4123">
        <v>0</v>
      </c>
      <c r="J4123">
        <v>0</v>
      </c>
      <c r="K4123">
        <v>52497500</v>
      </c>
      <c r="L4123">
        <v>32498000</v>
      </c>
      <c r="M4123">
        <v>25175500</v>
      </c>
      <c r="O4123">
        <f t="shared" si="329"/>
        <v>0</v>
      </c>
      <c r="P4123">
        <f t="shared" si="329"/>
        <v>0</v>
      </c>
      <c r="Q4123">
        <f t="shared" si="329"/>
        <v>0</v>
      </c>
      <c r="R4123">
        <f t="shared" si="330"/>
        <v>-37844</v>
      </c>
      <c r="S4123">
        <f t="shared" si="331"/>
        <v>0</v>
      </c>
      <c r="T4123">
        <f t="shared" si="332"/>
        <v>-19999500</v>
      </c>
      <c r="U4123">
        <f t="shared" si="333"/>
        <v>-27322000</v>
      </c>
    </row>
    <row r="4124" spans="1:21" hidden="1" x14ac:dyDescent="0.25">
      <c r="A4124" t="s">
        <v>5118</v>
      </c>
      <c r="B4124" t="s">
        <v>2347</v>
      </c>
      <c r="C4124">
        <v>0</v>
      </c>
      <c r="D4124">
        <v>2946200</v>
      </c>
      <c r="E4124">
        <v>0</v>
      </c>
      <c r="F4124">
        <v>3849250</v>
      </c>
      <c r="G4124">
        <v>857600</v>
      </c>
      <c r="H4124">
        <v>46606</v>
      </c>
      <c r="I4124">
        <v>0</v>
      </c>
      <c r="J4124">
        <v>62008.5</v>
      </c>
      <c r="K4124">
        <v>0</v>
      </c>
      <c r="L4124">
        <v>631650</v>
      </c>
      <c r="M4124">
        <v>0</v>
      </c>
      <c r="O4124">
        <f t="shared" si="329"/>
        <v>2946200</v>
      </c>
      <c r="P4124">
        <f t="shared" si="329"/>
        <v>0</v>
      </c>
      <c r="Q4124">
        <f t="shared" si="329"/>
        <v>3849250</v>
      </c>
      <c r="R4124">
        <f t="shared" si="330"/>
        <v>-810994</v>
      </c>
      <c r="S4124">
        <f t="shared" si="331"/>
        <v>62008.5</v>
      </c>
      <c r="T4124">
        <f t="shared" si="332"/>
        <v>631650</v>
      </c>
      <c r="U4124">
        <f t="shared" si="333"/>
        <v>0</v>
      </c>
    </row>
    <row r="4125" spans="1:21" hidden="1" x14ac:dyDescent="0.25">
      <c r="A4125" t="s">
        <v>8331</v>
      </c>
      <c r="B4125" t="s">
        <v>2348</v>
      </c>
      <c r="C4125">
        <v>696431.33330000006</v>
      </c>
      <c r="D4125">
        <v>527550</v>
      </c>
      <c r="E4125">
        <v>2301340</v>
      </c>
      <c r="F4125">
        <v>256685</v>
      </c>
      <c r="G4125">
        <v>301860</v>
      </c>
      <c r="H4125">
        <v>28197</v>
      </c>
      <c r="I4125">
        <v>25348</v>
      </c>
      <c r="J4125">
        <v>79695</v>
      </c>
      <c r="K4125">
        <v>3411000</v>
      </c>
      <c r="L4125">
        <v>2101350</v>
      </c>
      <c r="M4125">
        <v>1685080</v>
      </c>
      <c r="O4125">
        <f t="shared" si="329"/>
        <v>-168881.33330000006</v>
      </c>
      <c r="P4125">
        <f t="shared" si="329"/>
        <v>1604908.6666999999</v>
      </c>
      <c r="Q4125">
        <f t="shared" si="329"/>
        <v>-439746.33330000006</v>
      </c>
      <c r="R4125">
        <f t="shared" si="330"/>
        <v>-273663</v>
      </c>
      <c r="S4125">
        <f t="shared" si="331"/>
        <v>54347</v>
      </c>
      <c r="T4125">
        <f t="shared" si="332"/>
        <v>-1309650</v>
      </c>
      <c r="U4125">
        <f t="shared" si="333"/>
        <v>-1725920</v>
      </c>
    </row>
    <row r="4126" spans="1:21" hidden="1" x14ac:dyDescent="0.25">
      <c r="A4126" t="s">
        <v>8332</v>
      </c>
      <c r="B4126" t="s">
        <v>2349</v>
      </c>
      <c r="C4126">
        <v>672340.33330000006</v>
      </c>
      <c r="D4126">
        <v>766855</v>
      </c>
      <c r="E4126">
        <v>378170</v>
      </c>
      <c r="F4126">
        <v>252000</v>
      </c>
      <c r="G4126">
        <v>92138</v>
      </c>
      <c r="H4126">
        <v>0</v>
      </c>
      <c r="I4126">
        <v>29927</v>
      </c>
      <c r="J4126">
        <v>52652.5</v>
      </c>
      <c r="K4126">
        <v>782865</v>
      </c>
      <c r="L4126">
        <v>344825</v>
      </c>
      <c r="M4126">
        <v>296550</v>
      </c>
      <c r="O4126">
        <f t="shared" si="329"/>
        <v>94514.666699999943</v>
      </c>
      <c r="P4126">
        <f t="shared" si="329"/>
        <v>-294170.33330000006</v>
      </c>
      <c r="Q4126">
        <f t="shared" si="329"/>
        <v>-420340.33330000006</v>
      </c>
      <c r="R4126">
        <f t="shared" si="330"/>
        <v>-92138</v>
      </c>
      <c r="S4126">
        <f t="shared" si="331"/>
        <v>22725.5</v>
      </c>
      <c r="T4126">
        <f t="shared" si="332"/>
        <v>-438040</v>
      </c>
      <c r="U4126">
        <f t="shared" si="333"/>
        <v>-486315</v>
      </c>
    </row>
    <row r="4127" spans="1:21" hidden="1" x14ac:dyDescent="0.25">
      <c r="A4127" t="s">
        <v>8333</v>
      </c>
      <c r="B4127" t="s">
        <v>2350</v>
      </c>
      <c r="C4127">
        <v>192543.3333</v>
      </c>
      <c r="D4127">
        <v>9661100</v>
      </c>
      <c r="E4127">
        <v>4263000</v>
      </c>
      <c r="F4127">
        <v>7666500</v>
      </c>
      <c r="G4127">
        <v>33813</v>
      </c>
      <c r="H4127">
        <v>0</v>
      </c>
      <c r="I4127">
        <v>0</v>
      </c>
      <c r="J4127">
        <v>0</v>
      </c>
      <c r="K4127">
        <v>5748350</v>
      </c>
      <c r="L4127">
        <v>3516200</v>
      </c>
      <c r="M4127">
        <v>2629000</v>
      </c>
      <c r="O4127">
        <f t="shared" si="329"/>
        <v>9468556.6666999999</v>
      </c>
      <c r="P4127">
        <f t="shared" si="329"/>
        <v>4070456.6666999999</v>
      </c>
      <c r="Q4127">
        <f t="shared" si="329"/>
        <v>7473956.6666999999</v>
      </c>
      <c r="R4127">
        <f t="shared" si="330"/>
        <v>-33813</v>
      </c>
      <c r="S4127">
        <f t="shared" si="331"/>
        <v>0</v>
      </c>
      <c r="T4127">
        <f t="shared" si="332"/>
        <v>-2232150</v>
      </c>
      <c r="U4127">
        <f t="shared" si="333"/>
        <v>-3119350</v>
      </c>
    </row>
    <row r="4128" spans="1:21" hidden="1" x14ac:dyDescent="0.25">
      <c r="A4128" t="s">
        <v>8334</v>
      </c>
      <c r="B4128" t="s">
        <v>3997</v>
      </c>
      <c r="C4128">
        <v>0</v>
      </c>
      <c r="D4128">
        <v>0</v>
      </c>
      <c r="E4128">
        <v>0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v>199335</v>
      </c>
      <c r="L4128">
        <v>137765</v>
      </c>
      <c r="M4128">
        <v>194187.5</v>
      </c>
      <c r="O4128">
        <f t="shared" si="329"/>
        <v>0</v>
      </c>
      <c r="P4128">
        <f t="shared" si="329"/>
        <v>0</v>
      </c>
      <c r="Q4128">
        <f t="shared" si="329"/>
        <v>0</v>
      </c>
      <c r="R4128">
        <f t="shared" si="330"/>
        <v>0</v>
      </c>
      <c r="S4128">
        <f t="shared" si="331"/>
        <v>0</v>
      </c>
      <c r="T4128">
        <f t="shared" si="332"/>
        <v>-61570</v>
      </c>
      <c r="U4128">
        <f t="shared" si="333"/>
        <v>-5147.5</v>
      </c>
    </row>
    <row r="4129" spans="1:21" hidden="1" x14ac:dyDescent="0.25">
      <c r="A4129" t="s">
        <v>8335</v>
      </c>
      <c r="B4129" t="s">
        <v>2351</v>
      </c>
      <c r="C4129">
        <v>0</v>
      </c>
      <c r="D4129">
        <v>8194.5</v>
      </c>
      <c r="E4129">
        <v>0</v>
      </c>
      <c r="F4129">
        <v>0</v>
      </c>
      <c r="G4129">
        <v>87134</v>
      </c>
      <c r="H4129">
        <v>0</v>
      </c>
      <c r="I4129">
        <v>0</v>
      </c>
      <c r="J4129">
        <v>0</v>
      </c>
      <c r="K4129">
        <v>3448600</v>
      </c>
      <c r="L4129">
        <v>1843100</v>
      </c>
      <c r="M4129">
        <v>1707390</v>
      </c>
      <c r="O4129">
        <f t="shared" si="329"/>
        <v>8194.5</v>
      </c>
      <c r="P4129">
        <f t="shared" si="329"/>
        <v>0</v>
      </c>
      <c r="Q4129">
        <f t="shared" si="329"/>
        <v>0</v>
      </c>
      <c r="R4129">
        <f t="shared" si="330"/>
        <v>-87134</v>
      </c>
      <c r="S4129">
        <f t="shared" si="331"/>
        <v>0</v>
      </c>
      <c r="T4129">
        <f t="shared" si="332"/>
        <v>-1605500</v>
      </c>
      <c r="U4129">
        <f t="shared" si="333"/>
        <v>-1741210</v>
      </c>
    </row>
    <row r="4130" spans="1:21" hidden="1" x14ac:dyDescent="0.25">
      <c r="A4130" t="s">
        <v>8336</v>
      </c>
      <c r="B4130" t="s">
        <v>2352</v>
      </c>
      <c r="C4130">
        <v>1755173.3330000001</v>
      </c>
      <c r="D4130">
        <v>1195700</v>
      </c>
      <c r="E4130">
        <v>5884100</v>
      </c>
      <c r="F4130">
        <v>866815</v>
      </c>
      <c r="G4130">
        <v>713180</v>
      </c>
      <c r="H4130">
        <v>48135</v>
      </c>
      <c r="I4130">
        <v>90447</v>
      </c>
      <c r="J4130">
        <v>107678.5</v>
      </c>
      <c r="K4130">
        <v>50339000</v>
      </c>
      <c r="L4130">
        <v>41925500</v>
      </c>
      <c r="M4130">
        <v>34049000</v>
      </c>
      <c r="O4130">
        <f t="shared" si="329"/>
        <v>-559473.3330000001</v>
      </c>
      <c r="P4130">
        <f t="shared" si="329"/>
        <v>4128926.6669999999</v>
      </c>
      <c r="Q4130">
        <f t="shared" si="329"/>
        <v>-888358.3330000001</v>
      </c>
      <c r="R4130">
        <f t="shared" si="330"/>
        <v>-665045</v>
      </c>
      <c r="S4130">
        <f t="shared" si="331"/>
        <v>17231.5</v>
      </c>
      <c r="T4130">
        <f t="shared" si="332"/>
        <v>-8413500</v>
      </c>
      <c r="U4130">
        <f t="shared" si="333"/>
        <v>-16290000</v>
      </c>
    </row>
    <row r="4131" spans="1:21" hidden="1" x14ac:dyDescent="0.25">
      <c r="A4131" t="s">
        <v>8337</v>
      </c>
      <c r="B4131" t="s">
        <v>2353</v>
      </c>
      <c r="C4131">
        <v>7709293.3329999996</v>
      </c>
      <c r="D4131">
        <v>144180.5</v>
      </c>
      <c r="E4131">
        <v>69080</v>
      </c>
      <c r="F4131">
        <v>201920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O4131">
        <f t="shared" si="329"/>
        <v>-7565112.8329999996</v>
      </c>
      <c r="P4131">
        <f t="shared" si="329"/>
        <v>-7640213.3329999996</v>
      </c>
      <c r="Q4131">
        <f t="shared" si="329"/>
        <v>-7507373.3329999996</v>
      </c>
      <c r="R4131">
        <f t="shared" si="330"/>
        <v>0</v>
      </c>
      <c r="S4131">
        <f t="shared" si="331"/>
        <v>0</v>
      </c>
      <c r="T4131">
        <f t="shared" si="332"/>
        <v>0</v>
      </c>
      <c r="U4131">
        <f t="shared" si="333"/>
        <v>0</v>
      </c>
    </row>
    <row r="4132" spans="1:21" hidden="1" x14ac:dyDescent="0.25">
      <c r="A4132" t="s">
        <v>8338</v>
      </c>
      <c r="B4132" t="s">
        <v>3998</v>
      </c>
      <c r="C4132">
        <v>0</v>
      </c>
      <c r="D4132">
        <v>0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10563000</v>
      </c>
      <c r="L4132">
        <v>8631300</v>
      </c>
      <c r="M4132">
        <v>6972900</v>
      </c>
      <c r="O4132">
        <f t="shared" si="329"/>
        <v>0</v>
      </c>
      <c r="P4132">
        <f t="shared" si="329"/>
        <v>0</v>
      </c>
      <c r="Q4132">
        <f t="shared" si="329"/>
        <v>0</v>
      </c>
      <c r="R4132">
        <f t="shared" si="330"/>
        <v>0</v>
      </c>
      <c r="S4132">
        <f t="shared" si="331"/>
        <v>0</v>
      </c>
      <c r="T4132">
        <f t="shared" si="332"/>
        <v>-1931700</v>
      </c>
      <c r="U4132">
        <f t="shared" si="333"/>
        <v>-3590100</v>
      </c>
    </row>
    <row r="4133" spans="1:21" hidden="1" x14ac:dyDescent="0.25">
      <c r="A4133" t="s">
        <v>8339</v>
      </c>
      <c r="B4133" t="s">
        <v>2354</v>
      </c>
      <c r="C4133">
        <v>174485.3333</v>
      </c>
      <c r="D4133">
        <v>5193250</v>
      </c>
      <c r="E4133">
        <v>1605510</v>
      </c>
      <c r="F4133">
        <v>1740000</v>
      </c>
      <c r="G4133">
        <v>1393500</v>
      </c>
      <c r="H4133">
        <v>127780</v>
      </c>
      <c r="I4133">
        <v>74178</v>
      </c>
      <c r="J4133">
        <v>379685</v>
      </c>
      <c r="K4133">
        <v>55223500</v>
      </c>
      <c r="L4133">
        <v>42154000</v>
      </c>
      <c r="M4133">
        <v>31958000</v>
      </c>
      <c r="O4133">
        <f t="shared" si="329"/>
        <v>5018764.6666999999</v>
      </c>
      <c r="P4133">
        <f t="shared" si="329"/>
        <v>1431024.6666999999</v>
      </c>
      <c r="Q4133">
        <f t="shared" si="329"/>
        <v>1565514.6666999999</v>
      </c>
      <c r="R4133">
        <f t="shared" si="330"/>
        <v>-1265720</v>
      </c>
      <c r="S4133">
        <f t="shared" si="331"/>
        <v>305507</v>
      </c>
      <c r="T4133">
        <f t="shared" si="332"/>
        <v>-13069500</v>
      </c>
      <c r="U4133">
        <f t="shared" si="333"/>
        <v>-23265500</v>
      </c>
    </row>
    <row r="4134" spans="1:21" hidden="1" x14ac:dyDescent="0.25">
      <c r="A4134" t="s">
        <v>8340</v>
      </c>
      <c r="B4134" t="s">
        <v>2355</v>
      </c>
      <c r="C4134">
        <v>1110713.3330000001</v>
      </c>
      <c r="D4134">
        <v>218880</v>
      </c>
      <c r="E4134">
        <v>162355</v>
      </c>
      <c r="F4134">
        <v>496960</v>
      </c>
      <c r="G4134">
        <v>0</v>
      </c>
      <c r="H4134">
        <v>0</v>
      </c>
      <c r="I4134">
        <v>191130</v>
      </c>
      <c r="J4134">
        <v>208890</v>
      </c>
      <c r="K4134">
        <v>56732500</v>
      </c>
      <c r="L4134">
        <v>38545000</v>
      </c>
      <c r="M4134">
        <v>34518500</v>
      </c>
      <c r="O4134">
        <f t="shared" si="329"/>
        <v>-891833.3330000001</v>
      </c>
      <c r="P4134">
        <f t="shared" si="329"/>
        <v>-948358.3330000001</v>
      </c>
      <c r="Q4134">
        <f t="shared" si="329"/>
        <v>-613753.3330000001</v>
      </c>
      <c r="R4134">
        <f t="shared" si="330"/>
        <v>0</v>
      </c>
      <c r="S4134">
        <f t="shared" si="331"/>
        <v>17760</v>
      </c>
      <c r="T4134">
        <f t="shared" si="332"/>
        <v>-18187500</v>
      </c>
      <c r="U4134">
        <f t="shared" si="333"/>
        <v>-22214000</v>
      </c>
    </row>
    <row r="4135" spans="1:21" hidden="1" x14ac:dyDescent="0.25">
      <c r="A4135" t="s">
        <v>8341</v>
      </c>
      <c r="B4135" t="s">
        <v>2356</v>
      </c>
      <c r="C4135">
        <v>1702291.6669999999</v>
      </c>
      <c r="D4135">
        <v>124965</v>
      </c>
      <c r="E4135">
        <v>0</v>
      </c>
      <c r="F4135">
        <v>654185</v>
      </c>
      <c r="G4135">
        <v>276490</v>
      </c>
      <c r="H4135">
        <v>31684</v>
      </c>
      <c r="I4135">
        <v>0</v>
      </c>
      <c r="J4135">
        <v>0</v>
      </c>
      <c r="K4135">
        <v>0</v>
      </c>
      <c r="L4135">
        <v>0</v>
      </c>
      <c r="M4135">
        <v>0</v>
      </c>
      <c r="O4135">
        <f t="shared" si="329"/>
        <v>-1577326.6669999999</v>
      </c>
      <c r="P4135">
        <f t="shared" si="329"/>
        <v>-1702291.6669999999</v>
      </c>
      <c r="Q4135">
        <f t="shared" si="329"/>
        <v>-1048106.6669999999</v>
      </c>
      <c r="R4135">
        <f t="shared" si="330"/>
        <v>-244806</v>
      </c>
      <c r="S4135">
        <f t="shared" si="331"/>
        <v>0</v>
      </c>
      <c r="T4135">
        <f t="shared" si="332"/>
        <v>0</v>
      </c>
      <c r="U4135">
        <f t="shared" si="333"/>
        <v>0</v>
      </c>
    </row>
    <row r="4136" spans="1:21" hidden="1" x14ac:dyDescent="0.25">
      <c r="A4136" t="s">
        <v>8342</v>
      </c>
      <c r="B4136" t="s">
        <v>3999</v>
      </c>
      <c r="C4136">
        <v>0</v>
      </c>
      <c r="D4136">
        <v>0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971475</v>
      </c>
      <c r="L4136">
        <v>849425</v>
      </c>
      <c r="M4136">
        <v>629890</v>
      </c>
      <c r="O4136">
        <f t="shared" si="329"/>
        <v>0</v>
      </c>
      <c r="P4136">
        <f t="shared" si="329"/>
        <v>0</v>
      </c>
      <c r="Q4136">
        <f t="shared" si="329"/>
        <v>0</v>
      </c>
      <c r="R4136">
        <f t="shared" si="330"/>
        <v>0</v>
      </c>
      <c r="S4136">
        <f t="shared" si="331"/>
        <v>0</v>
      </c>
      <c r="T4136">
        <f t="shared" si="332"/>
        <v>-122050</v>
      </c>
      <c r="U4136">
        <f t="shared" si="333"/>
        <v>-341585</v>
      </c>
    </row>
    <row r="4137" spans="1:21" hidden="1" x14ac:dyDescent="0.25">
      <c r="A4137" t="s">
        <v>8343</v>
      </c>
      <c r="B4137" t="s">
        <v>4000</v>
      </c>
      <c r="C4137">
        <v>0</v>
      </c>
      <c r="D4137">
        <v>0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207215</v>
      </c>
      <c r="O4137">
        <f t="shared" si="329"/>
        <v>0</v>
      </c>
      <c r="P4137">
        <f t="shared" si="329"/>
        <v>0</v>
      </c>
      <c r="Q4137">
        <f t="shared" si="329"/>
        <v>0</v>
      </c>
      <c r="R4137">
        <f t="shared" si="330"/>
        <v>0</v>
      </c>
      <c r="S4137">
        <f t="shared" si="331"/>
        <v>0</v>
      </c>
      <c r="T4137">
        <f t="shared" si="332"/>
        <v>0</v>
      </c>
      <c r="U4137">
        <f t="shared" si="333"/>
        <v>207215</v>
      </c>
    </row>
    <row r="4138" spans="1:21" hidden="1" x14ac:dyDescent="0.25">
      <c r="A4138" t="s">
        <v>6461</v>
      </c>
      <c r="B4138" t="s">
        <v>4001</v>
      </c>
      <c r="C4138">
        <v>0</v>
      </c>
      <c r="D4138">
        <v>0</v>
      </c>
      <c r="E4138">
        <v>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v>571800</v>
      </c>
      <c r="L4138">
        <v>754000</v>
      </c>
      <c r="M4138">
        <v>0</v>
      </c>
      <c r="O4138">
        <f t="shared" si="329"/>
        <v>0</v>
      </c>
      <c r="P4138">
        <f t="shared" si="329"/>
        <v>0</v>
      </c>
      <c r="Q4138">
        <f t="shared" si="329"/>
        <v>0</v>
      </c>
      <c r="R4138">
        <f t="shared" si="330"/>
        <v>0</v>
      </c>
      <c r="S4138">
        <f t="shared" si="331"/>
        <v>0</v>
      </c>
      <c r="T4138">
        <f t="shared" si="332"/>
        <v>182200</v>
      </c>
      <c r="U4138">
        <f t="shared" si="333"/>
        <v>-571800</v>
      </c>
    </row>
    <row r="4139" spans="1:21" hidden="1" x14ac:dyDescent="0.25">
      <c r="A4139" t="s">
        <v>8345</v>
      </c>
      <c r="B4139" t="s">
        <v>2357</v>
      </c>
      <c r="C4139">
        <v>0</v>
      </c>
      <c r="D4139">
        <v>226275</v>
      </c>
      <c r="E4139">
        <v>0</v>
      </c>
      <c r="F4139">
        <v>0</v>
      </c>
      <c r="G4139">
        <v>360720</v>
      </c>
      <c r="H4139">
        <v>23602</v>
      </c>
      <c r="I4139">
        <v>0</v>
      </c>
      <c r="J4139">
        <v>0</v>
      </c>
      <c r="K4139">
        <v>491260</v>
      </c>
      <c r="L4139">
        <v>318915</v>
      </c>
      <c r="M4139">
        <v>263920</v>
      </c>
      <c r="O4139">
        <f t="shared" si="329"/>
        <v>226275</v>
      </c>
      <c r="P4139">
        <f t="shared" si="329"/>
        <v>0</v>
      </c>
      <c r="Q4139">
        <f t="shared" si="329"/>
        <v>0</v>
      </c>
      <c r="R4139">
        <f t="shared" si="330"/>
        <v>-337118</v>
      </c>
      <c r="S4139">
        <f t="shared" si="331"/>
        <v>0</v>
      </c>
      <c r="T4139">
        <f t="shared" si="332"/>
        <v>-172345</v>
      </c>
      <c r="U4139">
        <f t="shared" si="333"/>
        <v>-227340</v>
      </c>
    </row>
    <row r="4140" spans="1:21" hidden="1" x14ac:dyDescent="0.25">
      <c r="A4140" t="s">
        <v>8346</v>
      </c>
      <c r="B4140" t="s">
        <v>4002</v>
      </c>
      <c r="C4140">
        <v>0</v>
      </c>
      <c r="D4140">
        <v>0</v>
      </c>
      <c r="E4140">
        <v>0</v>
      </c>
      <c r="F4140">
        <v>0</v>
      </c>
      <c r="G4140">
        <v>0</v>
      </c>
      <c r="H4140">
        <v>0</v>
      </c>
      <c r="I4140">
        <v>0</v>
      </c>
      <c r="J4140">
        <v>0</v>
      </c>
      <c r="K4140">
        <v>2083700</v>
      </c>
      <c r="L4140">
        <v>155510</v>
      </c>
      <c r="M4140">
        <v>416885</v>
      </c>
      <c r="O4140">
        <f t="shared" si="329"/>
        <v>0</v>
      </c>
      <c r="P4140">
        <f t="shared" si="329"/>
        <v>0</v>
      </c>
      <c r="Q4140">
        <f t="shared" si="329"/>
        <v>0</v>
      </c>
      <c r="R4140">
        <f t="shared" si="330"/>
        <v>0</v>
      </c>
      <c r="S4140">
        <f t="shared" si="331"/>
        <v>0</v>
      </c>
      <c r="T4140">
        <f t="shared" si="332"/>
        <v>-1928190</v>
      </c>
      <c r="U4140">
        <f t="shared" si="333"/>
        <v>-1666815</v>
      </c>
    </row>
    <row r="4141" spans="1:21" hidden="1" x14ac:dyDescent="0.25">
      <c r="A4141" t="s">
        <v>8347</v>
      </c>
      <c r="B4141" t="s">
        <v>2358</v>
      </c>
      <c r="C4141">
        <v>54494</v>
      </c>
      <c r="D4141">
        <v>0</v>
      </c>
      <c r="E4141">
        <v>23048050</v>
      </c>
      <c r="F4141">
        <v>40883</v>
      </c>
      <c r="G4141">
        <v>32319</v>
      </c>
      <c r="H4141">
        <v>4597</v>
      </c>
      <c r="I4141">
        <v>54494</v>
      </c>
      <c r="J4141">
        <v>0</v>
      </c>
      <c r="K4141">
        <v>6747100</v>
      </c>
      <c r="L4141">
        <v>3707850</v>
      </c>
      <c r="M4141">
        <v>2777200</v>
      </c>
      <c r="O4141">
        <f t="shared" si="329"/>
        <v>-54494</v>
      </c>
      <c r="P4141">
        <f t="shared" si="329"/>
        <v>22993556</v>
      </c>
      <c r="Q4141">
        <f t="shared" si="329"/>
        <v>-13611</v>
      </c>
      <c r="R4141">
        <f t="shared" si="330"/>
        <v>-27722</v>
      </c>
      <c r="S4141">
        <f t="shared" si="331"/>
        <v>-54494</v>
      </c>
      <c r="T4141">
        <f t="shared" si="332"/>
        <v>-3039250</v>
      </c>
      <c r="U4141">
        <f t="shared" si="333"/>
        <v>-3969900</v>
      </c>
    </row>
    <row r="4142" spans="1:21" hidden="1" x14ac:dyDescent="0.25">
      <c r="A4142" t="s">
        <v>8348</v>
      </c>
      <c r="B4142" t="s">
        <v>2359</v>
      </c>
      <c r="C4142">
        <v>53879</v>
      </c>
      <c r="D4142">
        <v>0</v>
      </c>
      <c r="E4142">
        <v>0</v>
      </c>
      <c r="F4142">
        <v>244975</v>
      </c>
      <c r="G4142">
        <v>143910</v>
      </c>
      <c r="H4142">
        <v>0</v>
      </c>
      <c r="I4142">
        <v>53879</v>
      </c>
      <c r="J4142">
        <v>127805</v>
      </c>
      <c r="K4142">
        <v>6034600</v>
      </c>
      <c r="L4142">
        <v>4189550</v>
      </c>
      <c r="M4142">
        <v>3912250</v>
      </c>
      <c r="O4142">
        <f t="shared" si="329"/>
        <v>-53879</v>
      </c>
      <c r="P4142">
        <f t="shared" si="329"/>
        <v>-53879</v>
      </c>
      <c r="Q4142">
        <f t="shared" si="329"/>
        <v>191096</v>
      </c>
      <c r="R4142">
        <f t="shared" si="330"/>
        <v>-143910</v>
      </c>
      <c r="S4142">
        <f t="shared" si="331"/>
        <v>73926</v>
      </c>
      <c r="T4142">
        <f t="shared" si="332"/>
        <v>-1845050</v>
      </c>
      <c r="U4142">
        <f t="shared" si="333"/>
        <v>-2122350</v>
      </c>
    </row>
    <row r="4143" spans="1:21" hidden="1" x14ac:dyDescent="0.25">
      <c r="A4143" t="s">
        <v>8349</v>
      </c>
      <c r="B4143" t="s">
        <v>2360</v>
      </c>
      <c r="C4143">
        <v>0</v>
      </c>
      <c r="D4143">
        <v>197855</v>
      </c>
      <c r="E4143">
        <v>0</v>
      </c>
      <c r="F4143">
        <v>353820.5</v>
      </c>
      <c r="G4143">
        <v>1290600</v>
      </c>
      <c r="H4143">
        <v>55182</v>
      </c>
      <c r="I4143">
        <v>0</v>
      </c>
      <c r="J4143">
        <v>0</v>
      </c>
      <c r="K4143">
        <v>0</v>
      </c>
      <c r="L4143">
        <v>0</v>
      </c>
      <c r="M4143">
        <v>0</v>
      </c>
      <c r="O4143">
        <f t="shared" si="329"/>
        <v>197855</v>
      </c>
      <c r="P4143">
        <f t="shared" si="329"/>
        <v>0</v>
      </c>
      <c r="Q4143">
        <f t="shared" si="329"/>
        <v>353820.5</v>
      </c>
      <c r="R4143">
        <f t="shared" si="330"/>
        <v>-1235418</v>
      </c>
      <c r="S4143">
        <f t="shared" si="331"/>
        <v>0</v>
      </c>
      <c r="T4143">
        <f t="shared" si="332"/>
        <v>0</v>
      </c>
      <c r="U4143">
        <f t="shared" si="333"/>
        <v>0</v>
      </c>
    </row>
    <row r="4144" spans="1:21" hidden="1" x14ac:dyDescent="0.25">
      <c r="A4144" t="s">
        <v>8350</v>
      </c>
      <c r="B4144" t="s">
        <v>4003</v>
      </c>
      <c r="C4144">
        <v>0</v>
      </c>
      <c r="D4144">
        <v>0</v>
      </c>
      <c r="E4144">
        <v>0</v>
      </c>
      <c r="F4144">
        <v>0</v>
      </c>
      <c r="G4144">
        <v>0</v>
      </c>
      <c r="H4144">
        <v>0</v>
      </c>
      <c r="I4144">
        <v>0</v>
      </c>
      <c r="J4144">
        <v>0</v>
      </c>
      <c r="K4144">
        <v>101197</v>
      </c>
      <c r="L4144">
        <v>0</v>
      </c>
      <c r="M4144">
        <v>9693.5</v>
      </c>
      <c r="O4144">
        <f t="shared" si="329"/>
        <v>0</v>
      </c>
      <c r="P4144">
        <f t="shared" si="329"/>
        <v>0</v>
      </c>
      <c r="Q4144">
        <f t="shared" si="329"/>
        <v>0</v>
      </c>
      <c r="R4144">
        <f t="shared" si="330"/>
        <v>0</v>
      </c>
      <c r="S4144">
        <f t="shared" si="331"/>
        <v>0</v>
      </c>
      <c r="T4144">
        <f t="shared" si="332"/>
        <v>-101197</v>
      </c>
      <c r="U4144">
        <f t="shared" si="333"/>
        <v>-91503.5</v>
      </c>
    </row>
    <row r="4145" spans="1:21" hidden="1" x14ac:dyDescent="0.25">
      <c r="A4145" t="s">
        <v>8351</v>
      </c>
      <c r="B4145" t="s">
        <v>4004</v>
      </c>
      <c r="C4145">
        <v>0</v>
      </c>
      <c r="D4145">
        <v>0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77431</v>
      </c>
      <c r="L4145">
        <v>36330.5</v>
      </c>
      <c r="M4145">
        <v>75430.5</v>
      </c>
      <c r="O4145">
        <f t="shared" si="329"/>
        <v>0</v>
      </c>
      <c r="P4145">
        <f t="shared" si="329"/>
        <v>0</v>
      </c>
      <c r="Q4145">
        <f t="shared" si="329"/>
        <v>0</v>
      </c>
      <c r="R4145">
        <f t="shared" si="330"/>
        <v>0</v>
      </c>
      <c r="S4145">
        <f t="shared" si="331"/>
        <v>0</v>
      </c>
      <c r="T4145">
        <f t="shared" si="332"/>
        <v>-41100.5</v>
      </c>
      <c r="U4145">
        <f t="shared" si="333"/>
        <v>-2000.5</v>
      </c>
    </row>
    <row r="4146" spans="1:21" hidden="1" x14ac:dyDescent="0.25">
      <c r="A4146" t="s">
        <v>8352</v>
      </c>
      <c r="B4146" t="s">
        <v>2361</v>
      </c>
      <c r="C4146">
        <v>0</v>
      </c>
      <c r="D4146">
        <v>580695</v>
      </c>
      <c r="E4146">
        <v>61165</v>
      </c>
      <c r="F4146">
        <v>146875</v>
      </c>
      <c r="G4146">
        <v>25229</v>
      </c>
      <c r="H4146">
        <v>0</v>
      </c>
      <c r="I4146">
        <v>0</v>
      </c>
      <c r="J4146">
        <v>0</v>
      </c>
      <c r="K4146">
        <v>846530</v>
      </c>
      <c r="L4146">
        <v>461035</v>
      </c>
      <c r="M4146">
        <v>291915</v>
      </c>
      <c r="O4146">
        <f t="shared" si="329"/>
        <v>580695</v>
      </c>
      <c r="P4146">
        <f t="shared" si="329"/>
        <v>61165</v>
      </c>
      <c r="Q4146">
        <f t="shared" si="329"/>
        <v>146875</v>
      </c>
      <c r="R4146">
        <f t="shared" si="330"/>
        <v>-25229</v>
      </c>
      <c r="S4146">
        <f t="shared" si="331"/>
        <v>0</v>
      </c>
      <c r="T4146">
        <f t="shared" si="332"/>
        <v>-385495</v>
      </c>
      <c r="U4146">
        <f t="shared" si="333"/>
        <v>-554615</v>
      </c>
    </row>
    <row r="4147" spans="1:21" hidden="1" x14ac:dyDescent="0.25">
      <c r="A4147" t="s">
        <v>8353</v>
      </c>
      <c r="B4147" t="s">
        <v>2362</v>
      </c>
      <c r="C4147">
        <v>1837172.3330000001</v>
      </c>
      <c r="D4147">
        <v>185885</v>
      </c>
      <c r="E4147">
        <v>174385</v>
      </c>
      <c r="F4147">
        <v>24340.5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O4147">
        <f t="shared" si="329"/>
        <v>-1651287.3330000001</v>
      </c>
      <c r="P4147">
        <f t="shared" si="329"/>
        <v>-1662787.3330000001</v>
      </c>
      <c r="Q4147">
        <f t="shared" si="329"/>
        <v>-1812831.8330000001</v>
      </c>
      <c r="R4147">
        <f t="shared" si="330"/>
        <v>0</v>
      </c>
      <c r="S4147">
        <f t="shared" si="331"/>
        <v>0</v>
      </c>
      <c r="T4147">
        <f t="shared" si="332"/>
        <v>0</v>
      </c>
      <c r="U4147">
        <f t="shared" si="333"/>
        <v>0</v>
      </c>
    </row>
    <row r="4148" spans="1:21" hidden="1" x14ac:dyDescent="0.25">
      <c r="A4148" t="s">
        <v>8354</v>
      </c>
      <c r="B4148" t="s">
        <v>2363</v>
      </c>
      <c r="C4148">
        <v>1731834.3330000001</v>
      </c>
      <c r="D4148">
        <v>0</v>
      </c>
      <c r="E4148">
        <v>50870</v>
      </c>
      <c r="F4148">
        <v>0</v>
      </c>
      <c r="G4148">
        <v>88503</v>
      </c>
      <c r="H4148" t="e">
        <v>#DIV/0!</v>
      </c>
      <c r="I4148">
        <v>0</v>
      </c>
      <c r="J4148">
        <v>0</v>
      </c>
      <c r="K4148">
        <v>146875</v>
      </c>
      <c r="L4148">
        <v>80740</v>
      </c>
      <c r="M4148">
        <v>0</v>
      </c>
      <c r="O4148">
        <f t="shared" si="329"/>
        <v>-1731834.3330000001</v>
      </c>
      <c r="P4148">
        <f t="shared" si="329"/>
        <v>-1680964.3330000001</v>
      </c>
      <c r="Q4148">
        <f t="shared" si="329"/>
        <v>-1731834.3330000001</v>
      </c>
      <c r="R4148" t="e">
        <f t="shared" si="330"/>
        <v>#DIV/0!</v>
      </c>
      <c r="S4148">
        <f t="shared" si="331"/>
        <v>0</v>
      </c>
      <c r="T4148">
        <f t="shared" si="332"/>
        <v>-66135</v>
      </c>
      <c r="U4148">
        <f t="shared" si="333"/>
        <v>-146875</v>
      </c>
    </row>
    <row r="4149" spans="1:21" hidden="1" x14ac:dyDescent="0.25">
      <c r="A4149" t="s">
        <v>8355</v>
      </c>
      <c r="B4149" t="s">
        <v>2364</v>
      </c>
      <c r="C4149">
        <v>37141083.329999998</v>
      </c>
      <c r="D4149">
        <v>10266300</v>
      </c>
      <c r="E4149">
        <v>25402500</v>
      </c>
      <c r="F4149">
        <v>18032700</v>
      </c>
      <c r="G4149">
        <v>1826700</v>
      </c>
      <c r="H4149">
        <v>128235</v>
      </c>
      <c r="I4149">
        <v>443240</v>
      </c>
      <c r="J4149">
        <v>2288750</v>
      </c>
      <c r="K4149">
        <v>1866600</v>
      </c>
      <c r="L4149">
        <v>1669800</v>
      </c>
      <c r="M4149">
        <v>1352415</v>
      </c>
      <c r="O4149">
        <f t="shared" si="329"/>
        <v>-26874783.329999998</v>
      </c>
      <c r="P4149">
        <f t="shared" si="329"/>
        <v>-11738583.329999998</v>
      </c>
      <c r="Q4149">
        <f t="shared" si="329"/>
        <v>-19108383.329999998</v>
      </c>
      <c r="R4149">
        <f t="shared" si="330"/>
        <v>-1698465</v>
      </c>
      <c r="S4149">
        <f t="shared" si="331"/>
        <v>1845510</v>
      </c>
      <c r="T4149">
        <f t="shared" si="332"/>
        <v>-196800</v>
      </c>
      <c r="U4149">
        <f t="shared" si="333"/>
        <v>-514185</v>
      </c>
    </row>
    <row r="4150" spans="1:21" hidden="1" x14ac:dyDescent="0.25">
      <c r="A4150" t="s">
        <v>8356</v>
      </c>
      <c r="B4150" t="s">
        <v>2365</v>
      </c>
      <c r="C4150">
        <v>2116406.3330000001</v>
      </c>
      <c r="D4150">
        <v>0</v>
      </c>
      <c r="E4150">
        <v>0</v>
      </c>
      <c r="F4150">
        <v>0</v>
      </c>
      <c r="G4150">
        <v>152460</v>
      </c>
      <c r="H4150">
        <v>7188</v>
      </c>
      <c r="I4150">
        <v>0</v>
      </c>
      <c r="J4150">
        <v>0</v>
      </c>
      <c r="K4150">
        <v>0</v>
      </c>
      <c r="L4150">
        <v>0</v>
      </c>
      <c r="M4150">
        <v>0</v>
      </c>
      <c r="O4150">
        <f t="shared" si="329"/>
        <v>-2116406.3330000001</v>
      </c>
      <c r="P4150">
        <f t="shared" si="329"/>
        <v>-2116406.3330000001</v>
      </c>
      <c r="Q4150">
        <f t="shared" si="329"/>
        <v>-2116406.3330000001</v>
      </c>
      <c r="R4150">
        <f t="shared" si="330"/>
        <v>-145272</v>
      </c>
      <c r="S4150">
        <f t="shared" si="331"/>
        <v>0</v>
      </c>
      <c r="T4150">
        <f t="shared" si="332"/>
        <v>0</v>
      </c>
      <c r="U4150">
        <f t="shared" si="333"/>
        <v>0</v>
      </c>
    </row>
    <row r="4151" spans="1:21" hidden="1" x14ac:dyDescent="0.25">
      <c r="A4151" t="s">
        <v>8357</v>
      </c>
      <c r="B4151" t="s">
        <v>4005</v>
      </c>
      <c r="C4151">
        <v>0</v>
      </c>
      <c r="D4151">
        <v>0</v>
      </c>
      <c r="E4151">
        <v>0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926980</v>
      </c>
      <c r="L4151">
        <v>768200</v>
      </c>
      <c r="M4151">
        <v>638855</v>
      </c>
      <c r="O4151">
        <f t="shared" si="329"/>
        <v>0</v>
      </c>
      <c r="P4151">
        <f t="shared" si="329"/>
        <v>0</v>
      </c>
      <c r="Q4151">
        <f t="shared" si="329"/>
        <v>0</v>
      </c>
      <c r="R4151">
        <f t="shared" si="330"/>
        <v>0</v>
      </c>
      <c r="S4151">
        <f t="shared" si="331"/>
        <v>0</v>
      </c>
      <c r="T4151">
        <f t="shared" si="332"/>
        <v>-158780</v>
      </c>
      <c r="U4151">
        <f t="shared" si="333"/>
        <v>-288125</v>
      </c>
    </row>
    <row r="4152" spans="1:21" hidden="1" x14ac:dyDescent="0.25">
      <c r="A4152" t="s">
        <v>8358</v>
      </c>
      <c r="B4152" t="s">
        <v>2366</v>
      </c>
      <c r="C4152">
        <v>0</v>
      </c>
      <c r="D4152">
        <v>0</v>
      </c>
      <c r="E4152">
        <v>111080</v>
      </c>
      <c r="F4152">
        <v>0</v>
      </c>
      <c r="G4152">
        <v>0</v>
      </c>
      <c r="H4152">
        <v>0</v>
      </c>
      <c r="I4152">
        <v>0</v>
      </c>
      <c r="J4152">
        <v>0</v>
      </c>
      <c r="K4152">
        <v>23254500</v>
      </c>
      <c r="L4152">
        <v>13870450</v>
      </c>
      <c r="M4152">
        <v>9630100</v>
      </c>
      <c r="O4152">
        <f t="shared" si="329"/>
        <v>0</v>
      </c>
      <c r="P4152">
        <f t="shared" si="329"/>
        <v>111080</v>
      </c>
      <c r="Q4152">
        <f t="shared" si="329"/>
        <v>0</v>
      </c>
      <c r="R4152">
        <f t="shared" si="330"/>
        <v>0</v>
      </c>
      <c r="S4152">
        <f t="shared" si="331"/>
        <v>0</v>
      </c>
      <c r="T4152">
        <f t="shared" si="332"/>
        <v>-9384050</v>
      </c>
      <c r="U4152">
        <f t="shared" si="333"/>
        <v>-13624400</v>
      </c>
    </row>
    <row r="4153" spans="1:21" hidden="1" x14ac:dyDescent="0.25">
      <c r="A4153" t="s">
        <v>8359</v>
      </c>
      <c r="B4153" t="s">
        <v>2367</v>
      </c>
      <c r="C4153">
        <v>2192920</v>
      </c>
      <c r="D4153">
        <v>0</v>
      </c>
      <c r="E4153">
        <v>0</v>
      </c>
      <c r="F4153">
        <v>42692.5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O4153">
        <f t="shared" si="329"/>
        <v>-2192920</v>
      </c>
      <c r="P4153">
        <f t="shared" si="329"/>
        <v>-2192920</v>
      </c>
      <c r="Q4153">
        <f t="shared" si="329"/>
        <v>-2150227.5</v>
      </c>
      <c r="R4153">
        <f t="shared" si="330"/>
        <v>0</v>
      </c>
      <c r="S4153">
        <f t="shared" si="331"/>
        <v>0</v>
      </c>
      <c r="T4153">
        <f t="shared" si="332"/>
        <v>0</v>
      </c>
      <c r="U4153">
        <f t="shared" si="333"/>
        <v>0</v>
      </c>
    </row>
    <row r="4154" spans="1:21" hidden="1" x14ac:dyDescent="0.25">
      <c r="A4154" t="s">
        <v>8360</v>
      </c>
      <c r="B4154" t="s">
        <v>2368</v>
      </c>
      <c r="C4154">
        <v>0</v>
      </c>
      <c r="D4154">
        <v>0</v>
      </c>
      <c r="E4154">
        <v>0</v>
      </c>
      <c r="F4154">
        <v>162220</v>
      </c>
      <c r="G4154">
        <v>788380</v>
      </c>
      <c r="H4154">
        <v>21684</v>
      </c>
      <c r="I4154">
        <v>0</v>
      </c>
      <c r="J4154">
        <v>0</v>
      </c>
      <c r="K4154">
        <v>0</v>
      </c>
      <c r="L4154">
        <v>0</v>
      </c>
      <c r="M4154">
        <v>0</v>
      </c>
      <c r="O4154">
        <f t="shared" si="329"/>
        <v>0</v>
      </c>
      <c r="P4154">
        <f t="shared" si="329"/>
        <v>0</v>
      </c>
      <c r="Q4154">
        <f t="shared" si="329"/>
        <v>162220</v>
      </c>
      <c r="R4154">
        <f t="shared" si="330"/>
        <v>-766696</v>
      </c>
      <c r="S4154">
        <f t="shared" si="331"/>
        <v>0</v>
      </c>
      <c r="T4154">
        <f t="shared" si="332"/>
        <v>0</v>
      </c>
      <c r="U4154">
        <f t="shared" si="333"/>
        <v>0</v>
      </c>
    </row>
    <row r="4155" spans="1:21" hidden="1" x14ac:dyDescent="0.25">
      <c r="A4155" t="s">
        <v>8361</v>
      </c>
      <c r="B4155" t="s">
        <v>2369</v>
      </c>
      <c r="C4155">
        <v>0</v>
      </c>
      <c r="D4155">
        <v>0</v>
      </c>
      <c r="E4155">
        <v>0</v>
      </c>
      <c r="F4155">
        <v>0</v>
      </c>
      <c r="G4155">
        <v>0</v>
      </c>
      <c r="H4155">
        <v>0</v>
      </c>
      <c r="I4155">
        <v>0</v>
      </c>
      <c r="J4155">
        <v>0</v>
      </c>
      <c r="K4155">
        <v>0</v>
      </c>
      <c r="L4155">
        <v>0</v>
      </c>
      <c r="M4155">
        <v>0</v>
      </c>
      <c r="O4155">
        <f t="shared" si="329"/>
        <v>0</v>
      </c>
      <c r="P4155">
        <f t="shared" si="329"/>
        <v>0</v>
      </c>
      <c r="Q4155">
        <f t="shared" si="329"/>
        <v>0</v>
      </c>
      <c r="R4155">
        <f t="shared" si="330"/>
        <v>0</v>
      </c>
      <c r="S4155">
        <f t="shared" si="331"/>
        <v>0</v>
      </c>
      <c r="T4155">
        <f t="shared" si="332"/>
        <v>0</v>
      </c>
      <c r="U4155">
        <f t="shared" si="333"/>
        <v>0</v>
      </c>
    </row>
    <row r="4156" spans="1:21" hidden="1" x14ac:dyDescent="0.25">
      <c r="A4156" t="s">
        <v>8362</v>
      </c>
      <c r="B4156" t="s">
        <v>4006</v>
      </c>
      <c r="C4156">
        <v>0</v>
      </c>
      <c r="D4156">
        <v>0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v>12756000</v>
      </c>
      <c r="L4156">
        <v>8677400</v>
      </c>
      <c r="M4156">
        <v>7486400</v>
      </c>
      <c r="O4156">
        <f t="shared" si="329"/>
        <v>0</v>
      </c>
      <c r="P4156">
        <f t="shared" si="329"/>
        <v>0</v>
      </c>
      <c r="Q4156">
        <f t="shared" si="329"/>
        <v>0</v>
      </c>
      <c r="R4156">
        <f t="shared" si="330"/>
        <v>0</v>
      </c>
      <c r="S4156">
        <f t="shared" si="331"/>
        <v>0</v>
      </c>
      <c r="T4156">
        <f t="shared" si="332"/>
        <v>-4078600</v>
      </c>
      <c r="U4156">
        <f t="shared" si="333"/>
        <v>-5269600</v>
      </c>
    </row>
    <row r="4157" spans="1:21" hidden="1" x14ac:dyDescent="0.25">
      <c r="A4157" t="s">
        <v>8363</v>
      </c>
      <c r="B4157" t="s">
        <v>4007</v>
      </c>
      <c r="C4157">
        <v>0</v>
      </c>
      <c r="D4157">
        <v>0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3116350</v>
      </c>
      <c r="L4157">
        <v>2956150</v>
      </c>
      <c r="M4157">
        <v>2259850</v>
      </c>
      <c r="O4157">
        <f t="shared" si="329"/>
        <v>0</v>
      </c>
      <c r="P4157">
        <f t="shared" si="329"/>
        <v>0</v>
      </c>
      <c r="Q4157">
        <f t="shared" si="329"/>
        <v>0</v>
      </c>
      <c r="R4157">
        <f t="shared" si="330"/>
        <v>0</v>
      </c>
      <c r="S4157">
        <f t="shared" si="331"/>
        <v>0</v>
      </c>
      <c r="T4157">
        <f t="shared" si="332"/>
        <v>-160200</v>
      </c>
      <c r="U4157">
        <f t="shared" si="333"/>
        <v>-856500</v>
      </c>
    </row>
    <row r="4158" spans="1:21" hidden="1" x14ac:dyDescent="0.25">
      <c r="A4158" t="s">
        <v>8364</v>
      </c>
      <c r="B4158" t="s">
        <v>2370</v>
      </c>
      <c r="C4158">
        <v>27960.333330000001</v>
      </c>
      <c r="D4158">
        <v>0</v>
      </c>
      <c r="E4158">
        <v>0</v>
      </c>
      <c r="F4158">
        <v>0</v>
      </c>
      <c r="G4158">
        <v>493300</v>
      </c>
      <c r="H4158">
        <v>0</v>
      </c>
      <c r="I4158">
        <v>0</v>
      </c>
      <c r="J4158">
        <v>0</v>
      </c>
      <c r="K4158">
        <v>78337000</v>
      </c>
      <c r="L4158">
        <v>58555000</v>
      </c>
      <c r="M4158">
        <v>41474500</v>
      </c>
      <c r="O4158">
        <f t="shared" si="329"/>
        <v>-27960.333330000001</v>
      </c>
      <c r="P4158">
        <f t="shared" si="329"/>
        <v>-27960.333330000001</v>
      </c>
      <c r="Q4158">
        <f t="shared" si="329"/>
        <v>-27960.333330000001</v>
      </c>
      <c r="R4158">
        <f t="shared" si="330"/>
        <v>-493300</v>
      </c>
      <c r="S4158">
        <f t="shared" si="331"/>
        <v>0</v>
      </c>
      <c r="T4158">
        <f t="shared" si="332"/>
        <v>-19782000</v>
      </c>
      <c r="U4158">
        <f t="shared" si="333"/>
        <v>-36862500</v>
      </c>
    </row>
    <row r="4159" spans="1:21" hidden="1" x14ac:dyDescent="0.25">
      <c r="A4159" t="s">
        <v>8365</v>
      </c>
      <c r="B4159" t="s">
        <v>4008</v>
      </c>
      <c r="C4159">
        <v>0</v>
      </c>
      <c r="D4159">
        <v>0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13004500</v>
      </c>
      <c r="L4159">
        <v>10694250</v>
      </c>
      <c r="M4159">
        <v>9545050</v>
      </c>
      <c r="O4159">
        <f t="shared" si="329"/>
        <v>0</v>
      </c>
      <c r="P4159">
        <f t="shared" si="329"/>
        <v>0</v>
      </c>
      <c r="Q4159">
        <f t="shared" si="329"/>
        <v>0</v>
      </c>
      <c r="R4159">
        <f t="shared" si="330"/>
        <v>0</v>
      </c>
      <c r="S4159">
        <f t="shared" si="331"/>
        <v>0</v>
      </c>
      <c r="T4159">
        <f t="shared" si="332"/>
        <v>-2310250</v>
      </c>
      <c r="U4159">
        <f t="shared" si="333"/>
        <v>-3459450</v>
      </c>
    </row>
    <row r="4160" spans="1:21" hidden="1" x14ac:dyDescent="0.25">
      <c r="A4160" t="s">
        <v>8366</v>
      </c>
      <c r="B4160" t="s">
        <v>2371</v>
      </c>
      <c r="C4160">
        <v>55189.333330000001</v>
      </c>
      <c r="D4160">
        <v>0</v>
      </c>
      <c r="E4160">
        <v>0</v>
      </c>
      <c r="F4160">
        <v>3532000</v>
      </c>
      <c r="G4160">
        <v>146180</v>
      </c>
      <c r="H4160">
        <v>0</v>
      </c>
      <c r="I4160">
        <v>0</v>
      </c>
      <c r="J4160">
        <v>5783</v>
      </c>
      <c r="K4160">
        <v>92591.5</v>
      </c>
      <c r="L4160">
        <v>40065.5</v>
      </c>
      <c r="M4160">
        <v>44694</v>
      </c>
      <c r="O4160">
        <f t="shared" si="329"/>
        <v>-55189.333330000001</v>
      </c>
      <c r="P4160">
        <f t="shared" si="329"/>
        <v>-55189.333330000001</v>
      </c>
      <c r="Q4160">
        <f t="shared" si="329"/>
        <v>3476810.6666700002</v>
      </c>
      <c r="R4160">
        <f t="shared" si="330"/>
        <v>-146180</v>
      </c>
      <c r="S4160">
        <f t="shared" si="331"/>
        <v>5783</v>
      </c>
      <c r="T4160">
        <f t="shared" si="332"/>
        <v>-52526</v>
      </c>
      <c r="U4160">
        <f t="shared" si="333"/>
        <v>-47897.5</v>
      </c>
    </row>
    <row r="4161" spans="1:21" hidden="1" x14ac:dyDescent="0.25">
      <c r="A4161" t="s">
        <v>8367</v>
      </c>
      <c r="B4161" t="s">
        <v>2372</v>
      </c>
      <c r="C4161">
        <v>0</v>
      </c>
      <c r="D4161">
        <v>14984</v>
      </c>
      <c r="E4161">
        <v>40061</v>
      </c>
      <c r="F4161">
        <v>0</v>
      </c>
      <c r="G4161">
        <v>10024</v>
      </c>
      <c r="H4161" t="e">
        <v>#DIV/0!</v>
      </c>
      <c r="I4161">
        <v>0</v>
      </c>
      <c r="J4161">
        <v>0</v>
      </c>
      <c r="K4161">
        <v>0</v>
      </c>
      <c r="L4161">
        <v>0</v>
      </c>
      <c r="M4161">
        <v>0</v>
      </c>
      <c r="O4161">
        <f t="shared" si="329"/>
        <v>14984</v>
      </c>
      <c r="P4161">
        <f t="shared" si="329"/>
        <v>40061</v>
      </c>
      <c r="Q4161">
        <f t="shared" si="329"/>
        <v>0</v>
      </c>
      <c r="R4161" t="e">
        <f t="shared" si="330"/>
        <v>#DIV/0!</v>
      </c>
      <c r="S4161">
        <f t="shared" si="331"/>
        <v>0</v>
      </c>
      <c r="T4161">
        <f t="shared" si="332"/>
        <v>0</v>
      </c>
      <c r="U4161">
        <f t="shared" si="333"/>
        <v>0</v>
      </c>
    </row>
    <row r="4162" spans="1:21" hidden="1" x14ac:dyDescent="0.25">
      <c r="A4162" t="s">
        <v>8368</v>
      </c>
      <c r="B4162" t="s">
        <v>4009</v>
      </c>
      <c r="C4162">
        <v>0</v>
      </c>
      <c r="D4162">
        <v>0</v>
      </c>
      <c r="E4162">
        <v>0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1812850</v>
      </c>
      <c r="L4162">
        <v>1509300</v>
      </c>
      <c r="M4162">
        <v>1379500</v>
      </c>
      <c r="O4162">
        <f t="shared" si="329"/>
        <v>0</v>
      </c>
      <c r="P4162">
        <f t="shared" si="329"/>
        <v>0</v>
      </c>
      <c r="Q4162">
        <f t="shared" si="329"/>
        <v>0</v>
      </c>
      <c r="R4162">
        <f t="shared" si="330"/>
        <v>0</v>
      </c>
      <c r="S4162">
        <f t="shared" si="331"/>
        <v>0</v>
      </c>
      <c r="T4162">
        <f t="shared" si="332"/>
        <v>-303550</v>
      </c>
      <c r="U4162">
        <f t="shared" si="333"/>
        <v>-433350</v>
      </c>
    </row>
    <row r="4163" spans="1:21" hidden="1" x14ac:dyDescent="0.25">
      <c r="A4163" t="s">
        <v>8369</v>
      </c>
      <c r="B4163" t="s">
        <v>2537</v>
      </c>
      <c r="C4163">
        <v>160770</v>
      </c>
      <c r="D4163">
        <v>15631500</v>
      </c>
      <c r="E4163">
        <v>5321200</v>
      </c>
      <c r="F4163">
        <v>6106450</v>
      </c>
      <c r="G4163">
        <v>0</v>
      </c>
      <c r="H4163">
        <v>0</v>
      </c>
      <c r="I4163">
        <v>160770</v>
      </c>
      <c r="J4163">
        <v>1192250</v>
      </c>
      <c r="K4163">
        <v>2171500</v>
      </c>
      <c r="L4163">
        <v>1982400</v>
      </c>
      <c r="M4163">
        <v>2156900</v>
      </c>
      <c r="O4163">
        <f t="shared" ref="O4163:Q4192" si="334">D4163-$C4163</f>
        <v>15470730</v>
      </c>
      <c r="P4163">
        <f t="shared" si="334"/>
        <v>5160430</v>
      </c>
      <c r="Q4163">
        <f t="shared" si="334"/>
        <v>5945680</v>
      </c>
      <c r="R4163">
        <f t="shared" ref="R4163:R4192" si="335">H4163-G4163</f>
        <v>0</v>
      </c>
      <c r="S4163">
        <f t="shared" ref="S4163:S4192" si="336">J4163-I4163</f>
        <v>1031480</v>
      </c>
      <c r="T4163">
        <f t="shared" ref="T4163:T4192" si="337">L4163-K4163</f>
        <v>-189100</v>
      </c>
      <c r="U4163">
        <f t="shared" ref="U4163:U4192" si="338">M4163-K4163</f>
        <v>-14600</v>
      </c>
    </row>
    <row r="4164" spans="1:21" hidden="1" x14ac:dyDescent="0.25">
      <c r="A4164" t="s">
        <v>7305</v>
      </c>
      <c r="B4164" t="s">
        <v>4010</v>
      </c>
      <c r="C4164">
        <v>0</v>
      </c>
      <c r="D4164">
        <v>0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702585</v>
      </c>
      <c r="L4164">
        <v>769575</v>
      </c>
      <c r="M4164">
        <v>271115</v>
      </c>
      <c r="O4164">
        <f t="shared" si="334"/>
        <v>0</v>
      </c>
      <c r="P4164">
        <f t="shared" si="334"/>
        <v>0</v>
      </c>
      <c r="Q4164">
        <f t="shared" si="334"/>
        <v>0</v>
      </c>
      <c r="R4164">
        <f t="shared" si="335"/>
        <v>0</v>
      </c>
      <c r="S4164">
        <f t="shared" si="336"/>
        <v>0</v>
      </c>
      <c r="T4164">
        <f t="shared" si="337"/>
        <v>66990</v>
      </c>
      <c r="U4164">
        <f t="shared" si="338"/>
        <v>-431470</v>
      </c>
    </row>
    <row r="4165" spans="1:21" hidden="1" x14ac:dyDescent="0.25">
      <c r="A4165" t="s">
        <v>7607</v>
      </c>
      <c r="B4165" t="s">
        <v>4011</v>
      </c>
      <c r="C4165">
        <v>0</v>
      </c>
      <c r="D4165">
        <v>0</v>
      </c>
      <c r="E4165">
        <v>0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99705</v>
      </c>
      <c r="L4165">
        <v>134997</v>
      </c>
      <c r="M4165">
        <v>88380</v>
      </c>
      <c r="O4165">
        <f t="shared" si="334"/>
        <v>0</v>
      </c>
      <c r="P4165">
        <f t="shared" si="334"/>
        <v>0</v>
      </c>
      <c r="Q4165">
        <f t="shared" si="334"/>
        <v>0</v>
      </c>
      <c r="R4165">
        <f t="shared" si="335"/>
        <v>0</v>
      </c>
      <c r="S4165">
        <f t="shared" si="336"/>
        <v>0</v>
      </c>
      <c r="T4165">
        <f t="shared" si="337"/>
        <v>35292</v>
      </c>
      <c r="U4165">
        <f t="shared" si="338"/>
        <v>-11325</v>
      </c>
    </row>
    <row r="4166" spans="1:21" hidden="1" x14ac:dyDescent="0.25">
      <c r="A4166" t="s">
        <v>8372</v>
      </c>
      <c r="B4166" t="s">
        <v>2538</v>
      </c>
      <c r="C4166">
        <v>210759</v>
      </c>
      <c r="D4166">
        <v>2822100</v>
      </c>
      <c r="E4166">
        <v>989015</v>
      </c>
      <c r="F4166">
        <v>760800</v>
      </c>
      <c r="G4166">
        <v>1086000</v>
      </c>
      <c r="H4166">
        <v>88105.5</v>
      </c>
      <c r="I4166">
        <v>62499</v>
      </c>
      <c r="J4166">
        <v>77875</v>
      </c>
      <c r="K4166">
        <v>4151100</v>
      </c>
      <c r="L4166">
        <v>2714550</v>
      </c>
      <c r="M4166">
        <v>1714100</v>
      </c>
      <c r="O4166">
        <f t="shared" si="334"/>
        <v>2611341</v>
      </c>
      <c r="P4166">
        <f t="shared" si="334"/>
        <v>778256</v>
      </c>
      <c r="Q4166">
        <f t="shared" si="334"/>
        <v>550041</v>
      </c>
      <c r="R4166">
        <f t="shared" si="335"/>
        <v>-997894.5</v>
      </c>
      <c r="S4166">
        <f t="shared" si="336"/>
        <v>15376</v>
      </c>
      <c r="T4166">
        <f t="shared" si="337"/>
        <v>-1436550</v>
      </c>
      <c r="U4166">
        <f t="shared" si="338"/>
        <v>-2437000</v>
      </c>
    </row>
    <row r="4167" spans="1:21" hidden="1" x14ac:dyDescent="0.25">
      <c r="A4167" t="s">
        <v>8373</v>
      </c>
      <c r="B4167" t="s">
        <v>2373</v>
      </c>
      <c r="C4167">
        <v>0</v>
      </c>
      <c r="D4167">
        <v>0</v>
      </c>
      <c r="E4167">
        <v>0</v>
      </c>
      <c r="F4167">
        <v>0</v>
      </c>
      <c r="G4167">
        <v>103150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O4167">
        <f t="shared" si="334"/>
        <v>0</v>
      </c>
      <c r="P4167">
        <f t="shared" si="334"/>
        <v>0</v>
      </c>
      <c r="Q4167">
        <f t="shared" si="334"/>
        <v>0</v>
      </c>
      <c r="R4167">
        <f t="shared" si="335"/>
        <v>-103150</v>
      </c>
      <c r="S4167">
        <f t="shared" si="336"/>
        <v>0</v>
      </c>
      <c r="T4167">
        <f t="shared" si="337"/>
        <v>0</v>
      </c>
      <c r="U4167">
        <f t="shared" si="338"/>
        <v>0</v>
      </c>
    </row>
    <row r="4168" spans="1:21" hidden="1" x14ac:dyDescent="0.25">
      <c r="A4168" t="s">
        <v>8374</v>
      </c>
      <c r="B4168" t="s">
        <v>4012</v>
      </c>
      <c r="C4168">
        <v>0</v>
      </c>
      <c r="D4168">
        <v>0</v>
      </c>
      <c r="E4168">
        <v>0</v>
      </c>
      <c r="F4168">
        <v>0</v>
      </c>
      <c r="G4168">
        <v>0</v>
      </c>
      <c r="H4168">
        <v>0</v>
      </c>
      <c r="I4168">
        <v>0</v>
      </c>
      <c r="J4168">
        <v>0</v>
      </c>
      <c r="K4168">
        <v>353250</v>
      </c>
      <c r="L4168">
        <v>230865</v>
      </c>
      <c r="M4168">
        <v>153935</v>
      </c>
      <c r="O4168">
        <f t="shared" si="334"/>
        <v>0</v>
      </c>
      <c r="P4168">
        <f t="shared" si="334"/>
        <v>0</v>
      </c>
      <c r="Q4168">
        <f t="shared" si="334"/>
        <v>0</v>
      </c>
      <c r="R4168">
        <f t="shared" si="335"/>
        <v>0</v>
      </c>
      <c r="S4168">
        <f t="shared" si="336"/>
        <v>0</v>
      </c>
      <c r="T4168">
        <f t="shared" si="337"/>
        <v>-122385</v>
      </c>
      <c r="U4168">
        <f t="shared" si="338"/>
        <v>-199315</v>
      </c>
    </row>
    <row r="4169" spans="1:21" hidden="1" x14ac:dyDescent="0.25">
      <c r="A4169" t="s">
        <v>8375</v>
      </c>
      <c r="B4169" t="s">
        <v>4013</v>
      </c>
      <c r="C4169">
        <v>0</v>
      </c>
      <c r="D4169">
        <v>0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v>2245500</v>
      </c>
      <c r="L4169">
        <v>1585550</v>
      </c>
      <c r="M4169">
        <v>1502610</v>
      </c>
      <c r="O4169">
        <f t="shared" si="334"/>
        <v>0</v>
      </c>
      <c r="P4169">
        <f t="shared" si="334"/>
        <v>0</v>
      </c>
      <c r="Q4169">
        <f t="shared" si="334"/>
        <v>0</v>
      </c>
      <c r="R4169">
        <f t="shared" si="335"/>
        <v>0</v>
      </c>
      <c r="S4169">
        <f t="shared" si="336"/>
        <v>0</v>
      </c>
      <c r="T4169">
        <f t="shared" si="337"/>
        <v>-659950</v>
      </c>
      <c r="U4169">
        <f t="shared" si="338"/>
        <v>-742890</v>
      </c>
    </row>
    <row r="4170" spans="1:21" hidden="1" x14ac:dyDescent="0.25">
      <c r="A4170" t="s">
        <v>4688</v>
      </c>
      <c r="B4170" t="s">
        <v>2374</v>
      </c>
      <c r="C4170">
        <v>444900.5</v>
      </c>
      <c r="D4170">
        <v>2348250</v>
      </c>
      <c r="E4170">
        <v>572150</v>
      </c>
      <c r="F4170">
        <v>3882950</v>
      </c>
      <c r="G4170">
        <v>134320</v>
      </c>
      <c r="H4170">
        <v>140225</v>
      </c>
      <c r="I4170">
        <v>434440</v>
      </c>
      <c r="J4170">
        <v>356020</v>
      </c>
      <c r="K4170">
        <v>6317800</v>
      </c>
      <c r="L4170">
        <v>7363450</v>
      </c>
      <c r="M4170">
        <v>6680750</v>
      </c>
      <c r="O4170">
        <f t="shared" si="334"/>
        <v>1903349.5</v>
      </c>
      <c r="P4170">
        <f t="shared" si="334"/>
        <v>127249.5</v>
      </c>
      <c r="Q4170">
        <f t="shared" si="334"/>
        <v>3438049.5</v>
      </c>
      <c r="R4170">
        <f t="shared" si="335"/>
        <v>5905</v>
      </c>
      <c r="S4170">
        <f t="shared" si="336"/>
        <v>-78420</v>
      </c>
      <c r="T4170">
        <f t="shared" si="337"/>
        <v>1045650</v>
      </c>
      <c r="U4170">
        <f t="shared" si="338"/>
        <v>362950</v>
      </c>
    </row>
    <row r="4171" spans="1:21" hidden="1" x14ac:dyDescent="0.25">
      <c r="A4171" t="s">
        <v>8377</v>
      </c>
      <c r="B4171" t="s">
        <v>2375</v>
      </c>
      <c r="C4171">
        <v>29961.666669999999</v>
      </c>
      <c r="D4171">
        <v>0</v>
      </c>
      <c r="E4171">
        <v>0</v>
      </c>
      <c r="F4171">
        <v>0</v>
      </c>
      <c r="G4171">
        <v>174420</v>
      </c>
      <c r="H4171">
        <v>5574</v>
      </c>
      <c r="I4171">
        <v>0</v>
      </c>
      <c r="J4171">
        <v>0</v>
      </c>
      <c r="K4171">
        <v>0</v>
      </c>
      <c r="L4171">
        <v>0</v>
      </c>
      <c r="M4171">
        <v>0</v>
      </c>
      <c r="O4171">
        <f t="shared" si="334"/>
        <v>-29961.666669999999</v>
      </c>
      <c r="P4171">
        <f t="shared" si="334"/>
        <v>-29961.666669999999</v>
      </c>
      <c r="Q4171">
        <f t="shared" si="334"/>
        <v>-29961.666669999999</v>
      </c>
      <c r="R4171">
        <f t="shared" si="335"/>
        <v>-168846</v>
      </c>
      <c r="S4171">
        <f t="shared" si="336"/>
        <v>0</v>
      </c>
      <c r="T4171">
        <f t="shared" si="337"/>
        <v>0</v>
      </c>
      <c r="U4171">
        <f t="shared" si="338"/>
        <v>0</v>
      </c>
    </row>
    <row r="4172" spans="1:21" hidden="1" x14ac:dyDescent="0.25">
      <c r="A4172" t="s">
        <v>8378</v>
      </c>
      <c r="B4172" t="s">
        <v>4014</v>
      </c>
      <c r="C4172">
        <v>0</v>
      </c>
      <c r="D4172">
        <v>0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v>91023000</v>
      </c>
      <c r="L4172">
        <v>70306500</v>
      </c>
      <c r="M4172">
        <v>58503000</v>
      </c>
      <c r="O4172">
        <f t="shared" si="334"/>
        <v>0</v>
      </c>
      <c r="P4172">
        <f t="shared" si="334"/>
        <v>0</v>
      </c>
      <c r="Q4172">
        <f t="shared" si="334"/>
        <v>0</v>
      </c>
      <c r="R4172">
        <f t="shared" si="335"/>
        <v>0</v>
      </c>
      <c r="S4172">
        <f t="shared" si="336"/>
        <v>0</v>
      </c>
      <c r="T4172">
        <f t="shared" si="337"/>
        <v>-20716500</v>
      </c>
      <c r="U4172">
        <f t="shared" si="338"/>
        <v>-32520000</v>
      </c>
    </row>
    <row r="4173" spans="1:21" hidden="1" x14ac:dyDescent="0.25">
      <c r="A4173" t="s">
        <v>8379</v>
      </c>
      <c r="B4173" t="s">
        <v>2376</v>
      </c>
      <c r="C4173">
        <v>76037</v>
      </c>
      <c r="D4173">
        <v>102442.5</v>
      </c>
      <c r="E4173">
        <v>0</v>
      </c>
      <c r="F4173">
        <v>40356.5</v>
      </c>
      <c r="G4173">
        <v>202430</v>
      </c>
      <c r="H4173">
        <v>0</v>
      </c>
      <c r="I4173">
        <v>76037</v>
      </c>
      <c r="J4173">
        <v>8468.5</v>
      </c>
      <c r="K4173">
        <v>0</v>
      </c>
      <c r="L4173">
        <v>0</v>
      </c>
      <c r="M4173">
        <v>0</v>
      </c>
      <c r="O4173">
        <f t="shared" si="334"/>
        <v>26405.5</v>
      </c>
      <c r="P4173">
        <f t="shared" si="334"/>
        <v>-76037</v>
      </c>
      <c r="Q4173">
        <f t="shared" si="334"/>
        <v>-35680.5</v>
      </c>
      <c r="R4173">
        <f t="shared" si="335"/>
        <v>-202430</v>
      </c>
      <c r="S4173">
        <f t="shared" si="336"/>
        <v>-67568.5</v>
      </c>
      <c r="T4173">
        <f t="shared" si="337"/>
        <v>0</v>
      </c>
      <c r="U4173">
        <f t="shared" si="338"/>
        <v>0</v>
      </c>
    </row>
    <row r="4174" spans="1:21" hidden="1" x14ac:dyDescent="0.25">
      <c r="A4174" t="s">
        <v>8380</v>
      </c>
      <c r="B4174" t="s">
        <v>2377</v>
      </c>
      <c r="C4174">
        <v>807806.66669999994</v>
      </c>
      <c r="D4174">
        <v>0</v>
      </c>
      <c r="E4174">
        <v>0</v>
      </c>
      <c r="F4174">
        <v>41541</v>
      </c>
      <c r="G4174">
        <v>245120</v>
      </c>
      <c r="H4174">
        <v>0</v>
      </c>
      <c r="I4174">
        <v>0</v>
      </c>
      <c r="J4174">
        <v>0</v>
      </c>
      <c r="K4174">
        <v>2445750</v>
      </c>
      <c r="L4174">
        <v>2020245</v>
      </c>
      <c r="M4174">
        <v>829310</v>
      </c>
      <c r="O4174">
        <f t="shared" si="334"/>
        <v>-807806.66669999994</v>
      </c>
      <c r="P4174">
        <f t="shared" si="334"/>
        <v>-807806.66669999994</v>
      </c>
      <c r="Q4174">
        <f t="shared" si="334"/>
        <v>-766265.66669999994</v>
      </c>
      <c r="R4174">
        <f t="shared" si="335"/>
        <v>-245120</v>
      </c>
      <c r="S4174">
        <f t="shared" si="336"/>
        <v>0</v>
      </c>
      <c r="T4174">
        <f t="shared" si="337"/>
        <v>-425505</v>
      </c>
      <c r="U4174">
        <f t="shared" si="338"/>
        <v>-1616440</v>
      </c>
    </row>
    <row r="4175" spans="1:21" hidden="1" x14ac:dyDescent="0.25">
      <c r="A4175" t="s">
        <v>8381</v>
      </c>
      <c r="B4175" t="s">
        <v>2378</v>
      </c>
      <c r="C4175">
        <v>507743.3333</v>
      </c>
      <c r="D4175">
        <v>131850</v>
      </c>
      <c r="E4175">
        <v>255990</v>
      </c>
      <c r="F4175">
        <v>0</v>
      </c>
      <c r="G4175">
        <v>177650</v>
      </c>
      <c r="H4175">
        <v>16647.5</v>
      </c>
      <c r="I4175">
        <v>0</v>
      </c>
      <c r="J4175">
        <v>0</v>
      </c>
      <c r="K4175">
        <v>8401750</v>
      </c>
      <c r="L4175">
        <v>5471600</v>
      </c>
      <c r="M4175">
        <v>5528750</v>
      </c>
      <c r="O4175">
        <f t="shared" si="334"/>
        <v>-375893.3333</v>
      </c>
      <c r="P4175">
        <f t="shared" si="334"/>
        <v>-251753.3333</v>
      </c>
      <c r="Q4175">
        <f t="shared" si="334"/>
        <v>-507743.3333</v>
      </c>
      <c r="R4175">
        <f t="shared" si="335"/>
        <v>-161002.5</v>
      </c>
      <c r="S4175">
        <f t="shared" si="336"/>
        <v>0</v>
      </c>
      <c r="T4175">
        <f t="shared" si="337"/>
        <v>-2930150</v>
      </c>
      <c r="U4175">
        <f t="shared" si="338"/>
        <v>-2873000</v>
      </c>
    </row>
    <row r="4176" spans="1:21" hidden="1" x14ac:dyDescent="0.25">
      <c r="A4176" t="s">
        <v>8382</v>
      </c>
      <c r="B4176" t="s">
        <v>2379</v>
      </c>
      <c r="C4176">
        <v>460893.3333</v>
      </c>
      <c r="D4176">
        <v>299945</v>
      </c>
      <c r="E4176">
        <v>0</v>
      </c>
      <c r="F4176">
        <v>41886</v>
      </c>
      <c r="G4176">
        <v>53198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O4176">
        <f t="shared" si="334"/>
        <v>-160948.3333</v>
      </c>
      <c r="P4176">
        <f t="shared" si="334"/>
        <v>-460893.3333</v>
      </c>
      <c r="Q4176">
        <f t="shared" si="334"/>
        <v>-419007.3333</v>
      </c>
      <c r="R4176">
        <f t="shared" si="335"/>
        <v>-53198</v>
      </c>
      <c r="S4176">
        <f t="shared" si="336"/>
        <v>0</v>
      </c>
      <c r="T4176">
        <f t="shared" si="337"/>
        <v>0</v>
      </c>
      <c r="U4176">
        <f t="shared" si="338"/>
        <v>0</v>
      </c>
    </row>
    <row r="4177" spans="1:21" hidden="1" x14ac:dyDescent="0.25">
      <c r="A4177" t="s">
        <v>8383</v>
      </c>
      <c r="B4177" t="s">
        <v>4138</v>
      </c>
      <c r="C4177">
        <v>173463.3333</v>
      </c>
      <c r="D4177">
        <v>2261950</v>
      </c>
      <c r="E4177">
        <v>776500</v>
      </c>
      <c r="F4177">
        <v>217910000</v>
      </c>
      <c r="G4177">
        <v>1041200</v>
      </c>
      <c r="H4177">
        <v>40318</v>
      </c>
      <c r="I4177">
        <v>0</v>
      </c>
      <c r="J4177">
        <v>0</v>
      </c>
      <c r="K4177">
        <v>33222500</v>
      </c>
      <c r="L4177">
        <v>23762000</v>
      </c>
      <c r="M4177">
        <v>20303500</v>
      </c>
      <c r="O4177">
        <f t="shared" si="334"/>
        <v>2088486.6666999999</v>
      </c>
      <c r="P4177">
        <f t="shared" si="334"/>
        <v>603036.66669999994</v>
      </c>
      <c r="Q4177">
        <f t="shared" si="334"/>
        <v>217736536.66670001</v>
      </c>
      <c r="R4177">
        <f t="shared" si="335"/>
        <v>-1000882</v>
      </c>
      <c r="S4177">
        <f t="shared" si="336"/>
        <v>0</v>
      </c>
      <c r="T4177">
        <f t="shared" si="337"/>
        <v>-9460500</v>
      </c>
      <c r="U4177">
        <f t="shared" si="338"/>
        <v>-12919000</v>
      </c>
    </row>
    <row r="4178" spans="1:21" hidden="1" x14ac:dyDescent="0.25">
      <c r="A4178" t="s">
        <v>4843</v>
      </c>
      <c r="B4178" t="s">
        <v>2539</v>
      </c>
      <c r="C4178">
        <v>0</v>
      </c>
      <c r="D4178">
        <v>0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2484500</v>
      </c>
      <c r="L4178">
        <v>3293400</v>
      </c>
      <c r="M4178">
        <v>1984955</v>
      </c>
      <c r="O4178">
        <f t="shared" si="334"/>
        <v>0</v>
      </c>
      <c r="P4178">
        <f t="shared" si="334"/>
        <v>0</v>
      </c>
      <c r="Q4178">
        <f t="shared" si="334"/>
        <v>0</v>
      </c>
      <c r="R4178">
        <f t="shared" si="335"/>
        <v>0</v>
      </c>
      <c r="S4178">
        <f t="shared" si="336"/>
        <v>0</v>
      </c>
      <c r="T4178">
        <f t="shared" si="337"/>
        <v>808900</v>
      </c>
      <c r="U4178">
        <f t="shared" si="338"/>
        <v>-499545</v>
      </c>
    </row>
    <row r="4179" spans="1:21" hidden="1" x14ac:dyDescent="0.25">
      <c r="A4179" t="s">
        <v>8385</v>
      </c>
      <c r="B4179" t="s">
        <v>2380</v>
      </c>
      <c r="C4179">
        <v>50112</v>
      </c>
      <c r="D4179">
        <v>228835</v>
      </c>
      <c r="E4179">
        <v>135840</v>
      </c>
      <c r="F4179">
        <v>103455</v>
      </c>
      <c r="G4179">
        <v>32859</v>
      </c>
      <c r="H4179">
        <v>0</v>
      </c>
      <c r="I4179">
        <v>50112</v>
      </c>
      <c r="J4179">
        <v>305330</v>
      </c>
      <c r="K4179">
        <v>109059500</v>
      </c>
      <c r="L4179">
        <v>92062500</v>
      </c>
      <c r="M4179">
        <v>76270000</v>
      </c>
      <c r="O4179">
        <f t="shared" si="334"/>
        <v>178723</v>
      </c>
      <c r="P4179">
        <f t="shared" si="334"/>
        <v>85728</v>
      </c>
      <c r="Q4179">
        <f t="shared" si="334"/>
        <v>53343</v>
      </c>
      <c r="R4179">
        <f t="shared" si="335"/>
        <v>-32859</v>
      </c>
      <c r="S4179">
        <f t="shared" si="336"/>
        <v>255218</v>
      </c>
      <c r="T4179">
        <f t="shared" si="337"/>
        <v>-16997000</v>
      </c>
      <c r="U4179">
        <f t="shared" si="338"/>
        <v>-32789500</v>
      </c>
    </row>
    <row r="4180" spans="1:21" hidden="1" x14ac:dyDescent="0.25">
      <c r="A4180" t="s">
        <v>8386</v>
      </c>
      <c r="B4180" t="s">
        <v>2381</v>
      </c>
      <c r="C4180">
        <v>316890</v>
      </c>
      <c r="D4180">
        <v>11972.5</v>
      </c>
      <c r="E4180">
        <v>33178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O4180">
        <f t="shared" si="334"/>
        <v>-304917.5</v>
      </c>
      <c r="P4180">
        <f t="shared" si="334"/>
        <v>-283712</v>
      </c>
      <c r="Q4180">
        <f t="shared" si="334"/>
        <v>-316890</v>
      </c>
      <c r="R4180">
        <f t="shared" si="335"/>
        <v>0</v>
      </c>
      <c r="S4180">
        <f t="shared" si="336"/>
        <v>0</v>
      </c>
      <c r="T4180">
        <f t="shared" si="337"/>
        <v>0</v>
      </c>
      <c r="U4180">
        <f t="shared" si="338"/>
        <v>0</v>
      </c>
    </row>
    <row r="4181" spans="1:21" hidden="1" x14ac:dyDescent="0.25">
      <c r="A4181" t="s">
        <v>8387</v>
      </c>
      <c r="B4181" t="s">
        <v>2382</v>
      </c>
      <c r="C4181">
        <v>2258653.6669999999</v>
      </c>
      <c r="D4181">
        <v>3524200</v>
      </c>
      <c r="E4181">
        <v>0</v>
      </c>
      <c r="F4181">
        <v>4240200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O4181">
        <f t="shared" si="334"/>
        <v>1265546.3330000001</v>
      </c>
      <c r="P4181">
        <f t="shared" si="334"/>
        <v>-2258653.6669999999</v>
      </c>
      <c r="Q4181">
        <f t="shared" si="334"/>
        <v>1981546.3330000001</v>
      </c>
      <c r="R4181">
        <f t="shared" si="335"/>
        <v>0</v>
      </c>
      <c r="S4181">
        <f t="shared" si="336"/>
        <v>0</v>
      </c>
      <c r="T4181">
        <f t="shared" si="337"/>
        <v>0</v>
      </c>
      <c r="U4181">
        <f t="shared" si="338"/>
        <v>0</v>
      </c>
    </row>
    <row r="4182" spans="1:21" hidden="1" x14ac:dyDescent="0.25">
      <c r="A4182" t="s">
        <v>8388</v>
      </c>
      <c r="B4182" t="s">
        <v>4015</v>
      </c>
      <c r="C4182">
        <v>0</v>
      </c>
      <c r="D4182">
        <v>0</v>
      </c>
      <c r="E4182">
        <v>0</v>
      </c>
      <c r="F4182">
        <v>0</v>
      </c>
      <c r="G4182">
        <v>0</v>
      </c>
      <c r="H4182">
        <v>0</v>
      </c>
      <c r="I4182">
        <v>0</v>
      </c>
      <c r="J4182">
        <v>0</v>
      </c>
      <c r="K4182">
        <v>304515</v>
      </c>
      <c r="L4182">
        <v>73280</v>
      </c>
      <c r="M4182">
        <v>106988</v>
      </c>
      <c r="O4182">
        <f t="shared" si="334"/>
        <v>0</v>
      </c>
      <c r="P4182">
        <f t="shared" si="334"/>
        <v>0</v>
      </c>
      <c r="Q4182">
        <f t="shared" si="334"/>
        <v>0</v>
      </c>
      <c r="R4182">
        <f t="shared" si="335"/>
        <v>0</v>
      </c>
      <c r="S4182">
        <f t="shared" si="336"/>
        <v>0</v>
      </c>
      <c r="T4182">
        <f t="shared" si="337"/>
        <v>-231235</v>
      </c>
      <c r="U4182">
        <f t="shared" si="338"/>
        <v>-197527</v>
      </c>
    </row>
    <row r="4183" spans="1:21" hidden="1" x14ac:dyDescent="0.25">
      <c r="A4183" t="s">
        <v>8389</v>
      </c>
      <c r="B4183" t="s">
        <v>4016</v>
      </c>
      <c r="C4183">
        <v>0</v>
      </c>
      <c r="D4183">
        <v>0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v>5223000</v>
      </c>
      <c r="L4183">
        <v>4370750</v>
      </c>
      <c r="M4183">
        <v>3130800</v>
      </c>
      <c r="O4183">
        <f t="shared" si="334"/>
        <v>0</v>
      </c>
      <c r="P4183">
        <f t="shared" si="334"/>
        <v>0</v>
      </c>
      <c r="Q4183">
        <f t="shared" si="334"/>
        <v>0</v>
      </c>
      <c r="R4183">
        <f t="shared" si="335"/>
        <v>0</v>
      </c>
      <c r="S4183">
        <f t="shared" si="336"/>
        <v>0</v>
      </c>
      <c r="T4183">
        <f t="shared" si="337"/>
        <v>-852250</v>
      </c>
      <c r="U4183">
        <f t="shared" si="338"/>
        <v>-2092200</v>
      </c>
    </row>
    <row r="4184" spans="1:21" hidden="1" x14ac:dyDescent="0.25">
      <c r="A4184" t="s">
        <v>4966</v>
      </c>
      <c r="B4184" t="s">
        <v>4017</v>
      </c>
      <c r="C4184">
        <v>0</v>
      </c>
      <c r="D4184">
        <v>0</v>
      </c>
      <c r="E4184">
        <v>0</v>
      </c>
      <c r="F4184">
        <v>0</v>
      </c>
      <c r="G4184">
        <v>0</v>
      </c>
      <c r="H4184">
        <v>0</v>
      </c>
      <c r="I4184">
        <v>0</v>
      </c>
      <c r="J4184">
        <v>0</v>
      </c>
      <c r="K4184">
        <v>50030</v>
      </c>
      <c r="L4184">
        <v>783630</v>
      </c>
      <c r="M4184">
        <v>674670</v>
      </c>
      <c r="O4184">
        <f t="shared" si="334"/>
        <v>0</v>
      </c>
      <c r="P4184">
        <f t="shared" si="334"/>
        <v>0</v>
      </c>
      <c r="Q4184">
        <f t="shared" si="334"/>
        <v>0</v>
      </c>
      <c r="R4184">
        <f t="shared" si="335"/>
        <v>0</v>
      </c>
      <c r="S4184">
        <f t="shared" si="336"/>
        <v>0</v>
      </c>
      <c r="T4184">
        <f t="shared" si="337"/>
        <v>733600</v>
      </c>
      <c r="U4184">
        <f t="shared" si="338"/>
        <v>624640</v>
      </c>
    </row>
    <row r="4185" spans="1:21" hidden="1" x14ac:dyDescent="0.25">
      <c r="A4185" t="s">
        <v>8391</v>
      </c>
      <c r="B4185" t="s">
        <v>2383</v>
      </c>
      <c r="C4185">
        <v>310375.3333</v>
      </c>
      <c r="D4185">
        <v>101185</v>
      </c>
      <c r="E4185">
        <v>0</v>
      </c>
      <c r="F4185">
        <v>98285</v>
      </c>
      <c r="G4185">
        <v>0</v>
      </c>
      <c r="H4185">
        <v>0</v>
      </c>
      <c r="I4185">
        <v>13872</v>
      </c>
      <c r="J4185">
        <v>0</v>
      </c>
      <c r="K4185">
        <v>79583500</v>
      </c>
      <c r="L4185">
        <v>51021000</v>
      </c>
      <c r="M4185">
        <v>44956000</v>
      </c>
      <c r="O4185">
        <f t="shared" si="334"/>
        <v>-209190.3333</v>
      </c>
      <c r="P4185">
        <f t="shared" si="334"/>
        <v>-310375.3333</v>
      </c>
      <c r="Q4185">
        <f t="shared" si="334"/>
        <v>-212090.3333</v>
      </c>
      <c r="R4185">
        <f t="shared" si="335"/>
        <v>0</v>
      </c>
      <c r="S4185">
        <f t="shared" si="336"/>
        <v>-13872</v>
      </c>
      <c r="T4185">
        <f t="shared" si="337"/>
        <v>-28562500</v>
      </c>
      <c r="U4185">
        <f t="shared" si="338"/>
        <v>-34627500</v>
      </c>
    </row>
    <row r="4186" spans="1:21" hidden="1" x14ac:dyDescent="0.25">
      <c r="A4186" t="s">
        <v>8392</v>
      </c>
      <c r="B4186" t="s">
        <v>2384</v>
      </c>
      <c r="C4186">
        <v>172676.6667</v>
      </c>
      <c r="D4186">
        <v>0</v>
      </c>
      <c r="E4186">
        <v>0</v>
      </c>
      <c r="F4186">
        <v>0</v>
      </c>
      <c r="G4186">
        <v>81195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O4186">
        <f t="shared" si="334"/>
        <v>-172676.6667</v>
      </c>
      <c r="P4186">
        <f t="shared" si="334"/>
        <v>-172676.6667</v>
      </c>
      <c r="Q4186">
        <f t="shared" si="334"/>
        <v>-172676.6667</v>
      </c>
      <c r="R4186">
        <f t="shared" si="335"/>
        <v>-81195</v>
      </c>
      <c r="S4186">
        <f t="shared" si="336"/>
        <v>0</v>
      </c>
      <c r="T4186">
        <f t="shared" si="337"/>
        <v>0</v>
      </c>
      <c r="U4186">
        <f t="shared" si="338"/>
        <v>0</v>
      </c>
    </row>
    <row r="4187" spans="1:21" hidden="1" x14ac:dyDescent="0.25">
      <c r="A4187" t="s">
        <v>8393</v>
      </c>
      <c r="B4187" t="s">
        <v>2385</v>
      </c>
      <c r="C4187">
        <v>126333.3333</v>
      </c>
      <c r="D4187">
        <v>0</v>
      </c>
      <c r="E4187">
        <v>0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O4187">
        <f t="shared" si="334"/>
        <v>-126333.3333</v>
      </c>
      <c r="P4187">
        <f t="shared" si="334"/>
        <v>-126333.3333</v>
      </c>
      <c r="Q4187">
        <f t="shared" si="334"/>
        <v>-126333.3333</v>
      </c>
      <c r="R4187">
        <f t="shared" si="335"/>
        <v>0</v>
      </c>
      <c r="S4187">
        <f t="shared" si="336"/>
        <v>0</v>
      </c>
      <c r="T4187">
        <f t="shared" si="337"/>
        <v>0</v>
      </c>
      <c r="U4187">
        <f t="shared" si="338"/>
        <v>0</v>
      </c>
    </row>
    <row r="4188" spans="1:21" hidden="1" x14ac:dyDescent="0.25">
      <c r="A4188" t="s">
        <v>8394</v>
      </c>
      <c r="B4188" t="s">
        <v>4018</v>
      </c>
      <c r="C4188">
        <v>0</v>
      </c>
      <c r="D4188">
        <v>0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v>5323600</v>
      </c>
      <c r="L4188">
        <v>3024250</v>
      </c>
      <c r="M4188">
        <v>1280255</v>
      </c>
      <c r="O4188">
        <f t="shared" si="334"/>
        <v>0</v>
      </c>
      <c r="P4188">
        <f t="shared" si="334"/>
        <v>0</v>
      </c>
      <c r="Q4188">
        <f t="shared" si="334"/>
        <v>0</v>
      </c>
      <c r="R4188">
        <f t="shared" si="335"/>
        <v>0</v>
      </c>
      <c r="S4188">
        <f t="shared" si="336"/>
        <v>0</v>
      </c>
      <c r="T4188">
        <f t="shared" si="337"/>
        <v>-2299350</v>
      </c>
      <c r="U4188">
        <f t="shared" si="338"/>
        <v>-4043345</v>
      </c>
    </row>
    <row r="4189" spans="1:21" hidden="1" x14ac:dyDescent="0.25">
      <c r="A4189" t="s">
        <v>8395</v>
      </c>
      <c r="B4189" t="s">
        <v>4019</v>
      </c>
      <c r="C4189">
        <v>0</v>
      </c>
      <c r="D4189">
        <v>0</v>
      </c>
      <c r="E4189">
        <v>0</v>
      </c>
      <c r="F4189">
        <v>0</v>
      </c>
      <c r="G4189">
        <v>0</v>
      </c>
      <c r="H4189">
        <v>0</v>
      </c>
      <c r="I4189">
        <v>0</v>
      </c>
      <c r="J4189">
        <v>0</v>
      </c>
      <c r="K4189">
        <v>713825</v>
      </c>
      <c r="L4189">
        <v>138540</v>
      </c>
      <c r="M4189">
        <v>214595</v>
      </c>
      <c r="O4189">
        <f t="shared" si="334"/>
        <v>0</v>
      </c>
      <c r="P4189">
        <f t="shared" si="334"/>
        <v>0</v>
      </c>
      <c r="Q4189">
        <f t="shared" si="334"/>
        <v>0</v>
      </c>
      <c r="R4189">
        <f t="shared" si="335"/>
        <v>0</v>
      </c>
      <c r="S4189">
        <f t="shared" si="336"/>
        <v>0</v>
      </c>
      <c r="T4189">
        <f t="shared" si="337"/>
        <v>-575285</v>
      </c>
      <c r="U4189">
        <f t="shared" si="338"/>
        <v>-499230</v>
      </c>
    </row>
    <row r="4190" spans="1:21" hidden="1" x14ac:dyDescent="0.25">
      <c r="A4190" t="s">
        <v>7266</v>
      </c>
      <c r="B4190" t="s">
        <v>4020</v>
      </c>
      <c r="C4190">
        <v>0</v>
      </c>
      <c r="D4190">
        <v>0</v>
      </c>
      <c r="E4190">
        <v>0</v>
      </c>
      <c r="F4190">
        <v>0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70927</v>
      </c>
      <c r="M4190">
        <v>71170</v>
      </c>
      <c r="O4190">
        <f t="shared" si="334"/>
        <v>0</v>
      </c>
      <c r="P4190">
        <f t="shared" si="334"/>
        <v>0</v>
      </c>
      <c r="Q4190">
        <f t="shared" si="334"/>
        <v>0</v>
      </c>
      <c r="R4190">
        <f t="shared" si="335"/>
        <v>0</v>
      </c>
      <c r="S4190">
        <f t="shared" si="336"/>
        <v>0</v>
      </c>
      <c r="T4190">
        <f t="shared" si="337"/>
        <v>70927</v>
      </c>
      <c r="U4190">
        <f t="shared" si="338"/>
        <v>71170</v>
      </c>
    </row>
    <row r="4191" spans="1:21" hidden="1" x14ac:dyDescent="0.25">
      <c r="A4191" t="s">
        <v>8396</v>
      </c>
      <c r="B4191" t="s">
        <v>2386</v>
      </c>
      <c r="C4191">
        <v>16631.666669999999</v>
      </c>
      <c r="D4191">
        <v>502470</v>
      </c>
      <c r="E4191">
        <v>0</v>
      </c>
      <c r="F4191">
        <v>53015</v>
      </c>
      <c r="G4191">
        <v>0</v>
      </c>
      <c r="H4191">
        <v>0</v>
      </c>
      <c r="I4191">
        <v>0</v>
      </c>
      <c r="J4191">
        <v>0</v>
      </c>
      <c r="K4191">
        <v>154385</v>
      </c>
      <c r="L4191">
        <v>94730</v>
      </c>
      <c r="M4191">
        <v>56115</v>
      </c>
      <c r="O4191">
        <f t="shared" si="334"/>
        <v>485838.33332999999</v>
      </c>
      <c r="P4191">
        <f t="shared" si="334"/>
        <v>-16631.666669999999</v>
      </c>
      <c r="Q4191">
        <f t="shared" si="334"/>
        <v>36383.333330000001</v>
      </c>
      <c r="R4191">
        <f t="shared" si="335"/>
        <v>0</v>
      </c>
      <c r="S4191">
        <f t="shared" si="336"/>
        <v>0</v>
      </c>
      <c r="T4191">
        <f t="shared" si="337"/>
        <v>-59655</v>
      </c>
      <c r="U4191">
        <f t="shared" si="338"/>
        <v>-98270</v>
      </c>
    </row>
    <row r="4192" spans="1:21" hidden="1" x14ac:dyDescent="0.25">
      <c r="A4192" t="s">
        <v>8397</v>
      </c>
      <c r="B4192" t="s">
        <v>2387</v>
      </c>
      <c r="C4192">
        <v>0</v>
      </c>
      <c r="D4192">
        <v>0</v>
      </c>
      <c r="E4192">
        <v>0</v>
      </c>
      <c r="F4192">
        <v>0</v>
      </c>
      <c r="G4192">
        <v>21673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O4192">
        <f t="shared" si="334"/>
        <v>0</v>
      </c>
      <c r="P4192">
        <f t="shared" si="334"/>
        <v>0</v>
      </c>
      <c r="Q4192">
        <f t="shared" si="334"/>
        <v>0</v>
      </c>
      <c r="R4192">
        <f t="shared" si="335"/>
        <v>-21673</v>
      </c>
      <c r="S4192">
        <f t="shared" si="336"/>
        <v>0</v>
      </c>
      <c r="T4192">
        <f t="shared" si="337"/>
        <v>0</v>
      </c>
      <c r="U4192">
        <f t="shared" si="338"/>
        <v>0</v>
      </c>
    </row>
    <row r="4193" spans="3:21" hidden="1" x14ac:dyDescent="0.25">
      <c r="C4193" t="s">
        <v>4194</v>
      </c>
      <c r="D4193" t="s">
        <v>4195</v>
      </c>
      <c r="E4193" t="s">
        <v>4196</v>
      </c>
      <c r="F4193" t="s">
        <v>4197</v>
      </c>
      <c r="G4193" t="s">
        <v>4198</v>
      </c>
      <c r="H4193" t="s">
        <v>4199</v>
      </c>
      <c r="I4193" t="s">
        <v>4021</v>
      </c>
      <c r="J4193" t="s">
        <v>4022</v>
      </c>
      <c r="K4193" t="s">
        <v>4023</v>
      </c>
      <c r="L4193" t="s">
        <v>4024</v>
      </c>
      <c r="M4193" t="s">
        <v>4025</v>
      </c>
      <c r="O4193" t="s">
        <v>4202</v>
      </c>
      <c r="P4193" t="s">
        <v>4203</v>
      </c>
      <c r="Q4193" t="s">
        <v>4204</v>
      </c>
      <c r="R4193" t="s">
        <v>4205</v>
      </c>
      <c r="S4193" t="s">
        <v>4206</v>
      </c>
      <c r="T4193" t="s">
        <v>4207</v>
      </c>
      <c r="U4193" t="s">
        <v>4208</v>
      </c>
    </row>
    <row r="4194" spans="3:21" hidden="1" x14ac:dyDescent="0.25">
      <c r="C4194">
        <f t="shared" ref="C4194:M4194" si="339">COUNTIF(C2:C4192,"&gt;0")</f>
        <v>2026</v>
      </c>
      <c r="D4194">
        <f t="shared" si="339"/>
        <v>1781</v>
      </c>
      <c r="E4194">
        <f t="shared" si="339"/>
        <v>1478</v>
      </c>
      <c r="F4194">
        <f t="shared" si="339"/>
        <v>1789</v>
      </c>
      <c r="G4194">
        <f t="shared" si="339"/>
        <v>2095</v>
      </c>
      <c r="H4194">
        <f t="shared" si="339"/>
        <v>1255</v>
      </c>
      <c r="I4194">
        <f t="shared" si="339"/>
        <v>1117</v>
      </c>
      <c r="J4194">
        <f t="shared" si="339"/>
        <v>1332</v>
      </c>
      <c r="K4194">
        <f t="shared" si="339"/>
        <v>2987</v>
      </c>
      <c r="L4194">
        <f t="shared" si="339"/>
        <v>3048</v>
      </c>
      <c r="M4194">
        <f t="shared" si="339"/>
        <v>3058</v>
      </c>
      <c r="O4194">
        <f t="shared" ref="O4194:U4194" si="340">COUNTIF(O2:O4192,"&gt;0")</f>
        <v>1295</v>
      </c>
      <c r="P4194">
        <f t="shared" si="340"/>
        <v>1064</v>
      </c>
      <c r="Q4194">
        <f t="shared" si="340"/>
        <v>1216</v>
      </c>
      <c r="R4194">
        <f t="shared" si="340"/>
        <v>29</v>
      </c>
      <c r="S4194">
        <f t="shared" si="340"/>
        <v>1171</v>
      </c>
      <c r="T4194">
        <f t="shared" si="340"/>
        <v>475</v>
      </c>
      <c r="U4194">
        <f t="shared" si="340"/>
        <v>415</v>
      </c>
    </row>
  </sheetData>
  <autoFilter ref="B1:U4194" xr:uid="{39B2C443-EAD3-4A72-B79F-58BB00453553}">
    <filterColumn colId="0">
      <filters>
        <filter val="sp|Q5TA45|INT11_HUMANIntegratorcomplexsubunit11OS=HomosapiensOX=9606GN=INTS11PE=1SV=2"/>
        <filter val="sp|Q68E01|INT3_HUMANIntegratorcomplexsubunit3OS=HomosapiensOX=9606GN=INTS3PE=1SV=1"/>
        <filter val="sp|Q6P9B9|INT5_HUMANIntegratorcomplexsubunit5OS=HomosapiensOX=9606GN=INTS5PE=1SV=1"/>
        <filter val="sp|Q75QN2|INT8_HUMANIntegratorcomplexsubunit8OS=HomosapiensOX=9606GN=INTS8PE=1SV=1"/>
        <filter val="sp|Q8N201|INT1_HUMANIntegratorcomplexsubunit1OS=HomosapiensOX=9606GN=INTS1PE=1SV=2"/>
        <filter val="sp|Q96CB8|INT12_HUMANIntegratorcomplexsubunit12OS=HomosapiensOX=9606GN=INTS12PE=1SV=1"/>
        <filter val="sp|Q96HW7|INT4_HUMANIntegratorcomplexsubunit4OS=HomosapiensOX=9606GN=INTS4PE=1SV=2"/>
        <filter val="sp|Q96SY0|INT14_HUMANIntegratorcomplexsubunit14OS=HomosapiensOX=9606GN=INTS14PE=1SV=2"/>
        <filter val="sp|Q9H0H0|INT2_HUMANIntegratorcomplexsubunit2OS=HomosapiensOX=9606GN=INTS2PE=1SV=2"/>
        <filter val="sp|Q9NV88|INT9_HUMANIntegratorcomplexsubunit9OS=HomosapiensOX=9606GN=INTS9PE=1SV=2"/>
        <filter val="sp|Q9NVH2|INT7_HUMANIntegratorcomplexsubunit7OS=HomosapiensOX=9606GN=INTS7PE=1SV=1"/>
        <filter val="sp|Q9NVM9|INT13_HUMANIntegratorcomplexsubunit13OS=HomosapiensOX=9606GN=INTS13PE=1SV=2"/>
        <filter val="sp|Q9NVR2|INT10_HUMANIntegratorcomplexsubunit10OS=HomosapiensOX=9606GN=INTS10PE=1SV=2"/>
        <filter val="sp|Q9UL03|INT6_HUMANIntegratorcomplexsubunit6OS=HomosapiensOX=9606GN=INTS6PE=1SV=1"/>
      </filters>
    </filterColumn>
  </autoFilter>
  <dataConsolidate topLabels="1">
    <dataRefs count="2">
      <dataRef ref="A1:G2680" sheet="Fusion_mean"/>
      <dataRef ref="A1:F3249" sheet="qe_mean"/>
    </dataRefs>
  </dataConsolid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6904-32CA-6A49-BBDB-23BA4D6C66DD}">
  <dimension ref="B1:W113"/>
  <sheetViews>
    <sheetView topLeftCell="A40" workbookViewId="0">
      <selection activeCell="Q1" sqref="Q1:W3"/>
    </sheetView>
  </sheetViews>
  <sheetFormatPr baseColWidth="10" defaultRowHeight="15" x14ac:dyDescent="0.25"/>
  <cols>
    <col min="5" max="5" width="22.42578125" customWidth="1"/>
  </cols>
  <sheetData>
    <row r="1" spans="2:23" x14ac:dyDescent="0.25">
      <c r="B1" t="s">
        <v>8400</v>
      </c>
      <c r="C1" t="s">
        <v>8399</v>
      </c>
      <c r="E1" t="s">
        <v>8418</v>
      </c>
      <c r="F1" t="s">
        <v>4194</v>
      </c>
      <c r="G1" t="s">
        <v>4195</v>
      </c>
      <c r="H1" t="s">
        <v>4196</v>
      </c>
      <c r="I1" t="s">
        <v>4197</v>
      </c>
      <c r="J1" t="s">
        <v>4209</v>
      </c>
      <c r="K1" t="s">
        <v>4021</v>
      </c>
      <c r="L1" t="s">
        <v>4022</v>
      </c>
      <c r="P1" t="s">
        <v>8400</v>
      </c>
      <c r="Q1" t="s">
        <v>8399</v>
      </c>
      <c r="R1" t="s">
        <v>4194</v>
      </c>
      <c r="S1" t="s">
        <v>4195</v>
      </c>
      <c r="T1" t="s">
        <v>4209</v>
      </c>
      <c r="V1" t="s">
        <v>4021</v>
      </c>
      <c r="W1" t="s">
        <v>4022</v>
      </c>
    </row>
    <row r="2" spans="2:23" x14ac:dyDescent="0.25">
      <c r="B2" t="s">
        <v>8401</v>
      </c>
      <c r="P2" t="s">
        <v>8401</v>
      </c>
    </row>
    <row r="3" spans="2:23" x14ac:dyDescent="0.25">
      <c r="B3" t="s">
        <v>8450</v>
      </c>
      <c r="C3" t="s">
        <v>4764</v>
      </c>
      <c r="E3" t="str">
        <f>VLOOKUP($C3,allProteins!A2:M4192,2,FALSE)</f>
        <v>sp|O95639|CPSF4_HUMANCleavageandpolyadenylationspecificityfactorsubunit4OS=HomosapiensOX=9606GN=CPSF4PE=1SV=1</v>
      </c>
      <c r="F3">
        <f>VLOOKUP($C3,allProteins!A2:M4192,3,FALSE)</f>
        <v>52078</v>
      </c>
      <c r="G3">
        <f>VLOOKUP($C3,allProteins!A2:M4192,4,FALSE)</f>
        <v>450120000</v>
      </c>
      <c r="H3">
        <f>VLOOKUP($C3,allProteins!A2:M4192,5,FALSE)</f>
        <v>197535000</v>
      </c>
      <c r="I3">
        <f>VLOOKUP($C3,allProteins!A2:M4192,6,FALSE)</f>
        <v>534755000</v>
      </c>
      <c r="J3">
        <f t="array" ref="J3">AVERAGE(IF(H3:I3&lt;&gt;0,H3:I3))</f>
        <v>366145000</v>
      </c>
      <c r="K3">
        <f>VLOOKUP($C3,allProteins!A2:M4192,9,FALSE)</f>
        <v>52078</v>
      </c>
      <c r="L3">
        <f>VLOOKUP($C3,allProteins!A2:M4192,10,FALSE)</f>
        <v>36793000</v>
      </c>
      <c r="P3" t="s">
        <v>8450</v>
      </c>
      <c r="Q3" t="s">
        <v>4764</v>
      </c>
      <c r="R3">
        <f>IF(Q3&lt;&gt;"",IFERROR(ROUND(LOG(F3,2),2),"n.i."),"")</f>
        <v>15.67</v>
      </c>
      <c r="S3">
        <f>IF(Q3&lt;&gt;"",IFERROR(ROUND(LOG(G3,2),2),"n.i."),"")</f>
        <v>28.75</v>
      </c>
      <c r="T3">
        <f>IF(Q3&lt;&gt;"",IFERROR(ROUND(LOG(J3,2),2),"n.i."),"")</f>
        <v>28.45</v>
      </c>
      <c r="V3">
        <f>IF(Q3&lt;&gt;"",IFERROR(ROUND(LOG(K3,2),2),"n.i."),"")</f>
        <v>15.67</v>
      </c>
      <c r="W3">
        <f>IF(Q3&lt;&gt;"",IFERROR(ROUND(LOG(L3,2),2),"n.i."),"")</f>
        <v>25.13</v>
      </c>
    </row>
    <row r="4" spans="2:23" x14ac:dyDescent="0.25">
      <c r="B4" t="s">
        <v>8451</v>
      </c>
      <c r="C4" t="s">
        <v>8146</v>
      </c>
      <c r="E4" t="str">
        <f>VLOOKUP($C4,allProteins!A3:M4193,2,FALSE)</f>
        <v>sp|Q9UKF6|CPSF3_HUMANCleavageandpolyadenylationspecificityfactorsubunit3OS=HomosapiensOX=9606GN=CPSF3PE=1SV=1</v>
      </c>
      <c r="F4">
        <f>VLOOKUP($C4,allProteins!A3:M4193,3,FALSE)</f>
        <v>73345</v>
      </c>
      <c r="G4">
        <f>VLOOKUP($C4,allProteins!A3:M4193,4,FALSE)</f>
        <v>709970000</v>
      </c>
      <c r="H4">
        <f>VLOOKUP($C4,allProteins!A3:M4193,5,FALSE)</f>
        <v>1109295000</v>
      </c>
      <c r="I4">
        <f>VLOOKUP($C4,allProteins!A3:M4193,6,FALSE)</f>
        <v>2188805000</v>
      </c>
      <c r="J4">
        <f t="array" ref="J4">AVERAGE(IF(H4:I4&lt;&gt;0,H4:I4))</f>
        <v>1649050000</v>
      </c>
      <c r="K4">
        <f>VLOOKUP($C4,allProteins!A3:M4193,9,FALSE)</f>
        <v>73345</v>
      </c>
      <c r="L4">
        <f>VLOOKUP($C4,allProteins!A3:M4193,10,FALSE)</f>
        <v>1636100000</v>
      </c>
      <c r="P4" t="s">
        <v>8451</v>
      </c>
      <c r="Q4" t="s">
        <v>8146</v>
      </c>
      <c r="R4">
        <f t="shared" ref="R4:R69" si="0">IF(Q4&lt;&gt;"",IFERROR(ROUND(LOG(F4,2),2),"n.i."),"")</f>
        <v>16.16</v>
      </c>
      <c r="S4">
        <f t="shared" ref="S4:S69" si="1">IF(Q4&lt;&gt;"",IFERROR(ROUND(LOG(G4,2),2),"n.i."),"")</f>
        <v>29.4</v>
      </c>
      <c r="T4">
        <f t="shared" ref="T4:T69" si="2">IF(Q4&lt;&gt;"",IFERROR(ROUND(LOG(J4,2),2),"n.i."),"")</f>
        <v>30.62</v>
      </c>
      <c r="V4">
        <f t="shared" ref="V4:V69" si="3">IF(Q4&lt;&gt;"",IFERROR(ROUND(LOG(K4,2),2),"n.i."),"")</f>
        <v>16.16</v>
      </c>
      <c r="W4">
        <f t="shared" ref="W4:W69" si="4">IF(Q4&lt;&gt;"",IFERROR(ROUND(LOG(L4,2),2),"n.i."),"")</f>
        <v>30.61</v>
      </c>
    </row>
    <row r="5" spans="2:23" x14ac:dyDescent="0.25">
      <c r="B5" t="s">
        <v>8452</v>
      </c>
      <c r="C5" t="s">
        <v>8027</v>
      </c>
      <c r="E5" t="str">
        <f>VLOOKUP($C5,allProteins!A4:M4194,2,FALSE)</f>
        <v>sp|Q9P2I0|CPSF2_HUMANCleavageandpolyadenylationspecificityfactorsubunit2OS=HomosapiensOX=9606GN=CPSF2PE=1SV=2</v>
      </c>
      <c r="F5">
        <f>VLOOKUP($C5,allProteins!A4:M4194,3,FALSE)</f>
        <v>244780</v>
      </c>
      <c r="G5">
        <f>VLOOKUP($C5,allProteins!A4:M4194,4,FALSE)</f>
        <v>813355000</v>
      </c>
      <c r="H5">
        <f>VLOOKUP($C5,allProteins!A4:M4194,5,FALSE)</f>
        <v>1177380000</v>
      </c>
      <c r="I5">
        <f>VLOOKUP($C5,allProteins!A4:M4194,6,FALSE)</f>
        <v>2296130000</v>
      </c>
      <c r="J5">
        <f t="array" ref="J5">AVERAGE(IF(H5:I5&lt;&gt;0,H5:I5))</f>
        <v>1736755000</v>
      </c>
      <c r="K5">
        <f>VLOOKUP($C5,allProteins!A4:M4194,9,FALSE)</f>
        <v>244780</v>
      </c>
      <c r="L5">
        <f>VLOOKUP($C5,allProteins!A4:M4194,10,FALSE)</f>
        <v>1627750000</v>
      </c>
      <c r="P5" t="s">
        <v>8452</v>
      </c>
      <c r="Q5" t="s">
        <v>8027</v>
      </c>
      <c r="R5">
        <f t="shared" si="0"/>
        <v>17.899999999999999</v>
      </c>
      <c r="S5">
        <f t="shared" si="1"/>
        <v>29.6</v>
      </c>
      <c r="T5">
        <f t="shared" si="2"/>
        <v>30.69</v>
      </c>
      <c r="V5">
        <f t="shared" si="3"/>
        <v>17.899999999999999</v>
      </c>
      <c r="W5">
        <f t="shared" si="4"/>
        <v>30.6</v>
      </c>
    </row>
    <row r="6" spans="2:23" x14ac:dyDescent="0.25">
      <c r="B6" t="s">
        <v>8453</v>
      </c>
      <c r="C6" t="s">
        <v>5999</v>
      </c>
      <c r="E6" t="str">
        <f>VLOOKUP($C6,allProteins!A5:M4195,2,FALSE)</f>
        <v>sp|Q10570|CPSF1_HUMANCleavageandpolyadenylationspecificityfactorsubunit1OS=HomosapiensOX=9606GN=CPSF1PE=1SV=2</v>
      </c>
      <c r="F6">
        <f>VLOOKUP($C6,allProteins!A5:M4195,3,FALSE)</f>
        <v>1945631.3330000001</v>
      </c>
      <c r="G6">
        <f>VLOOKUP($C6,allProteins!A5:M4195,4,FALSE)</f>
        <v>630130000</v>
      </c>
      <c r="H6">
        <f>VLOOKUP($C6,allProteins!A5:M4195,5,FALSE)</f>
        <v>464835000</v>
      </c>
      <c r="I6">
        <f>VLOOKUP($C6,allProteins!A5:M4195,6,FALSE)</f>
        <v>1209165000</v>
      </c>
      <c r="J6">
        <f t="array" ref="J6">AVERAGE(IF(H6:I6&lt;&gt;0,H6:I6))</f>
        <v>837000000</v>
      </c>
      <c r="K6">
        <f>VLOOKUP($C6,allProteins!A5:M4195,9,FALSE)</f>
        <v>58108</v>
      </c>
      <c r="L6">
        <f>VLOOKUP($C6,allProteins!A5:M4195,10,FALSE)</f>
        <v>62821500</v>
      </c>
      <c r="P6" t="s">
        <v>8453</v>
      </c>
      <c r="Q6" t="s">
        <v>5999</v>
      </c>
      <c r="R6">
        <f t="shared" si="0"/>
        <v>20.89</v>
      </c>
      <c r="S6">
        <f t="shared" si="1"/>
        <v>29.23</v>
      </c>
      <c r="T6">
        <f t="shared" si="2"/>
        <v>29.64</v>
      </c>
      <c r="V6">
        <f t="shared" si="3"/>
        <v>15.83</v>
      </c>
      <c r="W6">
        <f t="shared" si="4"/>
        <v>25.9</v>
      </c>
    </row>
    <row r="7" spans="2:23" x14ac:dyDescent="0.25">
      <c r="B7" t="s">
        <v>8402</v>
      </c>
      <c r="C7" t="s">
        <v>6619</v>
      </c>
      <c r="E7" t="str">
        <f>VLOOKUP($C7,allProteins!A6:M4196,2,FALSE)</f>
        <v>sp|Q6UN15|FIP1_HUMANPre-mRNA3'-end-processingfactorFIP1OS=HomosapiensOX=9606GN=FIP1L1PE=1SV=1</v>
      </c>
      <c r="F7">
        <f>VLOOKUP($C7,allProteins!A6:M4196,3,FALSE)</f>
        <v>992414</v>
      </c>
      <c r="G7">
        <f>VLOOKUP($C7,allProteins!A6:M4196,4,FALSE)</f>
        <v>839450000</v>
      </c>
      <c r="H7">
        <f>VLOOKUP($C7,allProteins!A6:M4196,5,FALSE)</f>
        <v>853070000</v>
      </c>
      <c r="I7">
        <f>VLOOKUP($C7,allProteins!A6:M4196,6,FALSE)</f>
        <v>2012670000</v>
      </c>
      <c r="J7">
        <f t="array" ref="J7">AVERAGE(IF(H7:I7&lt;&gt;0,H7:I7))</f>
        <v>1432870000</v>
      </c>
      <c r="K7">
        <f>VLOOKUP($C7,allProteins!A6:M4196,9,FALSE)</f>
        <v>95689</v>
      </c>
      <c r="L7">
        <f>VLOOKUP($C7,allProteins!A6:M4196,10,FALSE)</f>
        <v>92650000</v>
      </c>
      <c r="P7" t="s">
        <v>8402</v>
      </c>
      <c r="Q7" t="s">
        <v>6619</v>
      </c>
      <c r="R7">
        <f t="shared" si="0"/>
        <v>19.920000000000002</v>
      </c>
      <c r="S7">
        <f t="shared" si="1"/>
        <v>29.64</v>
      </c>
      <c r="T7">
        <f t="shared" si="2"/>
        <v>30.42</v>
      </c>
      <c r="V7">
        <f t="shared" si="3"/>
        <v>16.55</v>
      </c>
      <c r="W7">
        <f t="shared" si="4"/>
        <v>26.47</v>
      </c>
    </row>
    <row r="8" spans="2:23" x14ac:dyDescent="0.25">
      <c r="B8" t="s">
        <v>8454</v>
      </c>
      <c r="C8" t="s">
        <v>7611</v>
      </c>
      <c r="E8" t="str">
        <f>VLOOKUP($C8,allProteins!A7:M4197,2,FALSE)</f>
        <v>sp|Q9C0J8|WDR33_HUMANpre-mRNA3'endprocessingproteinWDR33OS=HomosapiensOX=9606GN=WDR33PE=1SV=2</v>
      </c>
      <c r="F8">
        <f>VLOOKUP($C8,allProteins!A7:M4197,3,FALSE)</f>
        <v>2421920</v>
      </c>
      <c r="G8">
        <f>VLOOKUP($C8,allProteins!A7:M4197,4,FALSE)</f>
        <v>739345000</v>
      </c>
      <c r="H8">
        <f>VLOOKUP($C8,allProteins!A7:M4197,5,FALSE)</f>
        <v>433840000</v>
      </c>
      <c r="I8">
        <f>VLOOKUP($C8,allProteins!A7:M4197,6,FALSE)</f>
        <v>1102055000</v>
      </c>
      <c r="J8">
        <f t="array" ref="J8">AVERAGE(IF(H8:I8&lt;&gt;0,H8:I8))</f>
        <v>767947500</v>
      </c>
      <c r="K8">
        <f>VLOOKUP($C8,allProteins!A7:M4197,9,FALSE)</f>
        <v>237320</v>
      </c>
      <c r="L8">
        <f>VLOOKUP($C8,allProteins!A7:M4197,10,FALSE)</f>
        <v>66332500</v>
      </c>
      <c r="P8" t="s">
        <v>8454</v>
      </c>
      <c r="Q8" t="s">
        <v>7611</v>
      </c>
      <c r="R8">
        <f t="shared" si="0"/>
        <v>21.21</v>
      </c>
      <c r="S8">
        <f t="shared" si="1"/>
        <v>29.46</v>
      </c>
      <c r="T8">
        <f t="shared" si="2"/>
        <v>29.52</v>
      </c>
      <c r="V8">
        <f t="shared" si="3"/>
        <v>17.86</v>
      </c>
      <c r="W8">
        <f t="shared" si="4"/>
        <v>25.98</v>
      </c>
    </row>
    <row r="9" spans="2:23" x14ac:dyDescent="0.25">
      <c r="B9" t="s">
        <v>8403</v>
      </c>
      <c r="C9" t="s">
        <v>7132</v>
      </c>
      <c r="E9" t="str">
        <f>VLOOKUP($C9,allProteins!A8:M4198,2,FALSE)</f>
        <v>sp|Q92797|SYMPK_HUMANSymplekinOS=HomosapiensOX=9606GN=SYMPKPE=1SV=2</v>
      </c>
      <c r="F9">
        <f>VLOOKUP($C9,allProteins!A8:M4198,3,FALSE)</f>
        <v>76399</v>
      </c>
      <c r="G9">
        <f>VLOOKUP($C9,allProteins!A8:M4198,4,FALSE)</f>
        <v>499475000</v>
      </c>
      <c r="H9">
        <f>VLOOKUP($C9,allProteins!A8:M4198,5,FALSE)</f>
        <v>931410000</v>
      </c>
      <c r="I9">
        <f>VLOOKUP($C9,allProteins!A8:M4198,6,FALSE)</f>
        <v>1824475000</v>
      </c>
      <c r="J9">
        <f t="array" ref="J9">AVERAGE(IF(H9:I9&lt;&gt;0,H9:I9))</f>
        <v>1377942500</v>
      </c>
      <c r="K9">
        <f>VLOOKUP($C9,allProteins!A8:M4198,9,FALSE)</f>
        <v>76399</v>
      </c>
      <c r="L9">
        <f>VLOOKUP($C9,allProteins!A8:M4198,10,FALSE)</f>
        <v>990915000</v>
      </c>
      <c r="P9" t="s">
        <v>8403</v>
      </c>
      <c r="Q9" t="s">
        <v>7132</v>
      </c>
      <c r="R9">
        <f t="shared" si="0"/>
        <v>16.22</v>
      </c>
      <c r="S9">
        <f t="shared" si="1"/>
        <v>28.9</v>
      </c>
      <c r="T9">
        <f t="shared" si="2"/>
        <v>30.36</v>
      </c>
      <c r="V9">
        <f t="shared" si="3"/>
        <v>16.22</v>
      </c>
      <c r="W9">
        <f t="shared" si="4"/>
        <v>29.88</v>
      </c>
    </row>
    <row r="10" spans="2:23" x14ac:dyDescent="0.25">
      <c r="B10" t="s">
        <v>8404</v>
      </c>
      <c r="E10" t="e">
        <f>VLOOKUP($C10,allProteins!A9:M4199,2,FALSE)</f>
        <v>#N/A</v>
      </c>
      <c r="F10" t="e">
        <f>VLOOKUP($C10,allProteins!A9:M4199,3,FALSE)</f>
        <v>#N/A</v>
      </c>
      <c r="G10" t="e">
        <f>VLOOKUP($C10,allProteins!A9:M4199,4,FALSE)</f>
        <v>#N/A</v>
      </c>
      <c r="H10" t="e">
        <f>VLOOKUP($C10,allProteins!A9:M4199,5,FALSE)</f>
        <v>#N/A</v>
      </c>
      <c r="I10" t="e">
        <f>VLOOKUP($C10,allProteins!A9:M4199,6,FALSE)</f>
        <v>#N/A</v>
      </c>
      <c r="J10" t="e">
        <f t="array" ref="J10">AVERAGE(IF(H10:I10&lt;&gt;0,H10:I10))</f>
        <v>#N/A</v>
      </c>
      <c r="K10" t="e">
        <f>VLOOKUP($C10,allProteins!A9:M4199,9,FALSE)</f>
        <v>#N/A</v>
      </c>
      <c r="L10" t="e">
        <f>VLOOKUP($C10,allProteins!A9:M4199,10,FALSE)</f>
        <v>#N/A</v>
      </c>
      <c r="P10" t="s">
        <v>8404</v>
      </c>
      <c r="R10" t="str">
        <f t="shared" si="0"/>
        <v/>
      </c>
      <c r="S10" t="str">
        <f t="shared" si="1"/>
        <v/>
      </c>
      <c r="T10" t="str">
        <f t="shared" si="2"/>
        <v/>
      </c>
      <c r="V10" t="str">
        <f t="shared" si="3"/>
        <v/>
      </c>
      <c r="W10" t="str">
        <f t="shared" si="4"/>
        <v/>
      </c>
    </row>
    <row r="11" spans="2:23" x14ac:dyDescent="0.25">
      <c r="B11" t="s">
        <v>8455</v>
      </c>
      <c r="C11" t="s">
        <v>4529</v>
      </c>
      <c r="E11" t="str">
        <f>VLOOKUP($C11,allProteins!A10:M4200,2,FALSE)</f>
        <v>sp|O43809|CPSF5_HUMANCleavageandpolyadenylationspecificityfactorsubunit5OS=HomosapiensOX=9606GN=NUDT21PE=1SV=1</v>
      </c>
      <c r="F11">
        <f>VLOOKUP($C11,allProteins!A10:M4200,3,FALSE)</f>
        <v>3062474.6669999999</v>
      </c>
      <c r="G11">
        <f>VLOOKUP($C11,allProteins!A10:M4200,4,FALSE)</f>
        <v>40088500</v>
      </c>
      <c r="H11">
        <f>VLOOKUP($C11,allProteins!A10:M4200,5,FALSE)</f>
        <v>30911100</v>
      </c>
      <c r="I11">
        <f>VLOOKUP($C11,allProteins!A10:M4200,6,FALSE)</f>
        <v>68715600</v>
      </c>
      <c r="J11">
        <f t="array" ref="J11">AVERAGE(IF(H11:I11&lt;&gt;0,H11:I11))</f>
        <v>49813350</v>
      </c>
      <c r="K11">
        <f>VLOOKUP($C11,allProteins!A10:M4200,9,FALSE)</f>
        <v>51013</v>
      </c>
      <c r="L11">
        <f>VLOOKUP($C11,allProteins!A10:M4200,10,FALSE)</f>
        <v>1144430</v>
      </c>
      <c r="P11" t="s">
        <v>8455</v>
      </c>
      <c r="Q11" t="s">
        <v>4529</v>
      </c>
      <c r="R11">
        <f t="shared" si="0"/>
        <v>21.55</v>
      </c>
      <c r="S11">
        <f t="shared" si="1"/>
        <v>25.26</v>
      </c>
      <c r="T11">
        <f t="shared" si="2"/>
        <v>25.57</v>
      </c>
      <c r="V11">
        <f t="shared" si="3"/>
        <v>15.64</v>
      </c>
      <c r="W11">
        <f t="shared" si="4"/>
        <v>20.13</v>
      </c>
    </row>
    <row r="12" spans="2:23" x14ac:dyDescent="0.25">
      <c r="B12" t="s">
        <v>8456</v>
      </c>
      <c r="C12" t="s">
        <v>6906</v>
      </c>
      <c r="E12" t="str">
        <f>VLOOKUP($C12,allProteins!A11:M4201,2,FALSE)</f>
        <v>sp|Q8N684|CPSF7_HUMANCleavageandpolyadenylationspecificityfactorsubunit7OS=HomosapiensOX=9606GN=CPSF7PE=1SV=1</v>
      </c>
      <c r="F12">
        <f>VLOOKUP($C12,allProteins!A11:M4201,3,FALSE)</f>
        <v>94845.666670000006</v>
      </c>
      <c r="G12">
        <f>VLOOKUP($C12,allProteins!A11:M4201,4,FALSE)</f>
        <v>16708000</v>
      </c>
      <c r="H12">
        <f>VLOOKUP($C12,allProteins!A11:M4201,5,FALSE)</f>
        <v>12748950</v>
      </c>
      <c r="I12">
        <f>VLOOKUP($C12,allProteins!A11:M4201,6,FALSE)</f>
        <v>15723150</v>
      </c>
      <c r="J12">
        <f t="array" ref="J12">AVERAGE(IF(H12:I12&lt;&gt;0,H12:I12))</f>
        <v>14236050</v>
      </c>
      <c r="K12">
        <f>VLOOKUP($C12,allProteins!A11:M4201,9,FALSE)</f>
        <v>16779</v>
      </c>
      <c r="L12">
        <f>VLOOKUP($C12,allProteins!A11:M4201,10,FALSE)</f>
        <v>902165</v>
      </c>
      <c r="P12" t="s">
        <v>8456</v>
      </c>
      <c r="Q12" t="s">
        <v>6906</v>
      </c>
      <c r="R12">
        <f t="shared" si="0"/>
        <v>16.53</v>
      </c>
      <c r="S12">
        <f t="shared" si="1"/>
        <v>23.99</v>
      </c>
      <c r="T12">
        <f t="shared" si="2"/>
        <v>23.76</v>
      </c>
      <c r="V12">
        <f t="shared" si="3"/>
        <v>14.03</v>
      </c>
      <c r="W12">
        <f t="shared" si="4"/>
        <v>19.78</v>
      </c>
    </row>
    <row r="13" spans="2:23" x14ac:dyDescent="0.25">
      <c r="B13" t="s">
        <v>8457</v>
      </c>
      <c r="C13" t="s">
        <v>6362</v>
      </c>
      <c r="E13" t="str">
        <f>VLOOKUP($C13,allProteins!A12:M4202,2,FALSE)</f>
        <v>sp|Q16630|CPSF6_HUMANCleavageandpolyadenylationspecificityfactorsubunit6OS=HomosapiensOX=9606GN=CPSF6PE=1SV=2</v>
      </c>
      <c r="F13">
        <f>VLOOKUP($C13,allProteins!A12:M4202,3,FALSE)</f>
        <v>360675</v>
      </c>
      <c r="G13">
        <f>VLOOKUP($C13,allProteins!A12:M4202,4,FALSE)</f>
        <v>42968000</v>
      </c>
      <c r="H13">
        <f>VLOOKUP($C13,allProteins!A12:M4202,5,FALSE)</f>
        <v>47059250</v>
      </c>
      <c r="I13">
        <f>VLOOKUP($C13,allProteins!A12:M4202,6,FALSE)</f>
        <v>61909200</v>
      </c>
      <c r="J13">
        <f t="array" ref="J13">AVERAGE(IF(H13:I13&lt;&gt;0,H13:I13))</f>
        <v>54484225</v>
      </c>
      <c r="K13">
        <f>VLOOKUP($C13,allProteins!A12:M4202,9,FALSE)</f>
        <v>61040</v>
      </c>
      <c r="L13">
        <f>VLOOKUP($C13,allProteins!A12:M4202,10,FALSE)</f>
        <v>442190</v>
      </c>
      <c r="P13" t="s">
        <v>8457</v>
      </c>
      <c r="Q13" t="s">
        <v>6362</v>
      </c>
      <c r="R13">
        <f t="shared" si="0"/>
        <v>18.46</v>
      </c>
      <c r="S13">
        <f t="shared" si="1"/>
        <v>25.36</v>
      </c>
      <c r="T13">
        <f t="shared" si="2"/>
        <v>25.7</v>
      </c>
      <c r="V13">
        <f t="shared" si="3"/>
        <v>15.9</v>
      </c>
      <c r="W13">
        <f t="shared" si="4"/>
        <v>18.75</v>
      </c>
    </row>
    <row r="14" spans="2:23" x14ac:dyDescent="0.25">
      <c r="B14" t="s">
        <v>4200</v>
      </c>
      <c r="E14" t="e">
        <f>VLOOKUP($C14,allProteins!A13:M4203,2,FALSE)</f>
        <v>#N/A</v>
      </c>
      <c r="F14" t="e">
        <f>VLOOKUP($C14,allProteins!A13:M4203,3,FALSE)</f>
        <v>#N/A</v>
      </c>
      <c r="G14" t="e">
        <f>VLOOKUP($C14,allProteins!A13:M4203,4,FALSE)</f>
        <v>#N/A</v>
      </c>
      <c r="H14" t="e">
        <f>VLOOKUP($C14,allProteins!A13:M4203,5,FALSE)</f>
        <v>#N/A</v>
      </c>
      <c r="I14" t="e">
        <f>VLOOKUP($C14,allProteins!A13:M4203,6,FALSE)</f>
        <v>#N/A</v>
      </c>
      <c r="J14" t="e">
        <f t="array" ref="J14">AVERAGE(IF(H14:I14&lt;&gt;0,H14:I14))</f>
        <v>#N/A</v>
      </c>
      <c r="K14" t="e">
        <f>VLOOKUP($C14,allProteins!A13:M4203,9,FALSE)</f>
        <v>#N/A</v>
      </c>
      <c r="L14" t="e">
        <f>VLOOKUP($C14,allProteins!A13:M4203,10,FALSE)</f>
        <v>#N/A</v>
      </c>
      <c r="P14" t="s">
        <v>4200</v>
      </c>
      <c r="R14" t="str">
        <f t="shared" si="0"/>
        <v/>
      </c>
      <c r="S14" t="str">
        <f t="shared" si="1"/>
        <v/>
      </c>
      <c r="T14" t="str">
        <f t="shared" si="2"/>
        <v/>
      </c>
      <c r="V14" t="str">
        <f t="shared" si="3"/>
        <v/>
      </c>
      <c r="W14" t="str">
        <f t="shared" si="4"/>
        <v/>
      </c>
    </row>
    <row r="15" spans="2:23" x14ac:dyDescent="0.25">
      <c r="B15" t="s">
        <v>8459</v>
      </c>
      <c r="C15" t="s">
        <v>5952</v>
      </c>
      <c r="E15" t="str">
        <f>VLOOKUP($C15,allProteins!A14:M4204,2,FALSE)</f>
        <v>sp|Q05048|CSTF1_HUMANCleavagestimulationfactorsubunit1OS=HomosapiensOX=9606GN=CSTF1PE=1SV=1</v>
      </c>
      <c r="F15">
        <f>VLOOKUP($C15,allProteins!A14:M4204,3,FALSE)</f>
        <v>2019680</v>
      </c>
      <c r="G15">
        <f>VLOOKUP($C15,allProteins!A14:M4204,4,FALSE)</f>
        <v>11103150000</v>
      </c>
      <c r="H15">
        <f>VLOOKUP($C15,allProteins!A14:M4204,5,FALSE)</f>
        <v>1775150000</v>
      </c>
      <c r="I15">
        <f>VLOOKUP($C15,allProteins!A14:M4204,6,FALSE)</f>
        <v>4300200000</v>
      </c>
      <c r="J15">
        <f t="array" ref="J15">AVERAGE(IF(H15:I15&lt;&gt;0,H15:I15))</f>
        <v>3037675000</v>
      </c>
      <c r="K15">
        <f>VLOOKUP($C15,allProteins!A14:M4204,9,FALSE)</f>
        <v>306150</v>
      </c>
      <c r="L15">
        <f>VLOOKUP($C15,allProteins!A14:M4204,10,FALSE)</f>
        <v>305085000</v>
      </c>
      <c r="P15" t="s">
        <v>8459</v>
      </c>
      <c r="Q15" t="s">
        <v>5952</v>
      </c>
      <c r="R15">
        <f t="shared" si="0"/>
        <v>20.95</v>
      </c>
      <c r="S15">
        <f t="shared" si="1"/>
        <v>33.369999999999997</v>
      </c>
      <c r="T15">
        <f t="shared" si="2"/>
        <v>31.5</v>
      </c>
      <c r="V15">
        <f t="shared" si="3"/>
        <v>18.22</v>
      </c>
      <c r="W15">
        <f t="shared" si="4"/>
        <v>28.18</v>
      </c>
    </row>
    <row r="16" spans="2:23" x14ac:dyDescent="0.25">
      <c r="B16" t="s">
        <v>8460</v>
      </c>
      <c r="C16" t="s">
        <v>5298</v>
      </c>
      <c r="E16" t="str">
        <f>VLOOKUP($C16,allProteins!A15:M4205,2,FALSE)</f>
        <v>sp|P33240|CSTF2_HUMANCleavagestimulationfactorsubunit2OS=HomosapiensOX=9606GN=CSTF2PE=1SV=1</v>
      </c>
      <c r="F16">
        <f>VLOOKUP($C16,allProteins!A15:M4205,3,FALSE)</f>
        <v>2933850</v>
      </c>
      <c r="G16">
        <f>VLOOKUP($C16,allProteins!A15:M4205,4,FALSE)</f>
        <v>3300450000</v>
      </c>
      <c r="H16">
        <f>VLOOKUP($C16,allProteins!A15:M4205,5,FALSE)</f>
        <v>1503400000</v>
      </c>
      <c r="I16">
        <f>VLOOKUP($C16,allProteins!A15:M4205,6,FALSE)</f>
        <v>2864090000</v>
      </c>
      <c r="J16">
        <f t="array" ref="J16">AVERAGE(IF(H16:I16&lt;&gt;0,H16:I16))</f>
        <v>2183745000</v>
      </c>
      <c r="K16">
        <f>VLOOKUP($C16,allProteins!A15:M4205,9,FALSE)</f>
        <v>1225600</v>
      </c>
      <c r="L16">
        <f>VLOOKUP($C16,allProteins!A15:M4205,10,FALSE)</f>
        <v>1618150000</v>
      </c>
      <c r="P16" t="s">
        <v>8460</v>
      </c>
      <c r="Q16" t="s">
        <v>5298</v>
      </c>
      <c r="R16">
        <f t="shared" si="0"/>
        <v>21.48</v>
      </c>
      <c r="S16">
        <f t="shared" si="1"/>
        <v>31.62</v>
      </c>
      <c r="T16">
        <f t="shared" si="2"/>
        <v>31.02</v>
      </c>
      <c r="V16">
        <f t="shared" si="3"/>
        <v>20.23</v>
      </c>
      <c r="W16">
        <f t="shared" si="4"/>
        <v>30.59</v>
      </c>
    </row>
    <row r="17" spans="2:23" x14ac:dyDescent="0.25">
      <c r="B17" t="s">
        <v>8461</v>
      </c>
      <c r="C17" t="s">
        <v>7645</v>
      </c>
      <c r="E17" t="str">
        <f>VLOOKUP($C17,allProteins!A16:M4206,2,FALSE)</f>
        <v>sp|Q9H0L4|CSTFT_HUMANCleavagestimulationfactorsubunit2tauvariantOS=HomosapiensOX=9606GN=CSTF2TPE=1SV=1</v>
      </c>
      <c r="F17">
        <f>VLOOKUP($C17,allProteins!A16:M4206,3,FALSE)</f>
        <v>29637.666669999999</v>
      </c>
      <c r="G17">
        <f>VLOOKUP($C17,allProteins!A16:M4206,4,FALSE)</f>
        <v>9358600000</v>
      </c>
      <c r="H17">
        <f>VLOOKUP($C17,allProteins!A16:M4206,5,FALSE)</f>
        <v>724645000</v>
      </c>
      <c r="I17">
        <f>VLOOKUP($C17,allProteins!A16:M4206,6,FALSE)</f>
        <v>2638320000</v>
      </c>
      <c r="J17">
        <f t="array" ref="J17">AVERAGE(IF(H17:I17&lt;&gt;0,H17:I17))</f>
        <v>1681482500</v>
      </c>
      <c r="K17">
        <f>VLOOKUP($C17,allProteins!A16:M4206,9,FALSE)</f>
        <v>0</v>
      </c>
      <c r="L17">
        <f>VLOOKUP($C17,allProteins!A16:M4206,10,FALSE)</f>
        <v>0</v>
      </c>
      <c r="P17" t="s">
        <v>8461</v>
      </c>
      <c r="Q17" t="s">
        <v>7645</v>
      </c>
      <c r="R17">
        <f t="shared" si="0"/>
        <v>14.86</v>
      </c>
      <c r="S17">
        <f t="shared" si="1"/>
        <v>33.119999999999997</v>
      </c>
      <c r="T17">
        <f t="shared" si="2"/>
        <v>30.65</v>
      </c>
      <c r="V17" t="str">
        <f t="shared" si="3"/>
        <v>n.i.</v>
      </c>
      <c r="W17" t="str">
        <f t="shared" si="4"/>
        <v>n.i.</v>
      </c>
    </row>
    <row r="18" spans="2:23" x14ac:dyDescent="0.25">
      <c r="B18" t="s">
        <v>8458</v>
      </c>
      <c r="C18" t="s">
        <v>6037</v>
      </c>
      <c r="E18" t="str">
        <f>VLOOKUP($C18,allProteins!A17:M4207,2,FALSE)</f>
        <v>sp|Q12996|CSTF3_HUMANCleavagestimulationfactorsubunit3OS=HomosapiensOX=9606GN=CSTF3PE=1SV=1</v>
      </c>
      <c r="F18">
        <f>VLOOKUP($C18,allProteins!A17:M4207,3,FALSE)</f>
        <v>2026604.3330000001</v>
      </c>
      <c r="G18">
        <f>VLOOKUP($C18,allProteins!A17:M4207,4,FALSE)</f>
        <v>8167450000</v>
      </c>
      <c r="H18">
        <f>VLOOKUP($C18,allProteins!A17:M4207,5,FALSE)</f>
        <v>1373850000</v>
      </c>
      <c r="I18">
        <f>VLOOKUP($C18,allProteins!A17:M4207,6,FALSE)</f>
        <v>2668700000</v>
      </c>
      <c r="J18">
        <f t="array" ref="J18">AVERAGE(IF(H18:I18&lt;&gt;0,H18:I18))</f>
        <v>2021275000</v>
      </c>
      <c r="K18">
        <f>VLOOKUP($C18,allProteins!A17:M4207,9,FALSE)</f>
        <v>326740</v>
      </c>
      <c r="L18">
        <f>VLOOKUP($C18,allProteins!A17:M4207,10,FALSE)</f>
        <v>136710000</v>
      </c>
      <c r="P18" t="s">
        <v>8458</v>
      </c>
      <c r="Q18" t="s">
        <v>6037</v>
      </c>
      <c r="R18">
        <f t="shared" si="0"/>
        <v>20.95</v>
      </c>
      <c r="S18">
        <f t="shared" si="1"/>
        <v>32.93</v>
      </c>
      <c r="T18">
        <f t="shared" si="2"/>
        <v>30.91</v>
      </c>
      <c r="V18">
        <f t="shared" si="3"/>
        <v>18.32</v>
      </c>
      <c r="W18">
        <f t="shared" si="4"/>
        <v>27.03</v>
      </c>
    </row>
    <row r="19" spans="2:23" x14ac:dyDescent="0.25">
      <c r="B19" t="s">
        <v>4201</v>
      </c>
      <c r="E19" t="e">
        <f>VLOOKUP($C19,allProteins!A18:M4208,2,FALSE)</f>
        <v>#N/A</v>
      </c>
      <c r="F19" t="e">
        <f>VLOOKUP($C19,allProteins!A18:M4208,3,FALSE)</f>
        <v>#N/A</v>
      </c>
      <c r="G19" t="e">
        <f>VLOOKUP($C19,allProteins!A18:M4208,4,FALSE)</f>
        <v>#N/A</v>
      </c>
      <c r="H19" t="e">
        <f>VLOOKUP($C19,allProteins!A18:M4208,5,FALSE)</f>
        <v>#N/A</v>
      </c>
      <c r="I19" t="e">
        <f>VLOOKUP($C19,allProteins!A18:M4208,6,FALSE)</f>
        <v>#N/A</v>
      </c>
      <c r="J19" t="e">
        <f t="array" ref="J19">AVERAGE(IF(H19:I19&lt;&gt;0,H19:I19))</f>
        <v>#N/A</v>
      </c>
      <c r="K19" t="e">
        <f>VLOOKUP($C19,allProteins!A18:M4208,9,FALSE)</f>
        <v>#N/A</v>
      </c>
      <c r="L19" t="e">
        <f>VLOOKUP($C19,allProteins!A18:M4208,10,FALSE)</f>
        <v>#N/A</v>
      </c>
      <c r="P19" t="s">
        <v>4201</v>
      </c>
      <c r="R19" t="str">
        <f t="shared" si="0"/>
        <v/>
      </c>
      <c r="S19" t="str">
        <f t="shared" si="1"/>
        <v/>
      </c>
      <c r="T19" t="str">
        <f t="shared" si="2"/>
        <v/>
      </c>
      <c r="V19" t="str">
        <f t="shared" si="3"/>
        <v/>
      </c>
      <c r="W19" t="str">
        <f t="shared" si="4"/>
        <v/>
      </c>
    </row>
    <row r="20" spans="2:23" x14ac:dyDescent="0.25">
      <c r="B20" t="s">
        <v>8405</v>
      </c>
      <c r="C20" t="s">
        <v>4216</v>
      </c>
      <c r="E20" t="str">
        <f>VLOOKUP($C20,allProteins!A19:M4209,2,FALSE)</f>
        <v>sp|Q92989|CLP1_HUMANPolyribonucleotide5'-hydroxyl-kinaseClp1OS=HomosapiensOX=9606GN=CLP1PE=1SV=1</v>
      </c>
      <c r="F20">
        <f>VLOOKUP($C20,allProteins!A19:M4209,3,FALSE)</f>
        <v>2550480.6669999999</v>
      </c>
      <c r="G20">
        <f>VLOOKUP($C20,allProteins!A19:M4209,4,FALSE)</f>
        <v>1033500000</v>
      </c>
      <c r="H20">
        <f>VLOOKUP($C20,allProteins!A19:M4209,5,FALSE)</f>
        <v>29887500000</v>
      </c>
      <c r="I20">
        <f>VLOOKUP($C20,allProteins!A19:M4209,6,FALSE)</f>
        <v>20543900000</v>
      </c>
      <c r="J20">
        <f t="array" ref="J20">AVERAGE(IF(H20:I20&lt;&gt;0,H20:I20))</f>
        <v>25215700000</v>
      </c>
      <c r="K20">
        <f>VLOOKUP($C20,allProteins!A19:M4209,9,FALSE)</f>
        <v>21814</v>
      </c>
      <c r="L20">
        <f>VLOOKUP($C20,allProteins!A19:M4209,10,FALSE)</f>
        <v>700630</v>
      </c>
      <c r="P20" t="s">
        <v>8405</v>
      </c>
      <c r="Q20" t="s">
        <v>4216</v>
      </c>
      <c r="R20">
        <f t="shared" si="0"/>
        <v>21.28</v>
      </c>
      <c r="S20">
        <f t="shared" si="1"/>
        <v>29.94</v>
      </c>
      <c r="T20">
        <f t="shared" si="2"/>
        <v>34.549999999999997</v>
      </c>
      <c r="V20">
        <f t="shared" si="3"/>
        <v>14.41</v>
      </c>
      <c r="W20">
        <f t="shared" si="4"/>
        <v>19.420000000000002</v>
      </c>
    </row>
    <row r="21" spans="2:23" x14ac:dyDescent="0.25">
      <c r="B21" t="s">
        <v>8406</v>
      </c>
      <c r="C21" t="s">
        <v>4223</v>
      </c>
      <c r="E21" t="str">
        <f>VLOOKUP($C21,allProteins!A20:M4210,2,FALSE)</f>
        <v>sp|O94913|PCF11_HUMANPre-mRNAcleavagecomplex2proteinPcf11OS=HomosapiensOX=9606GN=PCF11PE=1SV=3</v>
      </c>
      <c r="F21">
        <f>VLOOKUP($C21,allProteins!A20:M4210,3,FALSE)</f>
        <v>290221.6667</v>
      </c>
      <c r="G21">
        <f>VLOOKUP($C21,allProteins!A20:M4210,4,FALSE)</f>
        <v>66372500</v>
      </c>
      <c r="H21">
        <f>VLOOKUP($C21,allProteins!A20:M4210,5,FALSE)</f>
        <v>21629500000</v>
      </c>
      <c r="I21">
        <f>VLOOKUP($C21,allProteins!A20:M4210,6,FALSE)</f>
        <v>2505360000</v>
      </c>
      <c r="J21">
        <f t="array" ref="J21">AVERAGE(IF(H21:I21&lt;&gt;0,H21:I21))</f>
        <v>12067430000</v>
      </c>
      <c r="K21">
        <f>VLOOKUP($C21,allProteins!A20:M4210,9,FALSE)</f>
        <v>31875</v>
      </c>
      <c r="L21">
        <f>VLOOKUP($C21,allProteins!A20:M4210,10,FALSE)</f>
        <v>269280</v>
      </c>
      <c r="P21" t="s">
        <v>8406</v>
      </c>
      <c r="Q21" t="s">
        <v>4223</v>
      </c>
      <c r="R21">
        <f t="shared" si="0"/>
        <v>18.149999999999999</v>
      </c>
      <c r="S21">
        <f t="shared" si="1"/>
        <v>25.98</v>
      </c>
      <c r="T21">
        <f t="shared" si="2"/>
        <v>33.49</v>
      </c>
      <c r="V21">
        <f t="shared" si="3"/>
        <v>14.96</v>
      </c>
      <c r="W21">
        <f t="shared" si="4"/>
        <v>18.04</v>
      </c>
    </row>
    <row r="22" spans="2:23" x14ac:dyDescent="0.25">
      <c r="B22" t="s">
        <v>8407</v>
      </c>
      <c r="E22" t="e">
        <f>VLOOKUP($C22,allProteins!A21:M4211,2,FALSE)</f>
        <v>#N/A</v>
      </c>
      <c r="F22" t="e">
        <f>VLOOKUP($C22,allProteins!A21:M4211,3,FALSE)</f>
        <v>#N/A</v>
      </c>
      <c r="G22" t="e">
        <f>VLOOKUP($C22,allProteins!A21:M4211,4,FALSE)</f>
        <v>#N/A</v>
      </c>
      <c r="H22" t="e">
        <f>VLOOKUP($C22,allProteins!A21:M4211,5,FALSE)</f>
        <v>#N/A</v>
      </c>
      <c r="I22" t="e">
        <f>VLOOKUP($C22,allProteins!A21:M4211,6,FALSE)</f>
        <v>#N/A</v>
      </c>
      <c r="J22" t="e">
        <f t="array" ref="J22">AVERAGE(IF(H22:I22&lt;&gt;0,H22:I22))</f>
        <v>#N/A</v>
      </c>
      <c r="K22" t="e">
        <f>VLOOKUP($C22,allProteins!A21:M4211,9,FALSE)</f>
        <v>#N/A</v>
      </c>
      <c r="L22" t="e">
        <f>VLOOKUP($C22,allProteins!A21:M4211,10,FALSE)</f>
        <v>#N/A</v>
      </c>
      <c r="P22" t="s">
        <v>8407</v>
      </c>
      <c r="R22" t="str">
        <f t="shared" si="0"/>
        <v/>
      </c>
      <c r="S22" t="str">
        <f t="shared" si="1"/>
        <v/>
      </c>
      <c r="T22" t="str">
        <f t="shared" si="2"/>
        <v/>
      </c>
      <c r="V22" t="str">
        <f t="shared" si="3"/>
        <v/>
      </c>
      <c r="W22" t="str">
        <f t="shared" si="4"/>
        <v/>
      </c>
    </row>
    <row r="23" spans="2:23" x14ac:dyDescent="0.25">
      <c r="B23" t="s">
        <v>8468</v>
      </c>
      <c r="C23" t="s">
        <v>5548</v>
      </c>
      <c r="E23" t="str">
        <f>VLOOKUP($C23,allProteins!A22:M4212,2,FALSE)</f>
        <v>sp|P51003|PAPOA_HUMANPoly(A)polymerasealphaOS=HomosapiensOX=9606GN=PAPOLAPE=1SV=4</v>
      </c>
      <c r="F23">
        <f>VLOOKUP($C23,allProteins!A22:M4212,3,FALSE)</f>
        <v>0</v>
      </c>
      <c r="G23">
        <f>VLOOKUP($C23,allProteins!A22:M4212,4,FALSE)</f>
        <v>0</v>
      </c>
      <c r="H23">
        <f>VLOOKUP($C23,allProteins!A22:M4212,5,FALSE)</f>
        <v>667350</v>
      </c>
      <c r="I23">
        <f>VLOOKUP($C23,allProteins!A22:M4212,6,FALSE)</f>
        <v>0</v>
      </c>
      <c r="J23">
        <f t="array" ref="J23">AVERAGE(IF(H23:I23&lt;&gt;0,H23:I23))</f>
        <v>667350</v>
      </c>
      <c r="K23">
        <f>VLOOKUP($C23,allProteins!A22:M4212,9,FALSE)</f>
        <v>0</v>
      </c>
      <c r="L23">
        <f>VLOOKUP($C23,allProteins!A22:M4212,10,FALSE)</f>
        <v>0</v>
      </c>
      <c r="P23" t="s">
        <v>8468</v>
      </c>
      <c r="Q23" t="s">
        <v>5548</v>
      </c>
      <c r="R23" t="str">
        <f t="shared" si="0"/>
        <v>n.i.</v>
      </c>
      <c r="S23" t="str">
        <f t="shared" si="1"/>
        <v>n.i.</v>
      </c>
      <c r="T23">
        <f t="shared" si="2"/>
        <v>19.350000000000001</v>
      </c>
      <c r="V23" t="str">
        <f t="shared" si="3"/>
        <v>n.i.</v>
      </c>
      <c r="W23" t="str">
        <f t="shared" si="4"/>
        <v>n.i.</v>
      </c>
    </row>
    <row r="24" spans="2:23" x14ac:dyDescent="0.25">
      <c r="B24" t="s">
        <v>8462</v>
      </c>
      <c r="C24" t="s">
        <v>4988</v>
      </c>
      <c r="E24" t="str">
        <f>VLOOKUP($C24,allProteins!A23:M4213,2,FALSE)</f>
        <v>sp|P11940|PABP1_HUMANPolyadenylate-bindingprotein1OS=HomosapiensOX=9606GN=PABPC1PE=1SV=2</v>
      </c>
      <c r="F24">
        <f>VLOOKUP($C24,allProteins!A23:M4213,3,FALSE)</f>
        <v>493525</v>
      </c>
      <c r="G24">
        <f>VLOOKUP($C24,allProteins!A23:M4213,4,FALSE)</f>
        <v>59287000</v>
      </c>
      <c r="H24">
        <f>VLOOKUP($C24,allProteins!A23:M4213,5,FALSE)</f>
        <v>32383500</v>
      </c>
      <c r="I24">
        <f>VLOOKUP($C24,allProteins!A23:M4213,6,FALSE)</f>
        <v>46187000</v>
      </c>
      <c r="J24">
        <f t="array" ref="J24">AVERAGE(IF(H24:I24&lt;&gt;0,H24:I24))</f>
        <v>39285250</v>
      </c>
      <c r="K24">
        <f>VLOOKUP($C24,allProteins!A23:M4213,9,FALSE)</f>
        <v>427060</v>
      </c>
      <c r="L24">
        <f>VLOOKUP($C24,allProteins!A23:M4213,10,FALSE)</f>
        <v>1904000</v>
      </c>
      <c r="P24" t="s">
        <v>8462</v>
      </c>
      <c r="Q24" t="s">
        <v>4988</v>
      </c>
      <c r="R24">
        <f t="shared" si="0"/>
        <v>18.91</v>
      </c>
      <c r="S24">
        <f t="shared" si="1"/>
        <v>25.82</v>
      </c>
      <c r="T24">
        <f t="shared" si="2"/>
        <v>25.23</v>
      </c>
      <c r="V24">
        <f t="shared" si="3"/>
        <v>18.7</v>
      </c>
      <c r="W24">
        <f t="shared" si="4"/>
        <v>20.86</v>
      </c>
    </row>
    <row r="25" spans="2:23" x14ac:dyDescent="0.25">
      <c r="B25" t="s">
        <v>8463</v>
      </c>
      <c r="C25" t="s">
        <v>6732</v>
      </c>
      <c r="E25" t="str">
        <f>VLOOKUP($C25,allProteins!A24:M4214,2,FALSE)</f>
        <v>sp|Q86U42|PABP2_HUMANPolyadenylate-bindingprotein2OS=HomosapiensOX=9606GN=PABPN1PE=1SV=3</v>
      </c>
      <c r="F25">
        <f>VLOOKUP($C25,allProteins!A24:M4214,3,FALSE)</f>
        <v>2643300</v>
      </c>
      <c r="G25">
        <f>VLOOKUP($C25,allProteins!A24:M4214,4,FALSE)</f>
        <v>41231500</v>
      </c>
      <c r="H25">
        <f>VLOOKUP($C25,allProteins!A24:M4214,5,FALSE)</f>
        <v>45530500</v>
      </c>
      <c r="I25">
        <f>VLOOKUP($C25,allProteins!A24:M4214,6,FALSE)</f>
        <v>41026250</v>
      </c>
      <c r="J25">
        <f t="array" ref="J25">AVERAGE(IF(H25:I25&lt;&gt;0,H25:I25))</f>
        <v>43278375</v>
      </c>
      <c r="K25">
        <f>VLOOKUP($C25,allProteins!A24:M4214,9,FALSE)</f>
        <v>2643300</v>
      </c>
      <c r="L25">
        <f>VLOOKUP($C25,allProteins!A24:M4214,10,FALSE)</f>
        <v>5718150</v>
      </c>
      <c r="P25" t="s">
        <v>8463</v>
      </c>
      <c r="Q25" t="s">
        <v>6732</v>
      </c>
      <c r="R25">
        <f t="shared" si="0"/>
        <v>21.33</v>
      </c>
      <c r="S25">
        <f t="shared" si="1"/>
        <v>25.3</v>
      </c>
      <c r="T25">
        <f t="shared" si="2"/>
        <v>25.37</v>
      </c>
      <c r="V25">
        <f t="shared" si="3"/>
        <v>21.33</v>
      </c>
      <c r="W25">
        <f t="shared" si="4"/>
        <v>22.45</v>
      </c>
    </row>
    <row r="26" spans="2:23" x14ac:dyDescent="0.25">
      <c r="B26" t="s">
        <v>8492</v>
      </c>
      <c r="E26" t="e">
        <f>VLOOKUP($C26,allProteins!A25:M4215,2,FALSE)</f>
        <v>#N/A</v>
      </c>
      <c r="F26" t="e">
        <f>VLOOKUP($C26,allProteins!A25:M4215,3,FALSE)</f>
        <v>#N/A</v>
      </c>
      <c r="G26" t="e">
        <f>VLOOKUP($C26,allProteins!A25:M4215,4,FALSE)</f>
        <v>#N/A</v>
      </c>
      <c r="H26" t="e">
        <f>VLOOKUP($C26,allProteins!A25:M4215,5,FALSE)</f>
        <v>#N/A</v>
      </c>
      <c r="I26" t="e">
        <f>VLOOKUP($C26,allProteins!A25:M4215,6,FALSE)</f>
        <v>#N/A</v>
      </c>
      <c r="J26" t="e">
        <f t="array" ref="J26">AVERAGE(IF(H26:I26&lt;&gt;0,H26:I26))</f>
        <v>#N/A</v>
      </c>
      <c r="K26" t="e">
        <f>VLOOKUP($C26,allProteins!A25:M4215,9,FALSE)</f>
        <v>#N/A</v>
      </c>
      <c r="L26" t="e">
        <f>VLOOKUP($C26,allProteins!A25:M4215,10,FALSE)</f>
        <v>#N/A</v>
      </c>
      <c r="P26" t="s">
        <v>8492</v>
      </c>
      <c r="R26" t="str">
        <f t="shared" si="0"/>
        <v/>
      </c>
      <c r="S26" t="str">
        <f t="shared" si="1"/>
        <v/>
      </c>
      <c r="T26" t="str">
        <f t="shared" si="2"/>
        <v/>
      </c>
      <c r="V26" t="str">
        <f t="shared" si="3"/>
        <v/>
      </c>
      <c r="W26" t="str">
        <f t="shared" si="4"/>
        <v/>
      </c>
    </row>
    <row r="27" spans="2:23" x14ac:dyDescent="0.25">
      <c r="B27" t="s">
        <v>8493</v>
      </c>
      <c r="C27" t="s">
        <v>6947</v>
      </c>
      <c r="E27" t="str">
        <f>VLOOKUP($C27,allProteins!A26:M4216,2,FALSE)</f>
        <v>sp|Q8NCE0|SEN2_HUMANtRNA-splicingendonucleasesubunitSen2OS=HomosapiensOX=9606GN=TSEN2PE=1SV=2</v>
      </c>
      <c r="F27">
        <f>VLOOKUP($C27,allProteins!A26:M4216,3,FALSE)</f>
        <v>39607.333330000001</v>
      </c>
      <c r="G27">
        <f>VLOOKUP($C27,allProteins!A26:M4216,4,FALSE)</f>
        <v>0</v>
      </c>
      <c r="H27">
        <f>VLOOKUP($C27,allProteins!A26:M4216,5,FALSE)</f>
        <v>12540000</v>
      </c>
      <c r="I27">
        <f>VLOOKUP($C27,allProteins!A26:M4216,6,FALSE)</f>
        <v>53060000</v>
      </c>
      <c r="J27">
        <f t="array" ref="J27">AVERAGE(IF(H27:I27&lt;&gt;0,H27:I27))</f>
        <v>32800000</v>
      </c>
      <c r="K27">
        <f>VLOOKUP($C27,allProteins!A26:M4216,9,FALSE)</f>
        <v>0</v>
      </c>
      <c r="L27">
        <f>VLOOKUP($C27,allProteins!A26:M4216,10,FALSE)</f>
        <v>0</v>
      </c>
      <c r="P27" t="s">
        <v>8493</v>
      </c>
      <c r="Q27" t="s">
        <v>6947</v>
      </c>
      <c r="R27">
        <f t="shared" si="0"/>
        <v>15.27</v>
      </c>
      <c r="S27" t="str">
        <f t="shared" si="1"/>
        <v>n.i.</v>
      </c>
      <c r="T27">
        <f t="shared" si="2"/>
        <v>24.97</v>
      </c>
      <c r="V27" t="str">
        <f t="shared" si="3"/>
        <v>n.i.</v>
      </c>
      <c r="W27" t="str">
        <f t="shared" si="4"/>
        <v>n.i.</v>
      </c>
    </row>
    <row r="28" spans="2:23" x14ac:dyDescent="0.25">
      <c r="B28" t="s">
        <v>8494</v>
      </c>
      <c r="C28" t="s">
        <v>7069</v>
      </c>
      <c r="E28" t="str">
        <f>VLOOKUP($C28,allProteins!A27:M4217,2,FALSE)</f>
        <v>sp|Q8WW01|SEN15_HUMANtRNA-splicingendonucleasesubunitSen15OS=HomosapiensOX=9606GN=TSEN15PE=1SV=1</v>
      </c>
      <c r="F28">
        <f>VLOOKUP($C28,allProteins!A27:M4217,3,FALSE)</f>
        <v>0</v>
      </c>
      <c r="G28">
        <f>VLOOKUP($C28,allProteins!A27:M4217,4,FALSE)</f>
        <v>0</v>
      </c>
      <c r="H28">
        <f>VLOOKUP($C28,allProteins!A27:M4217,5,FALSE)</f>
        <v>26065500</v>
      </c>
      <c r="I28">
        <f>VLOOKUP($C28,allProteins!A27:M4217,6,FALSE)</f>
        <v>82880500</v>
      </c>
      <c r="J28">
        <f t="array" ref="J28">AVERAGE(IF(H28:I28&lt;&gt;0,H28:I28))</f>
        <v>54473000</v>
      </c>
      <c r="K28">
        <f>VLOOKUP($C28,allProteins!A27:M4217,9,FALSE)</f>
        <v>0</v>
      </c>
      <c r="L28">
        <f>VLOOKUP($C28,allProteins!A27:M4217,10,FALSE)</f>
        <v>0</v>
      </c>
      <c r="P28" t="s">
        <v>8494</v>
      </c>
      <c r="Q28" t="s">
        <v>7069</v>
      </c>
      <c r="R28" t="str">
        <f t="shared" si="0"/>
        <v>n.i.</v>
      </c>
      <c r="S28" t="str">
        <f t="shared" si="1"/>
        <v>n.i.</v>
      </c>
      <c r="T28">
        <f t="shared" si="2"/>
        <v>25.7</v>
      </c>
      <c r="V28" t="str">
        <f t="shared" si="3"/>
        <v>n.i.</v>
      </c>
      <c r="W28" t="str">
        <f t="shared" si="4"/>
        <v>n.i.</v>
      </c>
    </row>
    <row r="29" spans="2:23" x14ac:dyDescent="0.25">
      <c r="B29" t="s">
        <v>8495</v>
      </c>
      <c r="C29" t="s">
        <v>7505</v>
      </c>
      <c r="E29" t="str">
        <f>VLOOKUP($C29,allProteins!A28:M4218,2,FALSE)</f>
        <v>sp|Q9BSV6|SEN34_HUMANtRNA-splicingendonucleasesubunitSen34OS=HomosapiensOX=9606GN=TSEN34PE=1SV=1</v>
      </c>
      <c r="F29">
        <f>VLOOKUP($C29,allProteins!A28:M4218,3,FALSE)</f>
        <v>464400</v>
      </c>
      <c r="G29">
        <f>VLOOKUP($C29,allProteins!A28:M4218,4,FALSE)</f>
        <v>0</v>
      </c>
      <c r="H29">
        <f>VLOOKUP($C29,allProteins!A28:M4218,5,FALSE)</f>
        <v>16828000</v>
      </c>
      <c r="I29">
        <f>VLOOKUP($C29,allProteins!A28:M4218,6,FALSE)</f>
        <v>78558000</v>
      </c>
      <c r="J29">
        <f t="array" ref="J29">AVERAGE(IF(H29:I29&lt;&gt;0,H29:I29))</f>
        <v>47693000</v>
      </c>
      <c r="K29">
        <f>VLOOKUP($C29,allProteins!A28:M4218,9,FALSE)</f>
        <v>0</v>
      </c>
      <c r="L29">
        <f>VLOOKUP($C29,allProteins!A28:M4218,10,FALSE)</f>
        <v>0</v>
      </c>
      <c r="P29" t="s">
        <v>8495</v>
      </c>
      <c r="Q29" t="s">
        <v>7505</v>
      </c>
      <c r="R29">
        <f t="shared" si="0"/>
        <v>18.829999999999998</v>
      </c>
      <c r="S29" t="str">
        <f t="shared" si="1"/>
        <v>n.i.</v>
      </c>
      <c r="T29">
        <f t="shared" si="2"/>
        <v>25.51</v>
      </c>
      <c r="V29" t="str">
        <f t="shared" si="3"/>
        <v>n.i.</v>
      </c>
      <c r="W29" t="str">
        <f t="shared" si="4"/>
        <v>n.i.</v>
      </c>
    </row>
    <row r="30" spans="2:23" x14ac:dyDescent="0.25">
      <c r="B30" t="s">
        <v>8496</v>
      </c>
      <c r="C30" t="s">
        <v>6710</v>
      </c>
      <c r="E30" t="str">
        <f>VLOOKUP($C30,allProteins!A29:M4219,2,FALSE)</f>
        <v>sp|Q7Z6J9|SEN54_HUMANtRNA-splicingendonucleasesubunitSen54OS=HomosapiensOX=9606GN=TSEN54PE=1SV=3</v>
      </c>
      <c r="F30">
        <f>VLOOKUP($C30,allProteins!A29:M4219,3,FALSE)</f>
        <v>306823.3333</v>
      </c>
      <c r="G30">
        <f>VLOOKUP($C30,allProteins!A29:M4219,4,FALSE)</f>
        <v>0</v>
      </c>
      <c r="H30">
        <f>VLOOKUP($C30,allProteins!A29:M4219,5,FALSE)</f>
        <v>42417000</v>
      </c>
      <c r="I30">
        <f>VLOOKUP($C30,allProteins!A29:M4219,6,FALSE)</f>
        <v>98143000</v>
      </c>
      <c r="J30">
        <f t="array" ref="J30">AVERAGE(IF(H30:I30&lt;&gt;0,H30:I30))</f>
        <v>70280000</v>
      </c>
      <c r="K30">
        <f>VLOOKUP($C30,allProteins!A29:M4219,9,FALSE)</f>
        <v>0</v>
      </c>
      <c r="L30">
        <f>VLOOKUP($C30,allProteins!A29:M4219,10,FALSE)</f>
        <v>0</v>
      </c>
      <c r="P30" t="s">
        <v>8496</v>
      </c>
      <c r="Q30" t="s">
        <v>6710</v>
      </c>
      <c r="R30">
        <f t="shared" si="0"/>
        <v>18.23</v>
      </c>
      <c r="S30" t="str">
        <f t="shared" si="1"/>
        <v>n.i.</v>
      </c>
      <c r="T30">
        <f t="shared" si="2"/>
        <v>26.07</v>
      </c>
      <c r="V30" t="str">
        <f t="shared" si="3"/>
        <v>n.i.</v>
      </c>
      <c r="W30" t="str">
        <f t="shared" si="4"/>
        <v>n.i.</v>
      </c>
    </row>
    <row r="31" spans="2:23" x14ac:dyDescent="0.25">
      <c r="E31" t="e">
        <f>VLOOKUP($C31,allProteins!A30:M4220,2,FALSE)</f>
        <v>#N/A</v>
      </c>
      <c r="F31" t="e">
        <f>VLOOKUP($C31,allProteins!A30:M4220,3,FALSE)</f>
        <v>#N/A</v>
      </c>
      <c r="G31" t="e">
        <f>VLOOKUP($C31,allProteins!A30:M4220,4,FALSE)</f>
        <v>#N/A</v>
      </c>
      <c r="H31" t="e">
        <f>VLOOKUP($C31,allProteins!A30:M4220,5,FALSE)</f>
        <v>#N/A</v>
      </c>
      <c r="I31" t="e">
        <f>VLOOKUP($C31,allProteins!A30:M4220,6,FALSE)</f>
        <v>#N/A</v>
      </c>
      <c r="J31" t="e">
        <f t="array" ref="J31">AVERAGE(IF(H31:I31&lt;&gt;0,H31:I31))</f>
        <v>#N/A</v>
      </c>
      <c r="K31" t="e">
        <f>VLOOKUP($C31,allProteins!A30:M4220,9,FALSE)</f>
        <v>#N/A</v>
      </c>
      <c r="L31" t="e">
        <f>VLOOKUP($C31,allProteins!A30:M4220,10,FALSE)</f>
        <v>#N/A</v>
      </c>
      <c r="R31" t="str">
        <f t="shared" si="0"/>
        <v/>
      </c>
      <c r="S31" t="str">
        <f t="shared" si="1"/>
        <v/>
      </c>
      <c r="T31" t="str">
        <f t="shared" si="2"/>
        <v/>
      </c>
      <c r="V31" t="str">
        <f t="shared" si="3"/>
        <v/>
      </c>
      <c r="W31" t="str">
        <f t="shared" si="4"/>
        <v/>
      </c>
    </row>
    <row r="32" spans="2:23" x14ac:dyDescent="0.25">
      <c r="E32" t="e">
        <f>VLOOKUP($C32,allProteins!A31:M4221,2,FALSE)</f>
        <v>#N/A</v>
      </c>
      <c r="F32" t="e">
        <f>VLOOKUP($C32,allProteins!A31:M4221,3,FALSE)</f>
        <v>#N/A</v>
      </c>
      <c r="G32" t="e">
        <f>VLOOKUP($C32,allProteins!A31:M4221,4,FALSE)</f>
        <v>#N/A</v>
      </c>
      <c r="H32" t="e">
        <f>VLOOKUP($C32,allProteins!A31:M4221,5,FALSE)</f>
        <v>#N/A</v>
      </c>
      <c r="I32" t="e">
        <f>VLOOKUP($C32,allProteins!A31:M4221,6,FALSE)</f>
        <v>#N/A</v>
      </c>
      <c r="J32" t="e">
        <f t="array" ref="J32">AVERAGE(IF(H32:I32&lt;&gt;0,H32:I32))</f>
        <v>#N/A</v>
      </c>
      <c r="K32" t="e">
        <f>VLOOKUP($C32,allProteins!A31:M4221,9,FALSE)</f>
        <v>#N/A</v>
      </c>
      <c r="L32" t="e">
        <f>VLOOKUP($C32,allProteins!A31:M4221,10,FALSE)</f>
        <v>#N/A</v>
      </c>
      <c r="R32" t="str">
        <f t="shared" si="0"/>
        <v/>
      </c>
      <c r="S32" t="str">
        <f t="shared" si="1"/>
        <v/>
      </c>
      <c r="T32" t="str">
        <f t="shared" si="2"/>
        <v/>
      </c>
      <c r="V32" t="str">
        <f t="shared" si="3"/>
        <v/>
      </c>
      <c r="W32" t="str">
        <f t="shared" si="4"/>
        <v/>
      </c>
    </row>
    <row r="33" spans="2:23" x14ac:dyDescent="0.25">
      <c r="E33" t="e">
        <f>VLOOKUP($C33,allProteins!A32:M4222,2,FALSE)</f>
        <v>#N/A</v>
      </c>
      <c r="F33" t="e">
        <f>VLOOKUP($C33,allProteins!A32:M4222,3,FALSE)</f>
        <v>#N/A</v>
      </c>
      <c r="G33" t="e">
        <f>VLOOKUP($C33,allProteins!A32:M4222,4,FALSE)</f>
        <v>#N/A</v>
      </c>
      <c r="H33" t="e">
        <f>VLOOKUP($C33,allProteins!A32:M4222,5,FALSE)</f>
        <v>#N/A</v>
      </c>
      <c r="I33" t="e">
        <f>VLOOKUP($C33,allProteins!A32:M4222,6,FALSE)</f>
        <v>#N/A</v>
      </c>
      <c r="J33" t="e">
        <f t="array" ref="J33">AVERAGE(IF(H33:I33&lt;&gt;0,H33:I33))</f>
        <v>#N/A</v>
      </c>
      <c r="K33" t="e">
        <f>VLOOKUP($C33,allProteins!A32:M4222,9,FALSE)</f>
        <v>#N/A</v>
      </c>
      <c r="L33" t="e">
        <f>VLOOKUP($C33,allProteins!A32:M4222,10,FALSE)</f>
        <v>#N/A</v>
      </c>
      <c r="R33" t="str">
        <f t="shared" si="0"/>
        <v/>
      </c>
      <c r="S33" t="str">
        <f t="shared" si="1"/>
        <v/>
      </c>
      <c r="T33" t="str">
        <f t="shared" si="2"/>
        <v/>
      </c>
      <c r="V33" t="str">
        <f t="shared" si="3"/>
        <v/>
      </c>
      <c r="W33" t="str">
        <f t="shared" si="4"/>
        <v/>
      </c>
    </row>
    <row r="34" spans="2:23" x14ac:dyDescent="0.25">
      <c r="E34" t="e">
        <f>VLOOKUP($C34,allProteins!A33:M4223,2,FALSE)</f>
        <v>#N/A</v>
      </c>
      <c r="F34" t="e">
        <f>VLOOKUP($C34,allProteins!A33:M4223,3,FALSE)</f>
        <v>#N/A</v>
      </c>
      <c r="G34" t="e">
        <f>VLOOKUP($C34,allProteins!A33:M4223,4,FALSE)</f>
        <v>#N/A</v>
      </c>
      <c r="H34" t="e">
        <f>VLOOKUP($C34,allProteins!A33:M4223,5,FALSE)</f>
        <v>#N/A</v>
      </c>
      <c r="I34" t="e">
        <f>VLOOKUP($C34,allProteins!A33:M4223,6,FALSE)</f>
        <v>#N/A</v>
      </c>
      <c r="J34" t="e">
        <f t="array" ref="J34">AVERAGE(IF(H34:I34&lt;&gt;0,H34:I34))</f>
        <v>#N/A</v>
      </c>
      <c r="K34" t="e">
        <f>VLOOKUP($C34,allProteins!A33:M4223,9,FALSE)</f>
        <v>#N/A</v>
      </c>
      <c r="L34" t="e">
        <f>VLOOKUP($C34,allProteins!A33:M4223,10,FALSE)</f>
        <v>#N/A</v>
      </c>
      <c r="R34" t="str">
        <f t="shared" si="0"/>
        <v/>
      </c>
      <c r="S34" t="str">
        <f t="shared" si="1"/>
        <v/>
      </c>
      <c r="T34" t="str">
        <f t="shared" si="2"/>
        <v/>
      </c>
      <c r="V34" t="str">
        <f t="shared" si="3"/>
        <v/>
      </c>
      <c r="W34" t="str">
        <f t="shared" si="4"/>
        <v/>
      </c>
    </row>
    <row r="35" spans="2:23" x14ac:dyDescent="0.25">
      <c r="E35" t="e">
        <f>VLOOKUP($C35,allProteins!A34:M4224,2,FALSE)</f>
        <v>#N/A</v>
      </c>
      <c r="F35" t="e">
        <f>VLOOKUP($C35,allProteins!A34:M4224,3,FALSE)</f>
        <v>#N/A</v>
      </c>
      <c r="G35" t="e">
        <f>VLOOKUP($C35,allProteins!A34:M4224,4,FALSE)</f>
        <v>#N/A</v>
      </c>
      <c r="H35" t="e">
        <f>VLOOKUP($C35,allProteins!A34:M4224,5,FALSE)</f>
        <v>#N/A</v>
      </c>
      <c r="I35" t="e">
        <f>VLOOKUP($C35,allProteins!A34:M4224,6,FALSE)</f>
        <v>#N/A</v>
      </c>
      <c r="J35" t="e">
        <f t="array" ref="J35">AVERAGE(IF(H35:I35&lt;&gt;0,H35:I35))</f>
        <v>#N/A</v>
      </c>
      <c r="K35" t="e">
        <f>VLOOKUP($C35,allProteins!A34:M4224,9,FALSE)</f>
        <v>#N/A</v>
      </c>
      <c r="L35" t="e">
        <f>VLOOKUP($C35,allProteins!A34:M4224,10,FALSE)</f>
        <v>#N/A</v>
      </c>
      <c r="R35" t="str">
        <f t="shared" si="0"/>
        <v/>
      </c>
      <c r="S35" t="str">
        <f t="shared" si="1"/>
        <v/>
      </c>
      <c r="T35" t="str">
        <f t="shared" si="2"/>
        <v/>
      </c>
      <c r="V35" t="str">
        <f t="shared" si="3"/>
        <v/>
      </c>
      <c r="W35" t="str">
        <f t="shared" si="4"/>
        <v/>
      </c>
    </row>
    <row r="36" spans="2:23" x14ac:dyDescent="0.25">
      <c r="E36" t="e">
        <f>VLOOKUP($C36,allProteins!A35:M4225,2,FALSE)</f>
        <v>#N/A</v>
      </c>
      <c r="F36" t="e">
        <f>VLOOKUP($C36,allProteins!A35:M4225,3,FALSE)</f>
        <v>#N/A</v>
      </c>
      <c r="G36" t="e">
        <f>VLOOKUP($C36,allProteins!A35:M4225,4,FALSE)</f>
        <v>#N/A</v>
      </c>
      <c r="H36" t="e">
        <f>VLOOKUP($C36,allProteins!A35:M4225,5,FALSE)</f>
        <v>#N/A</v>
      </c>
      <c r="I36" t="e">
        <f>VLOOKUP($C36,allProteins!A35:M4225,6,FALSE)</f>
        <v>#N/A</v>
      </c>
      <c r="J36" t="e">
        <f t="array" ref="J36">AVERAGE(IF(H36:I36&lt;&gt;0,H36:I36))</f>
        <v>#N/A</v>
      </c>
      <c r="K36" t="e">
        <f>VLOOKUP($C36,allProteins!A35:M4225,9,FALSE)</f>
        <v>#N/A</v>
      </c>
      <c r="L36" t="e">
        <f>VLOOKUP($C36,allProteins!A35:M4225,10,FALSE)</f>
        <v>#N/A</v>
      </c>
      <c r="R36" t="str">
        <f t="shared" si="0"/>
        <v/>
      </c>
      <c r="S36" t="str">
        <f t="shared" si="1"/>
        <v/>
      </c>
      <c r="T36" t="str">
        <f t="shared" si="2"/>
        <v/>
      </c>
      <c r="V36" t="str">
        <f t="shared" si="3"/>
        <v/>
      </c>
      <c r="W36" t="str">
        <f t="shared" si="4"/>
        <v/>
      </c>
    </row>
    <row r="37" spans="2:23" x14ac:dyDescent="0.25">
      <c r="B37" t="s">
        <v>8408</v>
      </c>
      <c r="E37" t="e">
        <f>VLOOKUP($C37,allProteins!A36:M4226,2,FALSE)</f>
        <v>#N/A</v>
      </c>
      <c r="F37" t="e">
        <f>VLOOKUP($C37,allProteins!A36:M4226,3,FALSE)</f>
        <v>#N/A</v>
      </c>
      <c r="G37" t="e">
        <f>VLOOKUP($C37,allProteins!A36:M4226,4,FALSE)</f>
        <v>#N/A</v>
      </c>
      <c r="H37" t="e">
        <f>VLOOKUP($C37,allProteins!A36:M4226,5,FALSE)</f>
        <v>#N/A</v>
      </c>
      <c r="I37" t="e">
        <f>VLOOKUP($C37,allProteins!A36:M4226,6,FALSE)</f>
        <v>#N/A</v>
      </c>
      <c r="J37" t="e">
        <f t="array" ref="J37">AVERAGE(IF(H37:I37&lt;&gt;0,H37:I37))</f>
        <v>#N/A</v>
      </c>
      <c r="K37" t="e">
        <f>VLOOKUP($C37,allProteins!A36:M4226,9,FALSE)</f>
        <v>#N/A</v>
      </c>
      <c r="L37" t="e">
        <f>VLOOKUP($C37,allProteins!A36:M4226,10,FALSE)</f>
        <v>#N/A</v>
      </c>
      <c r="P37" t="s">
        <v>8408</v>
      </c>
      <c r="R37" t="str">
        <f t="shared" si="0"/>
        <v/>
      </c>
      <c r="S37" t="str">
        <f t="shared" si="1"/>
        <v/>
      </c>
      <c r="T37" t="str">
        <f t="shared" si="2"/>
        <v/>
      </c>
      <c r="V37" t="str">
        <f t="shared" si="3"/>
        <v/>
      </c>
      <c r="W37" t="str">
        <f t="shared" si="4"/>
        <v/>
      </c>
    </row>
    <row r="38" spans="2:23" x14ac:dyDescent="0.25">
      <c r="B38" t="s">
        <v>8464</v>
      </c>
      <c r="C38" t="s">
        <v>7560</v>
      </c>
      <c r="E38" t="str">
        <f>VLOOKUP($C38,allProteins!A37:M4227,2,FALSE)</f>
        <v>sp|Q7Z6E9|RBBP6_HUMANE3ubiquitin-proteinligaseRBBP6OS=HomosapiensOX=9606GN=RBBP6PE=1SV=1</v>
      </c>
      <c r="F38">
        <f>VLOOKUP($C38,allProteins!A37:M4227,3,FALSE)</f>
        <v>39956</v>
      </c>
      <c r="G38">
        <f>VLOOKUP($C38,allProteins!A37:M4227,4,FALSE)</f>
        <v>6984450</v>
      </c>
      <c r="H38">
        <f>VLOOKUP($C38,allProteins!A37:M4227,5,FALSE)</f>
        <v>5970400</v>
      </c>
      <c r="I38">
        <f>VLOOKUP($C38,allProteins!A37:M4227,6,FALSE)</f>
        <v>11497100</v>
      </c>
      <c r="J38">
        <f t="array" ref="J38">AVERAGE(IF(H38:I38&lt;&gt;0,H38:I38))</f>
        <v>8733750</v>
      </c>
      <c r="K38">
        <f>VLOOKUP($C38,allProteins!A37:M4227,9,FALSE)</f>
        <v>39956</v>
      </c>
      <c r="L38">
        <f>VLOOKUP($C38,allProteins!A37:M4227,10,FALSE)</f>
        <v>288705</v>
      </c>
      <c r="P38" t="s">
        <v>8464</v>
      </c>
      <c r="Q38" t="s">
        <v>7560</v>
      </c>
      <c r="R38">
        <f t="shared" si="0"/>
        <v>15.29</v>
      </c>
      <c r="S38">
        <f t="shared" si="1"/>
        <v>22.74</v>
      </c>
      <c r="T38">
        <f t="shared" si="2"/>
        <v>23.06</v>
      </c>
      <c r="V38">
        <f>IF(Q38&lt;&gt;"",IFERROR(ROUND(LOG(K38,2),2),"n.i."),"")</f>
        <v>15.29</v>
      </c>
      <c r="W38">
        <f t="shared" si="4"/>
        <v>18.14</v>
      </c>
    </row>
    <row r="39" spans="2:23" x14ac:dyDescent="0.25">
      <c r="B39" t="s">
        <v>8465</v>
      </c>
      <c r="C39" t="s">
        <v>6255</v>
      </c>
      <c r="E39" t="str">
        <f>VLOOKUP($C39,allProteins!A38:M4228,2,FALSE)</f>
        <v>sp|Q9NP77|SSU72_HUMANRNApolymeraseIIsubunitAC-terminaldomainphosphataseSSU72OS=HomosapiensOX=9606GN=SSU72PE=1SV=1</v>
      </c>
      <c r="F39">
        <f>VLOOKUP($C39,allProteins!A38:M4228,3,FALSE)</f>
        <v>0</v>
      </c>
      <c r="G39">
        <f>VLOOKUP($C39,allProteins!A38:M4228,4,FALSE)</f>
        <v>69271000</v>
      </c>
      <c r="H39">
        <f>VLOOKUP($C39,allProteins!A38:M4228,5,FALSE)</f>
        <v>105785000</v>
      </c>
      <c r="I39">
        <f>VLOOKUP($C39,allProteins!A38:M4228,6,FALSE)</f>
        <v>223980000</v>
      </c>
      <c r="J39">
        <f t="array" ref="J39">AVERAGE(IF(H39:I39&lt;&gt;0,H39:I39))</f>
        <v>164882500</v>
      </c>
      <c r="K39">
        <f>VLOOKUP($C39,allProteins!A38:M4228,9,FALSE)</f>
        <v>0</v>
      </c>
      <c r="L39">
        <f>VLOOKUP($C39,allProteins!A38:M4228,10,FALSE)</f>
        <v>270120000</v>
      </c>
      <c r="P39" t="s">
        <v>8465</v>
      </c>
      <c r="Q39" t="s">
        <v>6255</v>
      </c>
      <c r="R39" t="str">
        <f t="shared" si="0"/>
        <v>n.i.</v>
      </c>
      <c r="S39">
        <f t="shared" si="1"/>
        <v>26.05</v>
      </c>
      <c r="T39">
        <f t="shared" si="2"/>
        <v>27.3</v>
      </c>
      <c r="V39" t="str">
        <f t="shared" si="3"/>
        <v>n.i.</v>
      </c>
      <c r="W39">
        <f t="shared" si="4"/>
        <v>28.01</v>
      </c>
    </row>
    <row r="40" spans="2:23" x14ac:dyDescent="0.25">
      <c r="B40" t="s">
        <v>8420</v>
      </c>
      <c r="C40" t="s">
        <v>4872</v>
      </c>
      <c r="E40" t="str">
        <f>VLOOKUP($C40,allProteins!A39:M4229,2,FALSE)</f>
        <v>sp|P06748|NPM_HUMANNucleophosminOS=HomosapiensOX=9606GN=NPM1PE=1SV=2</v>
      </c>
      <c r="F40">
        <f>VLOOKUP($C40,allProteins!A39:M4229,3,FALSE)</f>
        <v>10064936.67</v>
      </c>
      <c r="G40">
        <f>VLOOKUP($C40,allProteins!A39:M4229,4,FALSE)</f>
        <v>594000000</v>
      </c>
      <c r="H40">
        <f>VLOOKUP($C40,allProteins!A39:M4229,5,FALSE)</f>
        <v>578025000</v>
      </c>
      <c r="I40">
        <f>VLOOKUP($C40,allProteins!A39:M4229,6,FALSE)</f>
        <v>581705000</v>
      </c>
      <c r="J40">
        <f t="array" ref="J40">AVERAGE(IF(H40:I40&lt;&gt;0,H40:I40))</f>
        <v>579865000</v>
      </c>
      <c r="K40">
        <f>VLOOKUP($C40,allProteins!A39:M4229,9,FALSE)</f>
        <v>9674600</v>
      </c>
      <c r="L40">
        <f>VLOOKUP($C40,allProteins!A39:M4229,10,FALSE)</f>
        <v>30116500</v>
      </c>
      <c r="P40" t="s">
        <v>8420</v>
      </c>
      <c r="Q40" t="s">
        <v>4872</v>
      </c>
      <c r="R40">
        <f t="shared" si="0"/>
        <v>23.26</v>
      </c>
      <c r="S40">
        <f t="shared" si="1"/>
        <v>29.15</v>
      </c>
      <c r="T40">
        <f t="shared" si="2"/>
        <v>29.11</v>
      </c>
      <c r="V40">
        <f t="shared" si="3"/>
        <v>23.21</v>
      </c>
      <c r="W40">
        <f t="shared" si="4"/>
        <v>24.84</v>
      </c>
    </row>
    <row r="41" spans="2:23" x14ac:dyDescent="0.25">
      <c r="B41" t="s">
        <v>8421</v>
      </c>
      <c r="E41" t="e">
        <f>VLOOKUP($C41,allProteins!A40:M4230,2,FALSE)</f>
        <v>#N/A</v>
      </c>
      <c r="F41" t="e">
        <f>VLOOKUP($C41,allProteins!A40:M4230,3,FALSE)</f>
        <v>#N/A</v>
      </c>
      <c r="G41" t="e">
        <f>VLOOKUP($C41,allProteins!A40:M4230,4,FALSE)</f>
        <v>#N/A</v>
      </c>
      <c r="H41" t="e">
        <f>VLOOKUP($C41,allProteins!A40:M4230,5,FALSE)</f>
        <v>#N/A</v>
      </c>
      <c r="I41" t="e">
        <f>VLOOKUP($C41,allProteins!A40:M4230,6,FALSE)</f>
        <v>#N/A</v>
      </c>
      <c r="J41" t="e">
        <f t="array" ref="J41">AVERAGE(IF(H41:I41&lt;&gt;0,H41:I41))</f>
        <v>#N/A</v>
      </c>
      <c r="K41" t="e">
        <f>VLOOKUP($C41,allProteins!A40:M4230,9,FALSE)</f>
        <v>#N/A</v>
      </c>
      <c r="L41" t="e">
        <f>VLOOKUP($C41,allProteins!A40:M4230,10,FALSE)</f>
        <v>#N/A</v>
      </c>
      <c r="P41" t="s">
        <v>8421</v>
      </c>
      <c r="R41" t="str">
        <f t="shared" si="0"/>
        <v/>
      </c>
      <c r="S41" t="str">
        <f t="shared" si="1"/>
        <v/>
      </c>
      <c r="T41" t="str">
        <f t="shared" si="2"/>
        <v/>
      </c>
      <c r="V41" t="str">
        <f t="shared" si="3"/>
        <v/>
      </c>
      <c r="W41" t="str">
        <f t="shared" si="4"/>
        <v/>
      </c>
    </row>
    <row r="42" spans="2:23" x14ac:dyDescent="0.25">
      <c r="B42" t="s">
        <v>8411</v>
      </c>
      <c r="C42" t="s">
        <v>7639</v>
      </c>
      <c r="E42" t="str">
        <f>VLOOKUP($C42,allProteins!A41:M4231,2,FALSE)</f>
        <v>sp|Q9H0D6|XRN2_HUMAN5'-3'exoribonuclease2OS=HomosapiensOX=9606GN=XRN2PE=1SV=1</v>
      </c>
      <c r="F42">
        <f>VLOOKUP($C42,allProteins!A41:M4231,3,FALSE)</f>
        <v>3505664.3330000001</v>
      </c>
      <c r="G42">
        <f>VLOOKUP($C42,allProteins!A41:M4231,4,FALSE)</f>
        <v>2665800</v>
      </c>
      <c r="H42">
        <f>VLOOKUP($C42,allProteins!A41:M4231,5,FALSE)</f>
        <v>566380000</v>
      </c>
      <c r="I42">
        <f>VLOOKUP($C42,allProteins!A41:M4231,6,FALSE)</f>
        <v>638020000</v>
      </c>
      <c r="J42">
        <f t="array" ref="J42">AVERAGE(IF(H42:I42&lt;&gt;0,H42:I42))</f>
        <v>602200000</v>
      </c>
      <c r="K42">
        <f>VLOOKUP($C42,allProteins!A41:M4231,9,FALSE)</f>
        <v>90628</v>
      </c>
      <c r="L42">
        <f>VLOOKUP($C42,allProteins!A41:M4231,10,FALSE)</f>
        <v>239660</v>
      </c>
      <c r="P42" t="s">
        <v>8411</v>
      </c>
      <c r="Q42" t="s">
        <v>7639</v>
      </c>
      <c r="R42">
        <f t="shared" si="0"/>
        <v>21.74</v>
      </c>
      <c r="S42">
        <f t="shared" si="1"/>
        <v>21.35</v>
      </c>
      <c r="T42">
        <f t="shared" si="2"/>
        <v>29.17</v>
      </c>
      <c r="V42">
        <f t="shared" si="3"/>
        <v>16.47</v>
      </c>
      <c r="W42">
        <f t="shared" si="4"/>
        <v>17.87</v>
      </c>
    </row>
    <row r="43" spans="2:23" x14ac:dyDescent="0.25">
      <c r="B43" t="s">
        <v>8412</v>
      </c>
      <c r="C43" t="s">
        <v>6271</v>
      </c>
      <c r="E43" t="str">
        <f>VLOOKUP($C43,allProteins!A42:M4232,2,FALSE)</f>
        <v>sp|Q15233|NONO_HUMANNon-POUdomain-containingoctamer-bindingproteinOS=HomosapiensOX=9606GN=NONOPE=1SV=4</v>
      </c>
      <c r="F43">
        <f>VLOOKUP($C43,allProteins!A42:M4232,3,FALSE)</f>
        <v>2556623.3330000001</v>
      </c>
      <c r="G43">
        <f>VLOOKUP($C43,allProteins!A42:M4232,4,FALSE)</f>
        <v>135136000</v>
      </c>
      <c r="H43">
        <f>VLOOKUP($C43,allProteins!A42:M4232,5,FALSE)</f>
        <v>101953000</v>
      </c>
      <c r="I43">
        <f>VLOOKUP($C43,allProteins!A42:M4232,6,FALSE)</f>
        <v>81217500</v>
      </c>
      <c r="J43">
        <f t="array" ref="J43">AVERAGE(IF(H43:I43&lt;&gt;0,H43:I43))</f>
        <v>91585250</v>
      </c>
      <c r="K43">
        <f>VLOOKUP($C43,allProteins!A42:M4232,9,FALSE)</f>
        <v>2190300</v>
      </c>
      <c r="L43">
        <f>VLOOKUP($C43,allProteins!A42:M4232,10,FALSE)</f>
        <v>12578100</v>
      </c>
      <c r="P43" t="s">
        <v>8412</v>
      </c>
      <c r="Q43" t="s">
        <v>6271</v>
      </c>
      <c r="R43">
        <f t="shared" si="0"/>
        <v>21.29</v>
      </c>
      <c r="S43">
        <f t="shared" si="1"/>
        <v>27.01</v>
      </c>
      <c r="T43">
        <f t="shared" si="2"/>
        <v>26.45</v>
      </c>
      <c r="V43">
        <f t="shared" si="3"/>
        <v>21.06</v>
      </c>
      <c r="W43">
        <f t="shared" si="4"/>
        <v>23.58</v>
      </c>
    </row>
    <row r="44" spans="2:23" x14ac:dyDescent="0.25">
      <c r="B44" t="s">
        <v>8413</v>
      </c>
      <c r="C44" t="s">
        <v>7954</v>
      </c>
      <c r="E44" t="str">
        <f>VLOOKUP($C44,allProteins!A43:M4233,2,FALSE)</f>
        <v>sp|Q9NXV6|CARF_HUMANCDKN2A-interactingproteinOS=HomosapiensOX=9606GN=CDKN2AIPPE=1SV=3</v>
      </c>
      <c r="F44">
        <f>VLOOKUP($C44,allProteins!A43:M4233,3,FALSE)</f>
        <v>0</v>
      </c>
      <c r="G44">
        <f>VLOOKUP($C44,allProteins!A43:M4233,4,FALSE)</f>
        <v>660085</v>
      </c>
      <c r="H44">
        <f>VLOOKUP($C44,allProteins!A43:M4233,5,FALSE)</f>
        <v>585775000</v>
      </c>
      <c r="I44">
        <f>VLOOKUP($C44,allProteins!A43:M4233,6,FALSE)</f>
        <v>379710000</v>
      </c>
      <c r="J44">
        <f t="array" ref="J44">AVERAGE(IF(H44:I44&lt;&gt;0,H44:I44))</f>
        <v>482742500</v>
      </c>
      <c r="K44">
        <f>VLOOKUP($C44,allProteins!A43:M4233,9,FALSE)</f>
        <v>0</v>
      </c>
      <c r="L44">
        <f>VLOOKUP($C44,allProteins!A43:M4233,10,FALSE)</f>
        <v>0</v>
      </c>
      <c r="P44" t="s">
        <v>8413</v>
      </c>
      <c r="Q44" t="s">
        <v>7954</v>
      </c>
      <c r="R44" t="str">
        <f t="shared" si="0"/>
        <v>n.i.</v>
      </c>
      <c r="S44">
        <f t="shared" si="1"/>
        <v>19.329999999999998</v>
      </c>
      <c r="T44">
        <f t="shared" si="2"/>
        <v>28.85</v>
      </c>
      <c r="V44" t="str">
        <f t="shared" si="3"/>
        <v>n.i.</v>
      </c>
      <c r="W44" t="str">
        <f t="shared" si="4"/>
        <v>n.i.</v>
      </c>
    </row>
    <row r="45" spans="2:23" x14ac:dyDescent="0.25">
      <c r="B45" t="s">
        <v>8414</v>
      </c>
      <c r="C45" t="s">
        <v>5153</v>
      </c>
      <c r="E45" t="str">
        <f>VLOOKUP($C45,allProteins!A44:M4234,2,FALSE)</f>
        <v>sp|P23246|SFPQ_HUMANSplicingfactor,proline-andglutamine-richOS=HomosapiensOX=9606GN=SFPQPE=1SV=2</v>
      </c>
      <c r="F45">
        <f>VLOOKUP($C45,allProteins!A44:M4234,3,FALSE)</f>
        <v>890300</v>
      </c>
      <c r="G45">
        <f>VLOOKUP($C45,allProteins!A44:M4234,4,FALSE)</f>
        <v>116886000</v>
      </c>
      <c r="H45">
        <f>VLOOKUP($C45,allProteins!A44:M4234,5,FALSE)</f>
        <v>58090000</v>
      </c>
      <c r="I45">
        <f>VLOOKUP($C45,allProteins!A44:M4234,6,FALSE)</f>
        <v>69083000</v>
      </c>
      <c r="J45">
        <f t="array" ref="J45">AVERAGE(IF(H45:I45&lt;&gt;0,H45:I45))</f>
        <v>63586500</v>
      </c>
      <c r="K45">
        <f>VLOOKUP($C45,allProteins!A44:M4234,9,FALSE)</f>
        <v>890300</v>
      </c>
      <c r="L45">
        <f>VLOOKUP($C45,allProteins!A44:M4234,10,FALSE)</f>
        <v>6144550</v>
      </c>
      <c r="P45" t="s">
        <v>8414</v>
      </c>
      <c r="Q45" t="s">
        <v>5153</v>
      </c>
      <c r="R45">
        <f t="shared" si="0"/>
        <v>19.760000000000002</v>
      </c>
      <c r="S45">
        <f t="shared" si="1"/>
        <v>26.8</v>
      </c>
      <c r="T45">
        <f t="shared" si="2"/>
        <v>25.92</v>
      </c>
      <c r="V45">
        <f t="shared" si="3"/>
        <v>19.760000000000002</v>
      </c>
      <c r="W45">
        <f t="shared" si="4"/>
        <v>22.55</v>
      </c>
    </row>
    <row r="46" spans="2:23" x14ac:dyDescent="0.25">
      <c r="B46" t="s">
        <v>8466</v>
      </c>
      <c r="E46" t="e">
        <f>VLOOKUP($C46,allProteins!A45:M4235,2,FALSE)</f>
        <v>#N/A</v>
      </c>
      <c r="F46" t="e">
        <f>VLOOKUP($C46,allProteins!A45:M4235,3,FALSE)</f>
        <v>#N/A</v>
      </c>
      <c r="G46" t="e">
        <f>VLOOKUP($C46,allProteins!A45:M4235,4,FALSE)</f>
        <v>#N/A</v>
      </c>
      <c r="H46" t="e">
        <f>VLOOKUP($C46,allProteins!A45:M4235,5,FALSE)</f>
        <v>#N/A</v>
      </c>
      <c r="I46" t="e">
        <f>VLOOKUP($C46,allProteins!A45:M4235,6,FALSE)</f>
        <v>#N/A</v>
      </c>
      <c r="J46" t="e">
        <f t="array" ref="J46">AVERAGE(IF(H46:I46&lt;&gt;0,H46:I46))</f>
        <v>#N/A</v>
      </c>
      <c r="K46" t="e">
        <f>VLOOKUP($C46,allProteins!A45:M4235,9,FALSE)</f>
        <v>#N/A</v>
      </c>
      <c r="L46" t="e">
        <f>VLOOKUP($C46,allProteins!A45:M4235,10,FALSE)</f>
        <v>#N/A</v>
      </c>
      <c r="P46" t="s">
        <v>8466</v>
      </c>
      <c r="R46" t="str">
        <f t="shared" si="0"/>
        <v/>
      </c>
      <c r="S46" t="str">
        <f t="shared" si="1"/>
        <v/>
      </c>
      <c r="T46" t="str">
        <f t="shared" si="2"/>
        <v/>
      </c>
      <c r="V46" t="str">
        <f t="shared" si="3"/>
        <v/>
      </c>
      <c r="W46" t="str">
        <f t="shared" si="4"/>
        <v/>
      </c>
    </row>
    <row r="47" spans="2:23" x14ac:dyDescent="0.25">
      <c r="B47" t="s">
        <v>8467</v>
      </c>
      <c r="C47" t="s">
        <v>5748</v>
      </c>
      <c r="E47" t="str">
        <f>VLOOKUP($C47,allProteins!A44:M4234,2,FALSE)</f>
        <v>sp|P62136|PP1A_HUMANSerine/threonine-proteinphosphatasePP1-alphacatalyticsubunitOS=HomosapiensOX=9606GN=PPP1CAPE=1SV=1</v>
      </c>
      <c r="F47">
        <f>VLOOKUP($C47,allProteins!A44:M4234,3,FALSE)</f>
        <v>1257030</v>
      </c>
      <c r="G47">
        <f>VLOOKUP($C47,allProteins!A44:M4234,4,FALSE)</f>
        <v>16161500</v>
      </c>
      <c r="H47">
        <f>VLOOKUP($C47,allProteins!A44:M4234,5,FALSE)</f>
        <v>16653000</v>
      </c>
      <c r="I47">
        <f>VLOOKUP($C47,allProteins!A44:M4234,6,FALSE)</f>
        <v>19074500</v>
      </c>
      <c r="J47">
        <f t="array" ref="J47">AVERAGE(IF(H47:I47&lt;&gt;0,H47:I47))</f>
        <v>17863750</v>
      </c>
      <c r="K47">
        <f>VLOOKUP($C47,allProteins!A44:M4234,9,FALSE)</f>
        <v>719930</v>
      </c>
      <c r="L47">
        <f>VLOOKUP($C47,allProteins!A44:M4234,10,FALSE)</f>
        <v>12306300</v>
      </c>
      <c r="P47" t="s">
        <v>8467</v>
      </c>
      <c r="Q47" t="s">
        <v>5748</v>
      </c>
      <c r="R47">
        <f t="shared" ref="R47:R48" si="5">IF(Q47&lt;&gt;"",IFERROR(ROUND(LOG(F47,2),2),"n.i."),"")</f>
        <v>20.260000000000002</v>
      </c>
      <c r="S47">
        <f t="shared" ref="S47:S48" si="6">IF(Q47&lt;&gt;"",IFERROR(ROUND(LOG(G47,2),2),"n.i."),"")</f>
        <v>23.95</v>
      </c>
      <c r="T47">
        <f t="shared" ref="T47:T48" si="7">IF(Q47&lt;&gt;"",IFERROR(ROUND(LOG(J47,2),2),"n.i."),"")</f>
        <v>24.09</v>
      </c>
      <c r="V47">
        <f t="shared" ref="V47:V48" si="8">IF(Q47&lt;&gt;"",IFERROR(ROUND(LOG(K47,2),2),"n.i."),"")</f>
        <v>19.46</v>
      </c>
      <c r="W47">
        <f t="shared" ref="W47:W48" si="9">IF(Q47&lt;&gt;"",IFERROR(ROUND(LOG(L47,2),2),"n.i."),"")</f>
        <v>23.55</v>
      </c>
    </row>
    <row r="48" spans="2:23" x14ac:dyDescent="0.25">
      <c r="B48" t="s">
        <v>8660</v>
      </c>
      <c r="C48" t="s">
        <v>5749</v>
      </c>
      <c r="E48" t="str">
        <f>VLOOKUP($C48,allProteins!A45:M4235,2,FALSE)</f>
        <v>sp|P62140|PP1B_HUMANSerine/threonine-proteinphosphatasePP1-betacatalyticsubunitOS=HomosapiensOX=9606GN=PPP1CBPE=1SV=3</v>
      </c>
      <c r="F48">
        <f>VLOOKUP($C48,allProteins!A45:M4235,3,FALSE)</f>
        <v>154353</v>
      </c>
      <c r="G48">
        <f>VLOOKUP($C48,allProteins!A45:M4235,4,FALSE)</f>
        <v>4154800</v>
      </c>
      <c r="H48">
        <f>VLOOKUP($C48,allProteins!A45:M4235,5,FALSE)</f>
        <v>2460450</v>
      </c>
      <c r="I48">
        <f>VLOOKUP($C48,allProteins!A45:M4235,6,FALSE)</f>
        <v>1296350</v>
      </c>
      <c r="J48">
        <f t="array" ref="J48">AVERAGE(IF(H48:I48&lt;&gt;0,H48:I48))</f>
        <v>1878400</v>
      </c>
      <c r="K48">
        <f>VLOOKUP($C48,allProteins!A45:M4235,9,FALSE)</f>
        <v>29493</v>
      </c>
      <c r="L48">
        <f>VLOOKUP($C48,allProteins!A45:M4235,10,FALSE)</f>
        <v>1416050</v>
      </c>
      <c r="P48" t="s">
        <v>8660</v>
      </c>
      <c r="Q48" t="s">
        <v>5749</v>
      </c>
      <c r="R48">
        <f t="shared" si="5"/>
        <v>17.239999999999998</v>
      </c>
      <c r="S48">
        <f t="shared" si="6"/>
        <v>21.99</v>
      </c>
      <c r="T48">
        <f t="shared" si="7"/>
        <v>20.84</v>
      </c>
      <c r="V48">
        <f t="shared" si="8"/>
        <v>14.85</v>
      </c>
      <c r="W48">
        <f t="shared" si="9"/>
        <v>20.43</v>
      </c>
    </row>
    <row r="49" spans="2:23" x14ac:dyDescent="0.25">
      <c r="B49" t="s">
        <v>8661</v>
      </c>
      <c r="C49" t="s">
        <v>5344</v>
      </c>
      <c r="E49" t="str">
        <f>VLOOKUP($C49,allProteins!A46:M4236,2,FALSE)</f>
        <v>sp|P36873|PP1G_HUMANSerine/threonine-proteinphosphatasePP1-gammacatalyticsubunitOS=HomosapiensOX=9606GN=PPP1CCPE=1SV=1</v>
      </c>
      <c r="F49">
        <f>VLOOKUP($C49,allProteins!A46:M4236,3,FALSE)</f>
        <v>459180</v>
      </c>
      <c r="G49">
        <f>VLOOKUP($C49,allProteins!A46:M4236,4,FALSE)</f>
        <v>1764400</v>
      </c>
      <c r="H49">
        <f>VLOOKUP($C49,allProteins!A46:M4236,5,FALSE)</f>
        <v>1187800</v>
      </c>
      <c r="I49">
        <f>VLOOKUP($C49,allProteins!A46:M4236,6,FALSE)</f>
        <v>1330050</v>
      </c>
      <c r="J49">
        <f t="array" ref="J49">AVERAGE(IF(H49:I49&lt;&gt;0,H49:I49))</f>
        <v>1258925</v>
      </c>
      <c r="K49">
        <f>VLOOKUP($C49,allProteins!A46:M4236,9,FALSE)</f>
        <v>141740</v>
      </c>
      <c r="L49">
        <f>VLOOKUP($C49,allProteins!A46:M4236,10,FALSE)</f>
        <v>1044530</v>
      </c>
      <c r="P49" t="s">
        <v>8661</v>
      </c>
      <c r="Q49" t="s">
        <v>5344</v>
      </c>
      <c r="R49">
        <f t="shared" si="0"/>
        <v>18.809999999999999</v>
      </c>
      <c r="S49">
        <f t="shared" si="1"/>
        <v>20.75</v>
      </c>
      <c r="T49">
        <f t="shared" si="2"/>
        <v>20.260000000000002</v>
      </c>
      <c r="V49">
        <f t="shared" si="3"/>
        <v>17.11</v>
      </c>
      <c r="W49">
        <f t="shared" si="4"/>
        <v>19.989999999999998</v>
      </c>
    </row>
    <row r="50" spans="2:23" x14ac:dyDescent="0.25">
      <c r="B50" t="s">
        <v>8410</v>
      </c>
      <c r="C50" t="s">
        <v>6627</v>
      </c>
      <c r="E50" t="str">
        <f>VLOOKUP($C50,allProteins!A47:M4237,2,FALSE)</f>
        <v>sp|Q6UXN9|WDR82_HUMANWDrepeat-containingprotein82OS=HomosapiensOX=9606GN=WDR82PE=1SV=1</v>
      </c>
      <c r="F50">
        <f>VLOOKUP($C50,allProteins!A47:M4237,3,FALSE)</f>
        <v>891875.66669999994</v>
      </c>
      <c r="G50">
        <f>VLOOKUP($C50,allProteins!A47:M4237,4,FALSE)</f>
        <v>2272950</v>
      </c>
      <c r="H50">
        <f>VLOOKUP($C50,allProteins!A47:M4237,5,FALSE)</f>
        <v>740305</v>
      </c>
      <c r="I50">
        <f>VLOOKUP($C50,allProteins!A47:M4237,6,FALSE)</f>
        <v>2147950</v>
      </c>
      <c r="J50">
        <f t="array" ref="J50">AVERAGE(IF(H50:I50&lt;&gt;0,H50:I50))</f>
        <v>1444127.5</v>
      </c>
      <c r="K50">
        <f>VLOOKUP($C50,allProteins!A47:M4237,9,FALSE)</f>
        <v>36279</v>
      </c>
      <c r="L50">
        <f>VLOOKUP($C50,allProteins!A47:M4237,10,FALSE)</f>
        <v>9703200</v>
      </c>
      <c r="P50" t="s">
        <v>8410</v>
      </c>
      <c r="Q50" t="s">
        <v>6627</v>
      </c>
      <c r="R50">
        <f t="shared" si="0"/>
        <v>19.77</v>
      </c>
      <c r="S50">
        <f t="shared" si="1"/>
        <v>21.12</v>
      </c>
      <c r="T50">
        <f t="shared" si="2"/>
        <v>20.46</v>
      </c>
      <c r="V50">
        <f t="shared" si="3"/>
        <v>15.15</v>
      </c>
      <c r="W50">
        <f t="shared" si="4"/>
        <v>23.21</v>
      </c>
    </row>
    <row r="51" spans="2:23" x14ac:dyDescent="0.25">
      <c r="B51" t="s">
        <v>8415</v>
      </c>
      <c r="C51" t="s">
        <v>7361</v>
      </c>
      <c r="E51" t="str">
        <f>VLOOKUP($C51,allProteins!A48:M4238,2,FALSE)</f>
        <v>sp|Q96QC0|PP1RA_HUMANSerine/threonine-proteinphosphatase1regulatorysubunit10OS=HomosapiensOX=9606GN=PPP1R10PE=1SV=1</v>
      </c>
      <c r="F51">
        <f>VLOOKUP($C51,allProteins!A48:M4238,3,FALSE)</f>
        <v>387493.3333</v>
      </c>
      <c r="G51">
        <f>VLOOKUP($C51,allProteins!A48:M4238,4,FALSE)</f>
        <v>1154355</v>
      </c>
      <c r="H51">
        <f>VLOOKUP($C51,allProteins!A48:M4238,5,FALSE)</f>
        <v>349360</v>
      </c>
      <c r="I51">
        <f>VLOOKUP($C51,allProteins!A48:M4238,6,FALSE)</f>
        <v>486355</v>
      </c>
      <c r="J51">
        <f t="array" ref="J51">AVERAGE(IF(H51:I51&lt;&gt;0,H51:I51))</f>
        <v>417857.5</v>
      </c>
      <c r="K51">
        <f>VLOOKUP($C51,allProteins!A48:M4238,9,FALSE)</f>
        <v>91752</v>
      </c>
      <c r="L51">
        <f>VLOOKUP($C51,allProteins!A48:M4238,10,FALSE)</f>
        <v>3448550</v>
      </c>
      <c r="P51" t="s">
        <v>8415</v>
      </c>
      <c r="Q51" t="s">
        <v>7361</v>
      </c>
      <c r="R51">
        <f t="shared" si="0"/>
        <v>18.559999999999999</v>
      </c>
      <c r="S51">
        <f t="shared" si="1"/>
        <v>20.14</v>
      </c>
      <c r="T51">
        <f t="shared" si="2"/>
        <v>18.670000000000002</v>
      </c>
      <c r="V51">
        <f t="shared" si="3"/>
        <v>16.489999999999998</v>
      </c>
      <c r="W51">
        <f t="shared" si="4"/>
        <v>21.72</v>
      </c>
    </row>
    <row r="52" spans="2:23" x14ac:dyDescent="0.25">
      <c r="B52" t="s">
        <v>8419</v>
      </c>
      <c r="C52" t="s">
        <v>4699</v>
      </c>
      <c r="E52" t="str">
        <f>VLOOKUP($C52,allProteins!A49:M4239,2,FALSE)</f>
        <v>sp|O94842|TOX4_HUMANTOXhighmobilitygroupboxfamilymember4OS=HomosapiensOX=9606GN=TOX4PE=1SV=1</v>
      </c>
      <c r="F52">
        <f>VLOOKUP($C52,allProteins!A49:M4239,3,FALSE)</f>
        <v>175770</v>
      </c>
      <c r="G52">
        <f>VLOOKUP($C52,allProteins!A49:M4239,4,FALSE)</f>
        <v>2345575</v>
      </c>
      <c r="H52">
        <f>VLOOKUP($C52,allProteins!A49:M4239,5,FALSE)</f>
        <v>718100</v>
      </c>
      <c r="I52">
        <f>VLOOKUP($C52,allProteins!A49:M4239,6,FALSE)</f>
        <v>490725</v>
      </c>
      <c r="J52">
        <f t="array" ref="J52">AVERAGE(IF(H52:I52&lt;&gt;0,H52:I52))</f>
        <v>604412.5</v>
      </c>
      <c r="K52">
        <f>VLOOKUP($C52,allProteins!A49:M4239,9,FALSE)</f>
        <v>175770</v>
      </c>
      <c r="L52">
        <f>VLOOKUP($C52,allProteins!A49:M4239,10,FALSE)</f>
        <v>22369500</v>
      </c>
      <c r="P52" t="s">
        <v>8419</v>
      </c>
      <c r="Q52" t="s">
        <v>4699</v>
      </c>
      <c r="R52">
        <f t="shared" si="0"/>
        <v>17.420000000000002</v>
      </c>
      <c r="S52">
        <f t="shared" si="1"/>
        <v>21.16</v>
      </c>
      <c r="T52">
        <f t="shared" si="2"/>
        <v>19.21</v>
      </c>
      <c r="V52">
        <f t="shared" si="3"/>
        <v>17.420000000000002</v>
      </c>
      <c r="W52">
        <f t="shared" si="4"/>
        <v>24.42</v>
      </c>
    </row>
    <row r="53" spans="2:23" x14ac:dyDescent="0.25">
      <c r="B53" t="s">
        <v>8416</v>
      </c>
      <c r="E53" t="e">
        <f>VLOOKUP($C53,allProteins!A50:M4240,2,FALSE)</f>
        <v>#N/A</v>
      </c>
      <c r="F53" t="e">
        <f>VLOOKUP($C53,allProteins!A50:M4240,3,FALSE)</f>
        <v>#N/A</v>
      </c>
      <c r="G53" t="e">
        <f>VLOOKUP($C53,allProteins!A50:M4240,4,FALSE)</f>
        <v>#N/A</v>
      </c>
      <c r="H53" t="e">
        <f>VLOOKUP($C53,allProteins!A50:M4240,5,FALSE)</f>
        <v>#N/A</v>
      </c>
      <c r="I53" t="e">
        <f>VLOOKUP($C53,allProteins!A50:M4240,6,FALSE)</f>
        <v>#N/A</v>
      </c>
      <c r="J53" t="e">
        <f t="array" ref="J53">AVERAGE(IF(H53:I53&lt;&gt;0,H53:I53))</f>
        <v>#N/A</v>
      </c>
      <c r="K53" t="e">
        <f>VLOOKUP($C53,allProteins!A50:M4240,9,FALSE)</f>
        <v>#N/A</v>
      </c>
      <c r="L53" t="e">
        <f>VLOOKUP($C53,allProteins!A50:M4240,10,FALSE)</f>
        <v>#N/A</v>
      </c>
      <c r="P53" t="s">
        <v>8416</v>
      </c>
      <c r="R53" t="str">
        <f t="shared" si="0"/>
        <v/>
      </c>
      <c r="S53" t="str">
        <f t="shared" si="1"/>
        <v/>
      </c>
      <c r="T53" t="str">
        <f t="shared" si="2"/>
        <v/>
      </c>
      <c r="V53" t="str">
        <f t="shared" si="3"/>
        <v/>
      </c>
      <c r="W53" t="str">
        <f t="shared" si="4"/>
        <v/>
      </c>
    </row>
    <row r="54" spans="2:23" x14ac:dyDescent="0.25">
      <c r="B54" t="s">
        <v>8449</v>
      </c>
      <c r="C54" t="s">
        <v>4211</v>
      </c>
      <c r="E54" t="str">
        <f>VLOOKUP($C54,allProteins!A51:M4241,2,FALSE)</f>
        <v>sp|P24928|RPB1_HUMANDNA-directedRNApolymeraseIIsubunitRPB1OS=HomosapiensOX=9606GN=POLR2APE=1SV=2</v>
      </c>
      <c r="F54">
        <f>VLOOKUP($C54,allProteins!A51:M4241,3,FALSE)</f>
        <v>4006</v>
      </c>
      <c r="G54">
        <f>VLOOKUP($C54,allProteins!A51:M4241,4,FALSE)</f>
        <v>349855</v>
      </c>
      <c r="H54">
        <f>VLOOKUP($C54,allProteins!A51:M4241,5,FALSE)</f>
        <v>581970</v>
      </c>
      <c r="I54">
        <f>VLOOKUP($C54,allProteins!A51:M4241,6,FALSE)</f>
        <v>668205</v>
      </c>
      <c r="J54">
        <f t="array" ref="J54">AVERAGE(IF(H54:I54&lt;&gt;0,H54:I54))</f>
        <v>625087.5</v>
      </c>
      <c r="K54">
        <f>VLOOKUP($C54,allProteins!A51:M4241,9,FALSE)</f>
        <v>4006</v>
      </c>
      <c r="L54">
        <f>VLOOKUP($C54,allProteins!A51:M4241,10,FALSE)</f>
        <v>145360</v>
      </c>
      <c r="P54" t="s">
        <v>8449</v>
      </c>
      <c r="Q54" t="s">
        <v>4211</v>
      </c>
      <c r="R54">
        <f t="shared" si="0"/>
        <v>11.97</v>
      </c>
      <c r="S54">
        <f t="shared" si="1"/>
        <v>18.420000000000002</v>
      </c>
      <c r="T54">
        <f t="shared" si="2"/>
        <v>19.25</v>
      </c>
      <c r="V54">
        <f t="shared" si="3"/>
        <v>11.97</v>
      </c>
      <c r="W54">
        <f t="shared" si="4"/>
        <v>17.149999999999999</v>
      </c>
    </row>
    <row r="55" spans="2:23" x14ac:dyDescent="0.25">
      <c r="B55" t="s">
        <v>8417</v>
      </c>
      <c r="C55" t="s">
        <v>5267</v>
      </c>
      <c r="E55" t="str">
        <f>VLOOKUP($C55,allProteins!A52:M4242,2,FALSE)</f>
        <v>sp|P30876|RPB2_HUMANDNA-directedRNApolymeraseIIsubunitRPB2OS=HomosapiensOX=9606GN=POLR2BPE=1SV=1</v>
      </c>
      <c r="F55">
        <f>VLOOKUP($C55,allProteins!A52:M4242,3,FALSE)</f>
        <v>21980</v>
      </c>
      <c r="G55">
        <f>VLOOKUP($C55,allProteins!A52:M4242,4,FALSE)</f>
        <v>334280</v>
      </c>
      <c r="H55">
        <f>VLOOKUP($C55,allProteins!A52:M4242,5,FALSE)</f>
        <v>1272340</v>
      </c>
      <c r="I55">
        <f>VLOOKUP($C55,allProteins!A52:M4242,6,FALSE)</f>
        <v>922625</v>
      </c>
      <c r="J55">
        <f t="array" ref="J55">AVERAGE(IF(H55:I55&lt;&gt;0,H55:I55))</f>
        <v>1097482.5</v>
      </c>
      <c r="K55">
        <f>VLOOKUP($C55,allProteins!A52:M4242,9,FALSE)</f>
        <v>21980</v>
      </c>
      <c r="L55">
        <f>VLOOKUP($C55,allProteins!A52:M4242,10,FALSE)</f>
        <v>269260</v>
      </c>
      <c r="P55" t="s">
        <v>8417</v>
      </c>
      <c r="Q55" t="s">
        <v>5267</v>
      </c>
      <c r="R55">
        <f t="shared" si="0"/>
        <v>14.42</v>
      </c>
      <c r="S55">
        <f t="shared" si="1"/>
        <v>18.350000000000001</v>
      </c>
      <c r="T55">
        <f t="shared" si="2"/>
        <v>20.07</v>
      </c>
      <c r="V55">
        <f t="shared" si="3"/>
        <v>14.42</v>
      </c>
      <c r="W55">
        <f t="shared" si="4"/>
        <v>18.04</v>
      </c>
    </row>
    <row r="56" spans="2:23" x14ac:dyDescent="0.25">
      <c r="B56" t="s">
        <v>8422</v>
      </c>
      <c r="E56" t="e">
        <f>VLOOKUP($C56,allProteins!A53:M4243,2,FALSE)</f>
        <v>#N/A</v>
      </c>
      <c r="F56" t="e">
        <f>VLOOKUP($C56,allProteins!A53:M4243,3,FALSE)</f>
        <v>#N/A</v>
      </c>
      <c r="G56" t="e">
        <f>VLOOKUP($C56,allProteins!A53:M4243,4,FALSE)</f>
        <v>#N/A</v>
      </c>
      <c r="H56" t="e">
        <f>VLOOKUP($C56,allProteins!A53:M4243,5,FALSE)</f>
        <v>#N/A</v>
      </c>
      <c r="I56" t="e">
        <f>VLOOKUP($C56,allProteins!A53:M4243,6,FALSE)</f>
        <v>#N/A</v>
      </c>
      <c r="J56" t="e">
        <f t="array" ref="J56">AVERAGE(IF(H56:I56&lt;&gt;0,H56:I56))</f>
        <v>#N/A</v>
      </c>
      <c r="K56" t="e">
        <f>VLOOKUP($C56,allProteins!A53:M4243,9,FALSE)</f>
        <v>#N/A</v>
      </c>
      <c r="L56" t="e">
        <f>VLOOKUP($C56,allProteins!A53:M4243,10,FALSE)</f>
        <v>#N/A</v>
      </c>
      <c r="P56" t="s">
        <v>8422</v>
      </c>
      <c r="R56" t="str">
        <f t="shared" si="0"/>
        <v/>
      </c>
      <c r="S56" t="str">
        <f t="shared" si="1"/>
        <v/>
      </c>
      <c r="T56" t="str">
        <f t="shared" si="2"/>
        <v/>
      </c>
      <c r="V56" t="str">
        <f t="shared" si="3"/>
        <v/>
      </c>
      <c r="W56" t="str">
        <f t="shared" si="4"/>
        <v/>
      </c>
    </row>
    <row r="57" spans="2:23" x14ac:dyDescent="0.25">
      <c r="B57" t="s">
        <v>8423</v>
      </c>
      <c r="C57" t="s">
        <v>6915</v>
      </c>
      <c r="E57" t="str">
        <f>VLOOKUP($C57,allProteins!A54:M4244,2,FALSE)</f>
        <v>sp|Q8N7H5|PAF1_HUMANRNApolymeraseII-associatedfactor1homologOS=HomosapiensOX=9606GN=PAF1PE=1SV=2</v>
      </c>
      <c r="F57">
        <f>VLOOKUP($C57,allProteins!A54:M4244,3,FALSE)</f>
        <v>5489</v>
      </c>
      <c r="G57">
        <f>VLOOKUP($C57,allProteins!A54:M4244,4,FALSE)</f>
        <v>554175</v>
      </c>
      <c r="H57">
        <f>VLOOKUP($C57,allProteins!A54:M4244,5,FALSE)</f>
        <v>264820</v>
      </c>
      <c r="I57">
        <f>VLOOKUP($C57,allProteins!A54:M4244,6,FALSE)</f>
        <v>151780</v>
      </c>
      <c r="J57">
        <f t="array" ref="J57">AVERAGE(IF(H57:I57&lt;&gt;0,H57:I57))</f>
        <v>208300</v>
      </c>
      <c r="K57">
        <f>VLOOKUP($C57,allProteins!A54:M4244,9,FALSE)</f>
        <v>5489</v>
      </c>
      <c r="L57">
        <f>VLOOKUP($C57,allProteins!A54:M4244,10,FALSE)</f>
        <v>851895</v>
      </c>
      <c r="P57" t="s">
        <v>8423</v>
      </c>
      <c r="Q57" t="s">
        <v>6915</v>
      </c>
      <c r="R57">
        <f t="shared" si="0"/>
        <v>12.42</v>
      </c>
      <c r="S57">
        <f t="shared" si="1"/>
        <v>19.079999999999998</v>
      </c>
      <c r="T57">
        <f t="shared" si="2"/>
        <v>17.670000000000002</v>
      </c>
      <c r="V57">
        <f t="shared" si="3"/>
        <v>12.42</v>
      </c>
      <c r="W57">
        <f t="shared" si="4"/>
        <v>19.7</v>
      </c>
    </row>
    <row r="58" spans="2:23" x14ac:dyDescent="0.25">
      <c r="B58" t="s">
        <v>8409</v>
      </c>
      <c r="C58" t="s">
        <v>6577</v>
      </c>
      <c r="E58" t="str">
        <f>VLOOKUP($C58,allProteins!A55:M4245,2,FALSE)</f>
        <v>sp|Q6P1J9|CDC73_HUMANParafibrominOS=HomosapiensOX=9606GN=CDC73PE=1SV=1</v>
      </c>
      <c r="F58">
        <f>VLOOKUP($C58,allProteins!A55:M4245,3,FALSE)</f>
        <v>140520</v>
      </c>
      <c r="G58">
        <f>VLOOKUP($C58,allProteins!A55:M4245,4,FALSE)</f>
        <v>326445</v>
      </c>
      <c r="H58">
        <f>VLOOKUP($C58,allProteins!A55:M4245,5,FALSE)</f>
        <v>263480</v>
      </c>
      <c r="I58">
        <f>VLOOKUP($C58,allProteins!A55:M4245,6,FALSE)</f>
        <v>517960</v>
      </c>
      <c r="J58">
        <f t="array" ref="J58">AVERAGE(IF(H58:I58&lt;&gt;0,H58:I58))</f>
        <v>390720</v>
      </c>
      <c r="K58">
        <f>VLOOKUP($C58,allProteins!A55:M4245,9,FALSE)</f>
        <v>140520</v>
      </c>
      <c r="L58">
        <f>VLOOKUP($C58,allProteins!A55:M4245,10,FALSE)</f>
        <v>1596550</v>
      </c>
      <c r="P58" t="s">
        <v>8409</v>
      </c>
      <c r="Q58" t="s">
        <v>6577</v>
      </c>
      <c r="R58">
        <f t="shared" si="0"/>
        <v>17.100000000000001</v>
      </c>
      <c r="S58">
        <f t="shared" si="1"/>
        <v>18.32</v>
      </c>
      <c r="T58">
        <f t="shared" si="2"/>
        <v>18.579999999999998</v>
      </c>
      <c r="V58">
        <f t="shared" si="3"/>
        <v>17.100000000000001</v>
      </c>
      <c r="W58">
        <f t="shared" si="4"/>
        <v>20.61</v>
      </c>
    </row>
    <row r="59" spans="2:23" x14ac:dyDescent="0.25">
      <c r="B59" t="s">
        <v>8424</v>
      </c>
      <c r="C59" t="s">
        <v>6599</v>
      </c>
      <c r="E59" t="str">
        <f>VLOOKUP($C59,allProteins!A56:M4246,2,FALSE)</f>
        <v>sp|Q6PD62|CTR9_HUMANRNApolymerase-associatedproteinCTR9homologOS=HomosapiensOX=9606GN=CTR9PE=1SV=1</v>
      </c>
      <c r="F59">
        <f>VLOOKUP($C59,allProteins!A56:M4246,3,FALSE)</f>
        <v>379130.3333</v>
      </c>
      <c r="G59">
        <f>VLOOKUP($C59,allProteins!A56:M4246,4,FALSE)</f>
        <v>155565</v>
      </c>
      <c r="H59">
        <f>VLOOKUP($C59,allProteins!A56:M4246,5,FALSE)</f>
        <v>62350</v>
      </c>
      <c r="I59">
        <f>VLOOKUP($C59,allProteins!A56:M4246,6,FALSE)</f>
        <v>109360</v>
      </c>
      <c r="J59">
        <f t="array" ref="J59">AVERAGE(IF(H59:I59&lt;&gt;0,H59:I59))</f>
        <v>85855</v>
      </c>
      <c r="K59">
        <f>VLOOKUP($C59,allProteins!A56:M4246,9,FALSE)</f>
        <v>0</v>
      </c>
      <c r="L59">
        <f>VLOOKUP($C59,allProteins!A56:M4246,10,FALSE)</f>
        <v>460885</v>
      </c>
      <c r="P59" t="s">
        <v>8424</v>
      </c>
      <c r="Q59" t="s">
        <v>6599</v>
      </c>
      <c r="R59">
        <f t="shared" si="0"/>
        <v>18.53</v>
      </c>
      <c r="S59">
        <f t="shared" si="1"/>
        <v>17.25</v>
      </c>
      <c r="T59">
        <f t="shared" si="2"/>
        <v>16.39</v>
      </c>
      <c r="V59" t="str">
        <f t="shared" si="3"/>
        <v>n.i.</v>
      </c>
      <c r="W59">
        <f t="shared" si="4"/>
        <v>18.809999999999999</v>
      </c>
    </row>
    <row r="60" spans="2:23" x14ac:dyDescent="0.25">
      <c r="B60" t="s">
        <v>8425</v>
      </c>
      <c r="C60" t="s">
        <v>7062</v>
      </c>
      <c r="E60" t="str">
        <f>VLOOKUP($C60,allProteins!A57:M4247,2,FALSE)</f>
        <v>sp|Q8WVC0|LEO1_HUMANRNApolymerase-associatedproteinLEO1OS=HomosapiensOX=9606GN=LEO1PE=1SV=1</v>
      </c>
      <c r="F60">
        <f>VLOOKUP($C60,allProteins!A57:M4247,3,FALSE)</f>
        <v>18713</v>
      </c>
      <c r="G60">
        <f>VLOOKUP($C60,allProteins!A57:M4247,4,FALSE)</f>
        <v>106304.5</v>
      </c>
      <c r="H60">
        <f>VLOOKUP($C60,allProteins!A57:M4247,5,FALSE)</f>
        <v>49674</v>
      </c>
      <c r="I60">
        <f>VLOOKUP($C60,allProteins!A57:M4247,6,FALSE)</f>
        <v>33839.5</v>
      </c>
      <c r="J60">
        <f t="array" ref="J60">AVERAGE(IF(H60:I60&lt;&gt;0,H60:I60))</f>
        <v>41756.75</v>
      </c>
      <c r="K60">
        <f>VLOOKUP($C60,allProteins!A57:M4247,9,FALSE)</f>
        <v>18713</v>
      </c>
      <c r="L60">
        <f>VLOOKUP($C60,allProteins!A57:M4247,10,FALSE)</f>
        <v>132057.5</v>
      </c>
      <c r="P60" t="s">
        <v>8425</v>
      </c>
      <c r="Q60" t="s">
        <v>7062</v>
      </c>
      <c r="R60">
        <f t="shared" si="0"/>
        <v>14.19</v>
      </c>
      <c r="S60">
        <f t="shared" si="1"/>
        <v>16.7</v>
      </c>
      <c r="T60">
        <f t="shared" si="2"/>
        <v>15.35</v>
      </c>
      <c r="V60">
        <f t="shared" si="3"/>
        <v>14.19</v>
      </c>
      <c r="W60">
        <f t="shared" si="4"/>
        <v>17.010000000000002</v>
      </c>
    </row>
    <row r="61" spans="2:23" x14ac:dyDescent="0.25">
      <c r="B61" t="s">
        <v>8426</v>
      </c>
      <c r="C61" t="s">
        <v>7621</v>
      </c>
      <c r="E61" t="str">
        <f>VLOOKUP($C61,allProteins!A58:M4248,2,FALSE)</f>
        <v>sp|Q9GZS3|WDR61_HUMANWDrepeat-containingprotein61OS=HomosapiensOX=9606GN=WDR61PE=1SV=1</v>
      </c>
      <c r="F61">
        <f>VLOOKUP($C61,allProteins!A58:M4248,3,FALSE)</f>
        <v>494541</v>
      </c>
      <c r="G61">
        <f>VLOOKUP($C61,allProteins!A58:M4248,4,FALSE)</f>
        <v>733165</v>
      </c>
      <c r="H61">
        <f>VLOOKUP($C61,allProteins!A58:M4248,5,FALSE)</f>
        <v>876100</v>
      </c>
      <c r="I61">
        <f>VLOOKUP($C61,allProteins!A58:M4248,6,FALSE)</f>
        <v>130775</v>
      </c>
      <c r="J61">
        <f t="array" ref="J61">AVERAGE(IF(H61:I61&lt;&gt;0,H61:I61))</f>
        <v>503437.5</v>
      </c>
      <c r="K61">
        <f>VLOOKUP($C61,allProteins!A58:M4248,9,FALSE)</f>
        <v>10051</v>
      </c>
      <c r="L61">
        <f>VLOOKUP($C61,allProteins!A58:M4248,10,FALSE)</f>
        <v>759865</v>
      </c>
      <c r="P61" t="s">
        <v>8426</v>
      </c>
      <c r="Q61" t="s">
        <v>7621</v>
      </c>
      <c r="R61">
        <f t="shared" si="0"/>
        <v>18.920000000000002</v>
      </c>
      <c r="S61">
        <f t="shared" si="1"/>
        <v>19.48</v>
      </c>
      <c r="T61">
        <f t="shared" si="2"/>
        <v>18.940000000000001</v>
      </c>
      <c r="V61">
        <f t="shared" si="3"/>
        <v>13.3</v>
      </c>
      <c r="W61">
        <f t="shared" si="4"/>
        <v>19.54</v>
      </c>
    </row>
    <row r="62" spans="2:23" x14ac:dyDescent="0.25">
      <c r="B62" t="s">
        <v>8501</v>
      </c>
      <c r="E62" t="e">
        <f>VLOOKUP($C62,allProteins!A59:M4249,2,FALSE)</f>
        <v>#N/A</v>
      </c>
      <c r="F62" t="e">
        <f>VLOOKUP($C62,allProteins!A59:M4249,3,FALSE)</f>
        <v>#N/A</v>
      </c>
      <c r="G62" t="e">
        <f>VLOOKUP($C62,allProteins!A59:M4249,4,FALSE)</f>
        <v>#N/A</v>
      </c>
      <c r="H62" t="e">
        <f>VLOOKUP($C62,allProteins!A59:M4249,5,FALSE)</f>
        <v>#N/A</v>
      </c>
      <c r="I62" t="e">
        <f>VLOOKUP($C62,allProteins!A59:M4249,6,FALSE)</f>
        <v>#N/A</v>
      </c>
      <c r="J62" t="e">
        <f t="array" ref="J62">AVERAGE(IF(H62:I62&lt;&gt;0,H62:I62))</f>
        <v>#N/A</v>
      </c>
      <c r="K62" t="e">
        <f>VLOOKUP($C62,allProteins!A59:M4249,9,FALSE)</f>
        <v>#N/A</v>
      </c>
      <c r="L62" t="e">
        <f>VLOOKUP($C62,allProteins!A59:M4249,10,FALSE)</f>
        <v>#N/A</v>
      </c>
      <c r="P62" t="s">
        <v>8501</v>
      </c>
      <c r="R62" t="str">
        <f t="shared" si="0"/>
        <v/>
      </c>
      <c r="S62" t="str">
        <f t="shared" si="1"/>
        <v/>
      </c>
      <c r="T62" t="str">
        <f t="shared" si="2"/>
        <v/>
      </c>
      <c r="V62" t="str">
        <f t="shared" si="3"/>
        <v/>
      </c>
      <c r="W62" t="str">
        <f t="shared" si="4"/>
        <v/>
      </c>
    </row>
    <row r="63" spans="2:23" x14ac:dyDescent="0.25">
      <c r="B63" t="s">
        <v>8474</v>
      </c>
      <c r="C63" t="s">
        <v>7834</v>
      </c>
      <c r="E63" t="str">
        <f>VLOOKUP($C63,allProteins!A60:M4250,2,FALSE)</f>
        <v>sp|Q9NQG5|RPR1B_HUMANRegulationofnuclearpre-mRNAdomain-containingprotein1BOS=HomosapiensOX=9606GN=RPRD1BPE=1SV=1</v>
      </c>
      <c r="F63">
        <f>VLOOKUP($C63,allProteins!A60:M4250,3,FALSE)</f>
        <v>49149</v>
      </c>
      <c r="G63">
        <f>VLOOKUP($C63,allProteins!A60:M4250,4,FALSE)</f>
        <v>1012725</v>
      </c>
      <c r="H63">
        <f>VLOOKUP($C63,allProteins!A60:M4250,5,FALSE)</f>
        <v>0</v>
      </c>
      <c r="I63">
        <f>VLOOKUP($C63,allProteins!A60:M4250,6,FALSE)</f>
        <v>4867235</v>
      </c>
      <c r="J63">
        <f t="array" ref="J63">AVERAGE(IF(H63:I63&lt;&gt;0,H63:I63))</f>
        <v>4867235</v>
      </c>
      <c r="K63">
        <f>VLOOKUP($C63,allProteins!A60:M4250,9,FALSE)</f>
        <v>49149</v>
      </c>
      <c r="L63">
        <f>VLOOKUP($C63,allProteins!A60:M4250,10,FALSE)</f>
        <v>1006300</v>
      </c>
      <c r="P63" t="s">
        <v>8474</v>
      </c>
      <c r="Q63" t="s">
        <v>7834</v>
      </c>
      <c r="R63">
        <f t="shared" si="0"/>
        <v>15.58</v>
      </c>
      <c r="S63">
        <f t="shared" si="1"/>
        <v>19.95</v>
      </c>
      <c r="T63">
        <f t="shared" si="2"/>
        <v>22.21</v>
      </c>
      <c r="V63">
        <f t="shared" si="3"/>
        <v>15.58</v>
      </c>
      <c r="W63">
        <f t="shared" si="4"/>
        <v>19.940000000000001</v>
      </c>
    </row>
    <row r="64" spans="2:23" x14ac:dyDescent="0.25">
      <c r="B64" t="s">
        <v>8476</v>
      </c>
      <c r="C64" t="s">
        <v>6545</v>
      </c>
      <c r="E64" t="str">
        <f>VLOOKUP($C64,allProteins!A61:M4251,2,FALSE)</f>
        <v>sp|P50750|CDK9_HUMANCyclin-dependentkinase9OS=HomosapiensOX=9606GN=CDK9PE=1SV=3</v>
      </c>
      <c r="F64">
        <f>VLOOKUP($C64,allProteins!A61:M4251,3,FALSE)</f>
        <v>0</v>
      </c>
      <c r="G64">
        <f>VLOOKUP($C64,allProteins!A61:M4251,4,FALSE)</f>
        <v>378375</v>
      </c>
      <c r="H64">
        <f>VLOOKUP($C64,allProteins!A61:M4251,5,FALSE)</f>
        <v>364475</v>
      </c>
      <c r="I64">
        <f>VLOOKUP($C64,allProteins!A61:M4251,6,FALSE)</f>
        <v>256015</v>
      </c>
      <c r="J64">
        <f t="array" ref="J64">AVERAGE(IF(H64:I64&lt;&gt;0,H64:I64))</f>
        <v>310245</v>
      </c>
      <c r="K64">
        <f>VLOOKUP($C64,allProteins!A61:M4251,9,FALSE)</f>
        <v>0</v>
      </c>
      <c r="L64">
        <f>VLOOKUP($C64,allProteins!A61:M4251,10,FALSE)</f>
        <v>11630.5</v>
      </c>
      <c r="P64" t="s">
        <v>8476</v>
      </c>
      <c r="Q64" t="s">
        <v>6545</v>
      </c>
      <c r="R64" t="str">
        <f t="shared" si="0"/>
        <v>n.i.</v>
      </c>
      <c r="S64">
        <f t="shared" si="1"/>
        <v>18.53</v>
      </c>
      <c r="T64">
        <f t="shared" si="2"/>
        <v>18.239999999999998</v>
      </c>
      <c r="V64" t="str">
        <f t="shared" si="3"/>
        <v>n.i.</v>
      </c>
      <c r="W64">
        <f t="shared" si="4"/>
        <v>13.51</v>
      </c>
    </row>
    <row r="65" spans="2:23" x14ac:dyDescent="0.25">
      <c r="B65" t="s">
        <v>8478</v>
      </c>
      <c r="C65" t="s">
        <v>7834</v>
      </c>
      <c r="E65" t="str">
        <f>VLOOKUP($C65,allProteins!A62:M4252,2,FALSE)</f>
        <v>sp|Q9NQG5|RPR1B_HUMANRegulationofnuclearpre-mRNAdomain-containingprotein1BOS=HomosapiensOX=9606GN=RPRD1BPE=1SV=1</v>
      </c>
      <c r="F65">
        <f>VLOOKUP($C65,allProteins!A62:M4252,3,FALSE)</f>
        <v>49149</v>
      </c>
      <c r="G65">
        <f>VLOOKUP($C65,allProteins!A62:M4252,4,FALSE)</f>
        <v>1012725</v>
      </c>
      <c r="H65">
        <f>VLOOKUP($C65,allProteins!A62:M4252,5,FALSE)</f>
        <v>0</v>
      </c>
      <c r="I65">
        <f>VLOOKUP($C65,allProteins!A62:M4252,6,FALSE)</f>
        <v>4867235</v>
      </c>
      <c r="J65">
        <f t="array" ref="J65">AVERAGE(IF(H65:I65&lt;&gt;0,H65:I65))</f>
        <v>4867235</v>
      </c>
      <c r="K65">
        <f>VLOOKUP($C65,allProteins!A62:M4252,9,FALSE)</f>
        <v>49149</v>
      </c>
      <c r="L65">
        <f>VLOOKUP($C65,allProteins!A62:M4252,10,FALSE)</f>
        <v>1006300</v>
      </c>
      <c r="P65" t="s">
        <v>8478</v>
      </c>
      <c r="Q65" t="s">
        <v>7834</v>
      </c>
      <c r="R65">
        <f t="shared" si="0"/>
        <v>15.58</v>
      </c>
      <c r="S65">
        <f t="shared" si="1"/>
        <v>19.95</v>
      </c>
      <c r="T65">
        <f t="shared" si="2"/>
        <v>22.21</v>
      </c>
      <c r="V65">
        <f t="shared" si="3"/>
        <v>15.58</v>
      </c>
      <c r="W65">
        <f t="shared" si="4"/>
        <v>19.940000000000001</v>
      </c>
    </row>
    <row r="66" spans="2:23" x14ac:dyDescent="0.25">
      <c r="B66" t="s">
        <v>8485</v>
      </c>
      <c r="C66" t="s">
        <v>6513</v>
      </c>
      <c r="E66" t="str">
        <f>VLOOKUP($C66,allProteins!A63:M4253,2,FALSE)</f>
        <v>sp|Q5VT52|RPRD2_HUMANRegulationofnuclearpre-mRNAdomain-containingprotein2OS=HomosapiensOX=9606GN=RPRD2PE=1SV=1</v>
      </c>
      <c r="F66">
        <f>VLOOKUP($C66,allProteins!A63:M4253,3,FALSE)</f>
        <v>946842</v>
      </c>
      <c r="G66">
        <f>VLOOKUP($C66,allProteins!A63:M4253,4,FALSE)</f>
        <v>1423900</v>
      </c>
      <c r="H66">
        <f>VLOOKUP($C66,allProteins!A63:M4253,5,FALSE)</f>
        <v>64600</v>
      </c>
      <c r="I66">
        <f>VLOOKUP($C66,allProteins!A63:M4253,6,FALSE)</f>
        <v>441120</v>
      </c>
      <c r="J66">
        <f t="array" ref="J66">AVERAGE(IF(H66:I66&lt;&gt;0,H66:I66))</f>
        <v>252860</v>
      </c>
      <c r="K66">
        <f>VLOOKUP($C66,allProteins!A63:M4253,9,FALSE)</f>
        <v>61052</v>
      </c>
      <c r="L66">
        <f>VLOOKUP($C66,allProteins!A63:M4253,10,FALSE)</f>
        <v>836295</v>
      </c>
      <c r="P66" t="s">
        <v>8485</v>
      </c>
      <c r="Q66" t="s">
        <v>6513</v>
      </c>
      <c r="R66">
        <f t="shared" si="0"/>
        <v>19.850000000000001</v>
      </c>
      <c r="S66">
        <f t="shared" si="1"/>
        <v>20.440000000000001</v>
      </c>
      <c r="T66">
        <f t="shared" si="2"/>
        <v>17.95</v>
      </c>
      <c r="V66">
        <f t="shared" si="3"/>
        <v>15.9</v>
      </c>
      <c r="W66">
        <f t="shared" si="4"/>
        <v>19.670000000000002</v>
      </c>
    </row>
    <row r="67" spans="2:23" x14ac:dyDescent="0.25">
      <c r="B67" t="s">
        <v>8435</v>
      </c>
      <c r="E67" t="e">
        <f>VLOOKUP($C67,allProteins!A64:M4254,2,FALSE)</f>
        <v>#N/A</v>
      </c>
      <c r="F67" t="e">
        <f>VLOOKUP($C67,allProteins!A64:M4254,3,FALSE)</f>
        <v>#N/A</v>
      </c>
      <c r="G67" t="e">
        <f>VLOOKUP($C67,allProteins!A64:M4254,4,FALSE)</f>
        <v>#N/A</v>
      </c>
      <c r="H67" t="e">
        <f>VLOOKUP($C67,allProteins!A64:M4254,5,FALSE)</f>
        <v>#N/A</v>
      </c>
      <c r="I67" t="e">
        <f>VLOOKUP($C67,allProteins!A64:M4254,6,FALSE)</f>
        <v>#N/A</v>
      </c>
      <c r="J67" t="e">
        <f t="array" ref="J67">AVERAGE(IF(H67:I67&lt;&gt;0,H67:I67))</f>
        <v>#N/A</v>
      </c>
      <c r="K67" t="e">
        <f>VLOOKUP($C67,allProteins!A64:M4254,9,FALSE)</f>
        <v>#N/A</v>
      </c>
      <c r="L67" t="e">
        <f>VLOOKUP($C67,allProteins!A64:M4254,10,FALSE)</f>
        <v>#N/A</v>
      </c>
      <c r="P67" t="s">
        <v>8435</v>
      </c>
      <c r="R67" t="str">
        <f t="shared" si="0"/>
        <v/>
      </c>
      <c r="S67" t="str">
        <f t="shared" si="1"/>
        <v/>
      </c>
      <c r="T67" t="str">
        <f t="shared" si="2"/>
        <v/>
      </c>
      <c r="V67" t="str">
        <f t="shared" si="3"/>
        <v/>
      </c>
      <c r="W67" t="str">
        <f t="shared" si="4"/>
        <v/>
      </c>
    </row>
    <row r="68" spans="2:23" x14ac:dyDescent="0.25">
      <c r="B68" t="s">
        <v>8428</v>
      </c>
      <c r="C68" t="s">
        <v>7259</v>
      </c>
      <c r="E68" t="str">
        <f>VLOOKUP($C68,allProteins!A65:M4255,2,FALSE)</f>
        <v>sp|Q96FV9|THOC1_HUMANTHOcomplexsubunit1OS=HomosapiensOX=9606GN=THOC1PE=1SV=1</v>
      </c>
      <c r="F68">
        <f>VLOOKUP($C68,allProteins!A65:M4255,3,FALSE)</f>
        <v>464970</v>
      </c>
      <c r="G68">
        <f>VLOOKUP($C68,allProteins!A65:M4255,4,FALSE)</f>
        <v>5161450</v>
      </c>
      <c r="H68">
        <f>VLOOKUP($C68,allProteins!A65:M4255,5,FALSE)</f>
        <v>2603650</v>
      </c>
      <c r="I68">
        <f>VLOOKUP($C68,allProteins!A65:M4255,6,FALSE)</f>
        <v>5203150</v>
      </c>
      <c r="J68">
        <f t="array" ref="J68">AVERAGE(IF(H68:I68&lt;&gt;0,H68:I68))</f>
        <v>3903400</v>
      </c>
      <c r="K68">
        <f>VLOOKUP($C68,allProteins!A65:M4255,9,FALSE)</f>
        <v>464970</v>
      </c>
      <c r="L68">
        <f>VLOOKUP($C68,allProteins!A65:M4255,10,FALSE)</f>
        <v>1905250</v>
      </c>
      <c r="P68" t="s">
        <v>8428</v>
      </c>
      <c r="Q68" t="s">
        <v>7259</v>
      </c>
      <c r="R68">
        <f t="shared" si="0"/>
        <v>18.829999999999998</v>
      </c>
      <c r="S68">
        <f t="shared" si="1"/>
        <v>22.3</v>
      </c>
      <c r="T68">
        <f t="shared" si="2"/>
        <v>21.9</v>
      </c>
      <c r="V68">
        <f t="shared" si="3"/>
        <v>18.829999999999998</v>
      </c>
      <c r="W68">
        <f t="shared" si="4"/>
        <v>20.86</v>
      </c>
    </row>
    <row r="69" spans="2:23" x14ac:dyDescent="0.25">
      <c r="B69" t="s">
        <v>8429</v>
      </c>
      <c r="C69" t="s">
        <v>6992</v>
      </c>
      <c r="E69" t="str">
        <f>VLOOKUP($C69,allProteins!A66:M4256,2,FALSE)</f>
        <v>sp|Q8NI27|THOC2_HUMANTHOcomplexsubunit2OS=HomosapiensOX=9606GN=THOC2PE=1SV=2</v>
      </c>
      <c r="F69">
        <f>VLOOKUP($C69,allProteins!A66:M4256,3,FALSE)</f>
        <v>121830</v>
      </c>
      <c r="G69">
        <f>VLOOKUP($C69,allProteins!A66:M4256,4,FALSE)</f>
        <v>4385250</v>
      </c>
      <c r="H69">
        <f>VLOOKUP($C69,allProteins!A66:M4256,5,FALSE)</f>
        <v>2224800</v>
      </c>
      <c r="I69">
        <f>VLOOKUP($C69,allProteins!A66:M4256,6,FALSE)</f>
        <v>4337200</v>
      </c>
      <c r="J69">
        <f t="array" ref="J69">AVERAGE(IF(H69:I69&lt;&gt;0,H69:I69))</f>
        <v>3281000</v>
      </c>
      <c r="K69">
        <f>VLOOKUP($C69,allProteins!A66:M4256,9,FALSE)</f>
        <v>121830</v>
      </c>
      <c r="L69">
        <f>VLOOKUP($C69,allProteins!A66:M4256,10,FALSE)</f>
        <v>291715</v>
      </c>
      <c r="P69" t="s">
        <v>8429</v>
      </c>
      <c r="Q69" t="s">
        <v>6992</v>
      </c>
      <c r="R69">
        <f t="shared" si="0"/>
        <v>16.89</v>
      </c>
      <c r="S69">
        <f t="shared" si="1"/>
        <v>22.06</v>
      </c>
      <c r="T69">
        <f t="shared" si="2"/>
        <v>21.65</v>
      </c>
      <c r="V69">
        <f t="shared" si="3"/>
        <v>16.89</v>
      </c>
      <c r="W69">
        <f t="shared" si="4"/>
        <v>18.149999999999999</v>
      </c>
    </row>
    <row r="70" spans="2:23" x14ac:dyDescent="0.25">
      <c r="B70" t="s">
        <v>8430</v>
      </c>
      <c r="C70" t="s">
        <v>7301</v>
      </c>
      <c r="E70" t="str">
        <f>VLOOKUP($C70,allProteins!A67:M4257,2,FALSE)</f>
        <v>sp|Q96J01|THOC3_HUMANTHOcomplexsubunit3OS=HomosapiensOX=9606GN=THOC3PE=1SV=1</v>
      </c>
      <c r="F70">
        <f>VLOOKUP($C70,allProteins!A67:M4257,3,FALSE)</f>
        <v>36432</v>
      </c>
      <c r="G70">
        <f>VLOOKUP($C70,allProteins!A67:M4257,4,FALSE)</f>
        <v>5110400</v>
      </c>
      <c r="H70">
        <f>VLOOKUP($C70,allProteins!A67:M4257,5,FALSE)</f>
        <v>6974800</v>
      </c>
      <c r="I70">
        <f>VLOOKUP($C70,allProteins!A67:M4257,6,FALSE)</f>
        <v>3345650</v>
      </c>
      <c r="J70">
        <f t="array" ref="J70">AVERAGE(IF(H70:I70&lt;&gt;0,H70:I70))</f>
        <v>5160225</v>
      </c>
      <c r="K70">
        <f>VLOOKUP($C70,allProteins!A67:M4257,9,FALSE)</f>
        <v>36432</v>
      </c>
      <c r="L70">
        <f>VLOOKUP($C70,allProteins!A67:M4257,10,FALSE)</f>
        <v>275935</v>
      </c>
      <c r="P70" t="s">
        <v>8430</v>
      </c>
      <c r="Q70" t="s">
        <v>7301</v>
      </c>
      <c r="R70">
        <f t="shared" ref="R70:R111" si="10">IF(Q70&lt;&gt;"",IFERROR(ROUND(LOG(F70,2),2),"n.i."),"")</f>
        <v>15.15</v>
      </c>
      <c r="S70">
        <f t="shared" ref="S70:S111" si="11">IF(Q70&lt;&gt;"",IFERROR(ROUND(LOG(G70,2),2),"n.i."),"")</f>
        <v>22.29</v>
      </c>
      <c r="T70">
        <f t="shared" ref="T70:T111" si="12">IF(Q70&lt;&gt;"",IFERROR(ROUND(LOG(J70,2),2),"n.i."),"")</f>
        <v>22.3</v>
      </c>
      <c r="V70">
        <f t="shared" ref="V70:V111" si="13">IF(Q70&lt;&gt;"",IFERROR(ROUND(LOG(K70,2),2),"n.i."),"")</f>
        <v>15.15</v>
      </c>
      <c r="W70">
        <f t="shared" ref="W70:W111" si="14">IF(Q70&lt;&gt;"",IFERROR(ROUND(LOG(L70,2),2),"n.i."),"")</f>
        <v>18.07</v>
      </c>
    </row>
    <row r="71" spans="2:23" x14ac:dyDescent="0.25">
      <c r="B71" t="s">
        <v>8431</v>
      </c>
      <c r="C71" t="s">
        <v>6749</v>
      </c>
      <c r="E71" t="str">
        <f>VLOOKUP($C71,allProteins!A68:M4258,2,FALSE)</f>
        <v>sp|Q86V81|THOC4_HUMANTHOcomplexsubunit4OS=HomosapiensOX=9606GN=ALYREFPE=1SV=3</v>
      </c>
      <c r="F71">
        <f>VLOOKUP($C71,allProteins!A68:M4258,3,FALSE)</f>
        <v>2032393.3330000001</v>
      </c>
      <c r="G71">
        <f>VLOOKUP($C71,allProteins!A68:M4258,4,FALSE)</f>
        <v>59700500</v>
      </c>
      <c r="H71">
        <f>VLOOKUP($C71,allProteins!A68:M4258,5,FALSE)</f>
        <v>86767000</v>
      </c>
      <c r="I71">
        <f>VLOOKUP($C71,allProteins!A68:M4258,6,FALSE)</f>
        <v>66699000</v>
      </c>
      <c r="J71">
        <f t="array" ref="J71">AVERAGE(IF(H71:I71&lt;&gt;0,H71:I71))</f>
        <v>76733000</v>
      </c>
      <c r="K71">
        <f>VLOOKUP($C71,allProteins!A68:M4258,9,FALSE)</f>
        <v>1951100</v>
      </c>
      <c r="L71">
        <f>VLOOKUP($C71,allProteins!A68:M4258,10,FALSE)</f>
        <v>9612150</v>
      </c>
      <c r="P71" t="s">
        <v>8431</v>
      </c>
      <c r="Q71" t="s">
        <v>6749</v>
      </c>
      <c r="R71">
        <f t="shared" si="10"/>
        <v>20.95</v>
      </c>
      <c r="S71">
        <f t="shared" si="11"/>
        <v>25.83</v>
      </c>
      <c r="T71">
        <f t="shared" si="12"/>
        <v>26.19</v>
      </c>
      <c r="V71">
        <f t="shared" si="13"/>
        <v>20.9</v>
      </c>
      <c r="W71">
        <f t="shared" si="14"/>
        <v>23.2</v>
      </c>
    </row>
    <row r="72" spans="2:23" x14ac:dyDescent="0.25">
      <c r="B72" t="s">
        <v>8432</v>
      </c>
      <c r="C72" t="s">
        <v>7214</v>
      </c>
      <c r="E72" t="str">
        <f>VLOOKUP($C72,allProteins!A69:M4259,2,FALSE)</f>
        <v>sp|Q13769|THOC5_HUMANTHOcomplexsubunit5homologOS=HomosapiensOX=9606GN=THOC5PE=1SV=2</v>
      </c>
      <c r="F72">
        <f>VLOOKUP($C72,allProteins!A69:M4259,3,FALSE)</f>
        <v>87394</v>
      </c>
      <c r="G72">
        <f>VLOOKUP($C72,allProteins!A69:M4259,4,FALSE)</f>
        <v>4249750</v>
      </c>
      <c r="H72">
        <f>VLOOKUP($C72,allProteins!A69:M4259,5,FALSE)</f>
        <v>674650</v>
      </c>
      <c r="I72">
        <f>VLOOKUP($C72,allProteins!A69:M4259,6,FALSE)</f>
        <v>4387550</v>
      </c>
      <c r="J72">
        <f t="array" ref="J72">AVERAGE(IF(H72:I72&lt;&gt;0,H72:I72))</f>
        <v>2531100</v>
      </c>
      <c r="K72">
        <f>VLOOKUP($C72,allProteins!A69:M4259,9,FALSE)</f>
        <v>87394</v>
      </c>
      <c r="L72">
        <f>VLOOKUP($C72,allProteins!A69:M4259,10,FALSE)</f>
        <v>553700</v>
      </c>
      <c r="P72" t="s">
        <v>8432</v>
      </c>
      <c r="Q72" t="s">
        <v>7214</v>
      </c>
      <c r="R72">
        <f t="shared" si="10"/>
        <v>16.420000000000002</v>
      </c>
      <c r="S72">
        <f t="shared" si="11"/>
        <v>22.02</v>
      </c>
      <c r="T72">
        <f t="shared" si="12"/>
        <v>21.27</v>
      </c>
      <c r="V72">
        <f t="shared" si="13"/>
        <v>16.420000000000002</v>
      </c>
      <c r="W72">
        <f t="shared" si="14"/>
        <v>19.079999999999998</v>
      </c>
    </row>
    <row r="73" spans="2:23" x14ac:dyDescent="0.25">
      <c r="B73" t="s">
        <v>8433</v>
      </c>
      <c r="C73" t="s">
        <v>6757</v>
      </c>
      <c r="E73" t="str">
        <f>VLOOKUP($C73,allProteins!A70:M4260,2,FALSE)</f>
        <v>sp|Q86W42|THOC6_HUMANTHOcomplexsubunit6homologOS=HomosapiensOX=9606GN=THOC6PE=1SV=1</v>
      </c>
      <c r="F73">
        <f>VLOOKUP($C73,allProteins!A70:M4260,3,FALSE)</f>
        <v>104700</v>
      </c>
      <c r="G73">
        <f>VLOOKUP($C73,allProteins!A70:M4260,4,FALSE)</f>
        <v>6715400</v>
      </c>
      <c r="H73">
        <f>VLOOKUP($C73,allProteins!A70:M4260,5,FALSE)</f>
        <v>6634200</v>
      </c>
      <c r="I73">
        <f>VLOOKUP($C73,allProteins!A70:M4260,6,FALSE)</f>
        <v>8280800</v>
      </c>
      <c r="J73">
        <f t="array" ref="J73">AVERAGE(IF(H73:I73&lt;&gt;0,H73:I73))</f>
        <v>7457500</v>
      </c>
      <c r="K73">
        <f>VLOOKUP($C73,allProteins!A70:M4260,9,FALSE)</f>
        <v>104700</v>
      </c>
      <c r="L73">
        <f>VLOOKUP($C73,allProteins!A70:M4260,10,FALSE)</f>
        <v>1194125</v>
      </c>
      <c r="P73" t="s">
        <v>8433</v>
      </c>
      <c r="Q73" t="s">
        <v>6757</v>
      </c>
      <c r="R73">
        <f t="shared" si="10"/>
        <v>16.68</v>
      </c>
      <c r="S73">
        <f t="shared" si="11"/>
        <v>22.68</v>
      </c>
      <c r="T73">
        <f t="shared" si="12"/>
        <v>22.83</v>
      </c>
      <c r="V73">
        <f t="shared" si="13"/>
        <v>16.68</v>
      </c>
      <c r="W73">
        <f t="shared" si="14"/>
        <v>20.190000000000001</v>
      </c>
    </row>
    <row r="74" spans="2:23" x14ac:dyDescent="0.25">
      <c r="B74" t="s">
        <v>8434</v>
      </c>
      <c r="C74" t="s">
        <v>5282</v>
      </c>
      <c r="E74" t="str">
        <f>VLOOKUP($C74,allProteins!A71:M4261,2,FALSE)</f>
        <v>sp|Q6I9Y2|THOC7_HUMANTHOcomplexsubunit7homologOS=HomosapiensOX=9606GN=THOC7PE=1SV=3</v>
      </c>
      <c r="F74">
        <f>VLOOKUP($C74,allProteins!A71:M4261,3,FALSE)</f>
        <v>481150</v>
      </c>
      <c r="G74">
        <f>VLOOKUP($C74,allProteins!A71:M4261,4,FALSE)</f>
        <v>6677200</v>
      </c>
      <c r="H74">
        <f>VLOOKUP($C74,allProteins!A71:M4261,5,FALSE)</f>
        <v>1431550</v>
      </c>
      <c r="I74">
        <f>VLOOKUP($C74,allProteins!A71:M4261,6,FALSE)</f>
        <v>3610200</v>
      </c>
      <c r="J74">
        <f t="array" ref="J74">AVERAGE(IF(H74:I74&lt;&gt;0,H74:I74))</f>
        <v>2520875</v>
      </c>
      <c r="K74">
        <f>VLOOKUP($C74,allProteins!A71:M4261,9,FALSE)</f>
        <v>481150</v>
      </c>
      <c r="L74">
        <f>VLOOKUP($C74,allProteins!A71:M4261,10,FALSE)</f>
        <v>2023500</v>
      </c>
      <c r="P74" t="s">
        <v>8434</v>
      </c>
      <c r="Q74" t="s">
        <v>5282</v>
      </c>
      <c r="R74">
        <f t="shared" si="10"/>
        <v>18.88</v>
      </c>
      <c r="S74">
        <f t="shared" si="11"/>
        <v>22.67</v>
      </c>
      <c r="T74">
        <f t="shared" si="12"/>
        <v>21.27</v>
      </c>
      <c r="V74">
        <f t="shared" si="13"/>
        <v>18.88</v>
      </c>
      <c r="W74">
        <f t="shared" si="14"/>
        <v>20.95</v>
      </c>
    </row>
    <row r="75" spans="2:23" x14ac:dyDescent="0.25">
      <c r="B75" t="s">
        <v>8499</v>
      </c>
      <c r="E75" t="e">
        <f>VLOOKUP($C75,allProteins!A72:M4262,2,FALSE)</f>
        <v>#N/A</v>
      </c>
      <c r="F75" t="e">
        <f>VLOOKUP($C75,allProteins!A72:M4262,3,FALSE)</f>
        <v>#N/A</v>
      </c>
      <c r="G75" t="e">
        <f>VLOOKUP($C75,allProteins!A72:M4262,4,FALSE)</f>
        <v>#N/A</v>
      </c>
      <c r="H75" t="e">
        <f>VLOOKUP($C75,allProteins!A72:M4262,5,FALSE)</f>
        <v>#N/A</v>
      </c>
      <c r="I75" t="e">
        <f>VLOOKUP($C75,allProteins!A72:M4262,6,FALSE)</f>
        <v>#N/A</v>
      </c>
      <c r="J75" t="e">
        <f t="array" ref="J75">AVERAGE(IF(H75:I75&lt;&gt;0,H75:I75))</f>
        <v>#N/A</v>
      </c>
      <c r="K75" t="e">
        <f>VLOOKUP($C75,allProteins!A72:M4262,9,FALSE)</f>
        <v>#N/A</v>
      </c>
      <c r="L75" t="e">
        <f>VLOOKUP($C75,allProteins!A72:M4262,10,FALSE)</f>
        <v>#N/A</v>
      </c>
      <c r="P75" t="s">
        <v>8499</v>
      </c>
      <c r="R75" t="str">
        <f t="shared" si="10"/>
        <v/>
      </c>
      <c r="S75" t="str">
        <f t="shared" si="11"/>
        <v/>
      </c>
      <c r="T75" t="str">
        <f t="shared" si="12"/>
        <v/>
      </c>
      <c r="V75" t="str">
        <f t="shared" si="13"/>
        <v/>
      </c>
      <c r="W75" t="str">
        <f t="shared" si="14"/>
        <v/>
      </c>
    </row>
    <row r="76" spans="2:23" x14ac:dyDescent="0.25">
      <c r="B76" t="s">
        <v>8481</v>
      </c>
      <c r="C76" t="s">
        <v>4314</v>
      </c>
      <c r="E76" t="str">
        <f>VLOOKUP($C76,allProteins!A73:M4263,2,FALSE)</f>
        <v>sp|O00148|DX39A_HUMANATP-dependentRNAhelicaseDDX39AOS=HomosapiensOX=9606GN=DDX39APE=1SV=2</v>
      </c>
      <c r="F76" t="e">
        <f>VLOOKUP($C76,allProteins!A73:M4263,3,FALSE)</f>
        <v>#DIV/0!</v>
      </c>
      <c r="G76">
        <f>VLOOKUP($C76,allProteins!A73:M4263,4,FALSE)</f>
        <v>39003500</v>
      </c>
      <c r="H76">
        <f>VLOOKUP($C76,allProteins!A73:M4263,5,FALSE)</f>
        <v>44076000</v>
      </c>
      <c r="I76">
        <f>VLOOKUP($C76,allProteins!A73:M4263,6,FALSE)</f>
        <v>40259500</v>
      </c>
      <c r="J76">
        <f t="array" ref="J76">AVERAGE(IF(H76:I76&lt;&gt;0,H76:I76))</f>
        <v>42167750</v>
      </c>
      <c r="K76">
        <f>VLOOKUP($C76,allProteins!A73:M4263,9,FALSE)</f>
        <v>29931</v>
      </c>
      <c r="L76">
        <f>VLOOKUP($C76,allProteins!A73:M4263,10,FALSE)</f>
        <v>288800</v>
      </c>
      <c r="P76" t="s">
        <v>8481</v>
      </c>
      <c r="Q76" t="s">
        <v>4314</v>
      </c>
      <c r="R76" t="str">
        <f t="shared" si="10"/>
        <v>n.i.</v>
      </c>
      <c r="S76">
        <f t="shared" si="11"/>
        <v>25.22</v>
      </c>
      <c r="T76">
        <f t="shared" si="12"/>
        <v>25.33</v>
      </c>
      <c r="V76">
        <f t="shared" si="13"/>
        <v>14.87</v>
      </c>
      <c r="W76">
        <f t="shared" si="14"/>
        <v>18.14</v>
      </c>
    </row>
    <row r="77" spans="2:23" x14ac:dyDescent="0.25">
      <c r="B77" t="s">
        <v>8482</v>
      </c>
      <c r="C77" t="s">
        <v>6138</v>
      </c>
      <c r="E77" t="str">
        <f>VLOOKUP($C77,allProteins!A74:M4264,2,FALSE)</f>
        <v>sp|Q13838|DX39B_HUMANSpliceosomeRNAhelicaseDDX39BOS=HomosapiensOX=9606GN=DDX39BPE=1SV=1</v>
      </c>
      <c r="F77">
        <f>VLOOKUP($C77,allProteins!A74:M4264,3,FALSE)</f>
        <v>277460</v>
      </c>
      <c r="G77">
        <f>VLOOKUP($C77,allProteins!A74:M4264,4,FALSE)</f>
        <v>16790500</v>
      </c>
      <c r="H77">
        <f>VLOOKUP($C77,allProteins!A74:M4264,5,FALSE)</f>
        <v>8857200</v>
      </c>
      <c r="I77">
        <f>VLOOKUP($C77,allProteins!A74:M4264,6,FALSE)</f>
        <v>9440450</v>
      </c>
      <c r="J77">
        <f t="array" ref="J77">AVERAGE(IF(H77:I77&lt;&gt;0,H77:I77))</f>
        <v>9148825</v>
      </c>
      <c r="K77">
        <f>VLOOKUP($C77,allProteins!A74:M4264,9,FALSE)</f>
        <v>277460</v>
      </c>
      <c r="L77">
        <f>VLOOKUP($C77,allProteins!A74:M4264,10,FALSE)</f>
        <v>2277450</v>
      </c>
      <c r="P77" t="s">
        <v>8482</v>
      </c>
      <c r="Q77" t="s">
        <v>6138</v>
      </c>
      <c r="R77">
        <f t="shared" si="10"/>
        <v>18.079999999999998</v>
      </c>
      <c r="S77">
        <f t="shared" si="11"/>
        <v>24</v>
      </c>
      <c r="T77">
        <f t="shared" si="12"/>
        <v>23.13</v>
      </c>
      <c r="V77">
        <f t="shared" si="13"/>
        <v>18.079999999999998</v>
      </c>
      <c r="W77">
        <f t="shared" si="14"/>
        <v>21.12</v>
      </c>
    </row>
    <row r="78" spans="2:23" x14ac:dyDescent="0.25">
      <c r="B78" t="s">
        <v>8473</v>
      </c>
      <c r="C78" t="s">
        <v>8306</v>
      </c>
      <c r="E78" t="str">
        <f>VLOOKUP($C78,allProteins!A75:M4265,2,FALSE)</f>
        <v>sp|Q9Y3Y2|CHTOP_HUMANChromatintargetofPRMT1proteinOS=HomosapiensOX=9606GN=CHTOPPE=1SV=2</v>
      </c>
      <c r="F78">
        <f>VLOOKUP($C78,allProteins!A75:M4265,3,FALSE)</f>
        <v>680720</v>
      </c>
      <c r="G78">
        <f>VLOOKUP($C78,allProteins!A75:M4265,4,FALSE)</f>
        <v>8726750</v>
      </c>
      <c r="H78">
        <f>VLOOKUP($C78,allProteins!A75:M4265,5,FALSE)</f>
        <v>14103700</v>
      </c>
      <c r="I78">
        <f>VLOOKUP($C78,allProteins!A75:M4265,6,FALSE)</f>
        <v>8699750</v>
      </c>
      <c r="J78">
        <f t="array" ref="J78">AVERAGE(IF(H78:I78&lt;&gt;0,H78:I78))</f>
        <v>11401725</v>
      </c>
      <c r="K78">
        <f>VLOOKUP($C78,allProteins!A75:M4265,9,FALSE)</f>
        <v>680720</v>
      </c>
      <c r="L78">
        <f>VLOOKUP($C78,allProteins!A75:M4265,10,FALSE)</f>
        <v>3844950</v>
      </c>
      <c r="P78" t="s">
        <v>8473</v>
      </c>
      <c r="Q78" t="s">
        <v>8306</v>
      </c>
      <c r="R78">
        <f t="shared" si="10"/>
        <v>19.38</v>
      </c>
      <c r="S78">
        <f t="shared" si="11"/>
        <v>23.06</v>
      </c>
      <c r="T78">
        <f t="shared" si="12"/>
        <v>23.44</v>
      </c>
      <c r="V78">
        <f t="shared" si="13"/>
        <v>19.38</v>
      </c>
      <c r="W78">
        <f t="shared" si="14"/>
        <v>21.87</v>
      </c>
    </row>
    <row r="79" spans="2:23" x14ac:dyDescent="0.25">
      <c r="B79" t="s">
        <v>8484</v>
      </c>
      <c r="C79" t="s">
        <v>5870</v>
      </c>
      <c r="E79" t="str">
        <f>VLOOKUP($C79,allProteins!A76:M4266,2,FALSE)</f>
        <v>sp|P82979|SARNP_HUMANSAPdomain-containingribonucleoproteinOS=HomosapiensOX=9606GN=SARNPPE=1SV=3</v>
      </c>
      <c r="F79">
        <f>VLOOKUP($C79,allProteins!A76:M4266,3,FALSE)</f>
        <v>43373433.329999998</v>
      </c>
      <c r="G79">
        <f>VLOOKUP($C79,allProteins!A76:M4266,4,FALSE)</f>
        <v>12872500</v>
      </c>
      <c r="H79">
        <f>VLOOKUP($C79,allProteins!A76:M4266,5,FALSE)</f>
        <v>6826500</v>
      </c>
      <c r="I79">
        <f>VLOOKUP($C79,allProteins!A76:M4266,6,FALSE)</f>
        <v>6410950</v>
      </c>
      <c r="J79">
        <f t="array" ref="J79">AVERAGE(IF(H79:I79&lt;&gt;0,H79:I79))</f>
        <v>6618725</v>
      </c>
      <c r="K79">
        <f>VLOOKUP($C79,allProteins!A76:M4266,9,FALSE)</f>
        <v>342090</v>
      </c>
      <c r="L79">
        <f>VLOOKUP($C79,allProteins!A76:M4266,10,FALSE)</f>
        <v>1384600</v>
      </c>
      <c r="P79" t="s">
        <v>8484</v>
      </c>
      <c r="Q79" t="s">
        <v>5870</v>
      </c>
      <c r="R79">
        <f t="shared" si="10"/>
        <v>25.37</v>
      </c>
      <c r="S79">
        <f t="shared" si="11"/>
        <v>23.62</v>
      </c>
      <c r="T79">
        <f t="shared" si="12"/>
        <v>22.66</v>
      </c>
      <c r="V79">
        <f t="shared" si="13"/>
        <v>18.38</v>
      </c>
      <c r="W79">
        <f t="shared" si="14"/>
        <v>20.399999999999999</v>
      </c>
    </row>
    <row r="80" spans="2:23" x14ac:dyDescent="0.25">
      <c r="B80" t="s">
        <v>8486</v>
      </c>
      <c r="C80" t="s">
        <v>4604</v>
      </c>
      <c r="E80" t="str">
        <f>VLOOKUP($C80,allProteins!A77:M4267,2,FALSE)</f>
        <v>sp|O75152|ZC11A_HUMANZincfingerCCCHdomain-containingprotein11AOS=HomosapiensOX=9606GN=ZC3H11APE=1SV=3</v>
      </c>
      <c r="F80">
        <f>VLOOKUP($C80,allProteins!A77:M4267,3,FALSE)</f>
        <v>263224</v>
      </c>
      <c r="G80">
        <f>VLOOKUP($C80,allProteins!A77:M4267,4,FALSE)</f>
        <v>443965</v>
      </c>
      <c r="H80">
        <f>VLOOKUP($C80,allProteins!A77:M4267,5,FALSE)</f>
        <v>373090</v>
      </c>
      <c r="I80">
        <f>VLOOKUP($C80,allProteins!A77:M4267,6,FALSE)</f>
        <v>303020</v>
      </c>
      <c r="J80">
        <f t="array" ref="J80">AVERAGE(IF(H80:I80&lt;&gt;0,H80:I80))</f>
        <v>338055</v>
      </c>
      <c r="K80">
        <f>VLOOKUP($C80,allProteins!A77:M4267,9,FALSE)</f>
        <v>31644</v>
      </c>
      <c r="L80">
        <f>VLOOKUP($C80,allProteins!A77:M4267,10,FALSE)</f>
        <v>105024</v>
      </c>
      <c r="P80" t="s">
        <v>8486</v>
      </c>
      <c r="Q80" t="s">
        <v>4604</v>
      </c>
      <c r="R80">
        <f t="shared" si="10"/>
        <v>18.010000000000002</v>
      </c>
      <c r="S80">
        <f t="shared" si="11"/>
        <v>18.760000000000002</v>
      </c>
      <c r="T80">
        <f t="shared" si="12"/>
        <v>18.37</v>
      </c>
      <c r="V80">
        <f t="shared" si="13"/>
        <v>14.95</v>
      </c>
      <c r="W80">
        <f t="shared" si="14"/>
        <v>16.68</v>
      </c>
    </row>
    <row r="81" spans="2:23" x14ac:dyDescent="0.25">
      <c r="B81" t="s">
        <v>8502</v>
      </c>
      <c r="E81" t="e">
        <f>VLOOKUP($C81,allProteins!A78:M4268,2,FALSE)</f>
        <v>#N/A</v>
      </c>
      <c r="F81" t="e">
        <f>VLOOKUP($C81,allProteins!A78:M4268,3,FALSE)</f>
        <v>#N/A</v>
      </c>
      <c r="G81" t="e">
        <f>VLOOKUP($C81,allProteins!A78:M4268,4,FALSE)</f>
        <v>#N/A</v>
      </c>
      <c r="H81" t="e">
        <f>VLOOKUP($C81,allProteins!A78:M4268,5,FALSE)</f>
        <v>#N/A</v>
      </c>
      <c r="I81" t="e">
        <f>VLOOKUP($C81,allProteins!A78:M4268,6,FALSE)</f>
        <v>#N/A</v>
      </c>
      <c r="J81" t="e">
        <f t="array" ref="J81">AVERAGE(IF(H81:I81&lt;&gt;0,H81:I81))</f>
        <v>#N/A</v>
      </c>
      <c r="K81" t="e">
        <f>VLOOKUP($C81,allProteins!A78:M4268,9,FALSE)</f>
        <v>#N/A</v>
      </c>
      <c r="L81" t="e">
        <f>VLOOKUP($C81,allProteins!A78:M4268,10,FALSE)</f>
        <v>#N/A</v>
      </c>
      <c r="P81" t="s">
        <v>8502</v>
      </c>
      <c r="R81" t="str">
        <f t="shared" si="10"/>
        <v/>
      </c>
      <c r="S81" t="str">
        <f t="shared" si="11"/>
        <v/>
      </c>
      <c r="T81" t="str">
        <f t="shared" si="12"/>
        <v/>
      </c>
      <c r="V81" t="str">
        <f t="shared" si="13"/>
        <v/>
      </c>
      <c r="W81" t="str">
        <f t="shared" si="14"/>
        <v/>
      </c>
    </row>
    <row r="82" spans="2:23" x14ac:dyDescent="0.25">
      <c r="B82" t="s">
        <v>8471</v>
      </c>
      <c r="C82" t="s">
        <v>5995</v>
      </c>
      <c r="E82" t="str">
        <f>VLOOKUP($C82,allProteins!A79:M4269,2,FALSE)</f>
        <v>sp|Q09161|NCBP1_HUMANNuclearcap-bindingproteinsubunit1OS=HomosapiensOX=9606GN=NCBP1PE=1SV=1</v>
      </c>
      <c r="F82">
        <f>VLOOKUP($C82,allProteins!A79:M4269,3,FALSE)</f>
        <v>445793.3333</v>
      </c>
      <c r="G82">
        <f>VLOOKUP($C82,allProteins!A79:M4269,4,FALSE)</f>
        <v>7096500</v>
      </c>
      <c r="H82">
        <f>VLOOKUP($C82,allProteins!A79:M4269,5,FALSE)</f>
        <v>3192710</v>
      </c>
      <c r="I82">
        <f>VLOOKUP($C82,allProteins!A79:M4269,6,FALSE)</f>
        <v>8060150</v>
      </c>
      <c r="J82">
        <f t="array" ref="J82">AVERAGE(IF(H82:I82&lt;&gt;0,H82:I82))</f>
        <v>5626430</v>
      </c>
      <c r="K82">
        <f>VLOOKUP($C82,allProteins!A79:M4269,9,FALSE)</f>
        <v>0</v>
      </c>
      <c r="L82">
        <f>VLOOKUP($C82,allProteins!A79:M4269,10,FALSE)</f>
        <v>100875</v>
      </c>
      <c r="P82" t="s">
        <v>8471</v>
      </c>
      <c r="Q82" t="s">
        <v>5995</v>
      </c>
      <c r="R82">
        <f t="shared" si="10"/>
        <v>18.77</v>
      </c>
      <c r="S82">
        <f t="shared" si="11"/>
        <v>22.76</v>
      </c>
      <c r="T82">
        <f t="shared" si="12"/>
        <v>22.42</v>
      </c>
      <c r="V82" t="str">
        <f t="shared" si="13"/>
        <v>n.i.</v>
      </c>
      <c r="W82">
        <f t="shared" si="14"/>
        <v>16.62</v>
      </c>
    </row>
    <row r="83" spans="2:23" x14ac:dyDescent="0.25">
      <c r="B83" t="s">
        <v>8475</v>
      </c>
      <c r="C83" t="s">
        <v>5585</v>
      </c>
      <c r="E83" t="str">
        <f>VLOOKUP($C83,allProteins!A80:M4270,2,FALSE)</f>
        <v>sp|P52298|NCBP2_HUMANNuclearcap-bindingproteinsubunit2OS=HomosapiensOX=9606GN=NCBP2PE=1SV=1</v>
      </c>
      <c r="F83">
        <f>VLOOKUP($C83,allProteins!A80:M4270,3,FALSE)</f>
        <v>170850</v>
      </c>
      <c r="G83">
        <f>VLOOKUP($C83,allProteins!A80:M4270,4,FALSE)</f>
        <v>5776900</v>
      </c>
      <c r="H83">
        <f>VLOOKUP($C83,allProteins!A80:M4270,5,FALSE)</f>
        <v>319430</v>
      </c>
      <c r="I83">
        <f>VLOOKUP($C83,allProteins!A80:M4270,6,FALSE)</f>
        <v>0</v>
      </c>
      <c r="J83">
        <f t="array" ref="J83">AVERAGE(IF(H83:I83&lt;&gt;0,H83:I83))</f>
        <v>319430</v>
      </c>
      <c r="K83">
        <f>VLOOKUP($C83,allProteins!A80:M4270,9,FALSE)</f>
        <v>10030</v>
      </c>
      <c r="L83">
        <f>VLOOKUP($C83,allProteins!A80:M4270,10,FALSE)</f>
        <v>0</v>
      </c>
      <c r="P83" t="s">
        <v>8475</v>
      </c>
      <c r="Q83" t="s">
        <v>5585</v>
      </c>
      <c r="R83">
        <f t="shared" si="10"/>
        <v>17.38</v>
      </c>
      <c r="S83">
        <f t="shared" si="11"/>
        <v>22.46</v>
      </c>
      <c r="T83">
        <f t="shared" si="12"/>
        <v>18.29</v>
      </c>
      <c r="V83">
        <f t="shared" si="13"/>
        <v>13.29</v>
      </c>
      <c r="W83" t="str">
        <f t="shared" si="14"/>
        <v>n.i.</v>
      </c>
    </row>
    <row r="84" spans="2:23" x14ac:dyDescent="0.25">
      <c r="B84" t="s">
        <v>8503</v>
      </c>
      <c r="E84" t="e">
        <f>VLOOKUP($C84,allProteins!A81:M4271,2,FALSE)</f>
        <v>#N/A</v>
      </c>
      <c r="F84" t="e">
        <f>VLOOKUP($C84,allProteins!A81:M4271,3,FALSE)</f>
        <v>#N/A</v>
      </c>
      <c r="G84" t="e">
        <f>VLOOKUP($C84,allProteins!A81:M4271,4,FALSE)</f>
        <v>#N/A</v>
      </c>
      <c r="H84" t="e">
        <f>VLOOKUP($C84,allProteins!A81:M4271,5,FALSE)</f>
        <v>#N/A</v>
      </c>
      <c r="I84" t="e">
        <f>VLOOKUP($C84,allProteins!A81:M4271,6,FALSE)</f>
        <v>#N/A</v>
      </c>
      <c r="J84" t="e">
        <f t="array" ref="J84">AVERAGE(IF(H84:I84&lt;&gt;0,H84:I84))</f>
        <v>#N/A</v>
      </c>
      <c r="K84" t="e">
        <f>VLOOKUP($C84,allProteins!A81:M4271,9,FALSE)</f>
        <v>#N/A</v>
      </c>
      <c r="L84" t="e">
        <f>VLOOKUP($C84,allProteins!A81:M4271,10,FALSE)</f>
        <v>#N/A</v>
      </c>
      <c r="P84" t="s">
        <v>8503</v>
      </c>
      <c r="R84" t="str">
        <f t="shared" si="10"/>
        <v/>
      </c>
      <c r="S84" t="str">
        <f t="shared" si="11"/>
        <v/>
      </c>
      <c r="T84" t="str">
        <f t="shared" si="12"/>
        <v/>
      </c>
      <c r="V84" t="str">
        <f t="shared" si="13"/>
        <v/>
      </c>
      <c r="W84" t="str">
        <f t="shared" si="14"/>
        <v/>
      </c>
    </row>
    <row r="85" spans="2:23" x14ac:dyDescent="0.25">
      <c r="B85" t="s">
        <v>8483</v>
      </c>
      <c r="C85" t="s">
        <v>7579</v>
      </c>
      <c r="E85" t="str">
        <f>VLOOKUP($C85,allProteins!A82:M4272,2,FALSE)</f>
        <v>sp|Q9BY77|PDIP3_HUMANPolymerasedelta-interactingprotein3OS=HomosapiensOX=9606GN=POLDIP3PE=1SV=2</v>
      </c>
      <c r="F85">
        <f>VLOOKUP($C85,allProteins!A82:M4272,3,FALSE)</f>
        <v>6292084.3329999996</v>
      </c>
      <c r="G85">
        <f>VLOOKUP($C85,allProteins!A82:M4272,4,FALSE)</f>
        <v>8461500</v>
      </c>
      <c r="H85">
        <f>VLOOKUP($C85,allProteins!A82:M4272,5,FALSE)</f>
        <v>12892500</v>
      </c>
      <c r="I85">
        <f>VLOOKUP($C85,allProteins!A82:M4272,6,FALSE)</f>
        <v>7373450</v>
      </c>
      <c r="J85">
        <f t="array" ref="J85">AVERAGE(IF(H85:I85&lt;&gt;0,H85:I85))</f>
        <v>10132975</v>
      </c>
      <c r="K85">
        <f>VLOOKUP($C85,allProteins!A82:M4272,9,FALSE)</f>
        <v>1464800</v>
      </c>
      <c r="L85">
        <f>VLOOKUP($C85,allProteins!A82:M4272,10,FALSE)</f>
        <v>3773900</v>
      </c>
      <c r="P85" t="s">
        <v>8483</v>
      </c>
      <c r="Q85" t="s">
        <v>7579</v>
      </c>
      <c r="R85">
        <f t="shared" si="10"/>
        <v>22.59</v>
      </c>
      <c r="S85">
        <f t="shared" si="11"/>
        <v>23.01</v>
      </c>
      <c r="T85">
        <f t="shared" si="12"/>
        <v>23.27</v>
      </c>
      <c r="V85">
        <f t="shared" si="13"/>
        <v>20.48</v>
      </c>
      <c r="W85">
        <f t="shared" si="14"/>
        <v>21.85</v>
      </c>
    </row>
    <row r="86" spans="2:23" x14ac:dyDescent="0.25">
      <c r="B86" t="s">
        <v>8498</v>
      </c>
      <c r="C86" t="s">
        <v>8062</v>
      </c>
      <c r="E86" t="str">
        <f>VLOOKUP($C86,allProteins!A83:M4273,2,FALSE)</f>
        <v>sp|Q9UBU9|NXF1_HUMANNuclearRNAexportfactor1OS=HomosapiensOX=9606GN=NXF1PE=1SV=1</v>
      </c>
      <c r="F86">
        <f>VLOOKUP($C86,allProteins!A83:M4273,3,FALSE)</f>
        <v>54707.666669999999</v>
      </c>
      <c r="G86">
        <f>VLOOKUP($C86,allProteins!A83:M4273,4,FALSE)</f>
        <v>621405</v>
      </c>
      <c r="H86">
        <f>VLOOKUP($C86,allProteins!A83:M4273,5,FALSE)</f>
        <v>39236000</v>
      </c>
      <c r="I86">
        <f>VLOOKUP($C86,allProteins!A83:M4273,6,FALSE)</f>
        <v>307415</v>
      </c>
      <c r="J86">
        <f t="array" ref="J86">AVERAGE(IF(H86:I86&lt;&gt;0,H86:I86))</f>
        <v>19771707.5</v>
      </c>
      <c r="K86">
        <f>VLOOKUP($C86,allProteins!A83:M4273,9,FALSE)</f>
        <v>16500</v>
      </c>
      <c r="L86">
        <f>VLOOKUP($C86,allProteins!A83:M4273,10,FALSE)</f>
        <v>115885.5</v>
      </c>
      <c r="P86" t="s">
        <v>8498</v>
      </c>
      <c r="Q86" t="s">
        <v>8062</v>
      </c>
      <c r="R86">
        <f t="shared" si="10"/>
        <v>15.74</v>
      </c>
      <c r="S86">
        <f t="shared" si="11"/>
        <v>19.25</v>
      </c>
      <c r="T86">
        <f t="shared" si="12"/>
        <v>24.24</v>
      </c>
      <c r="V86">
        <f t="shared" si="13"/>
        <v>14.01</v>
      </c>
      <c r="W86">
        <f t="shared" si="14"/>
        <v>16.82</v>
      </c>
    </row>
    <row r="87" spans="2:23" x14ac:dyDescent="0.25">
      <c r="B87" t="s">
        <v>8427</v>
      </c>
      <c r="E87" t="e">
        <f>VLOOKUP($C87,allProteins!A84:M4274,2,FALSE)</f>
        <v>#N/A</v>
      </c>
      <c r="F87" t="e">
        <f>VLOOKUP($C87,allProteins!A84:M4274,3,FALSE)</f>
        <v>#N/A</v>
      </c>
      <c r="G87" t="e">
        <f>VLOOKUP($C87,allProteins!A84:M4274,4,FALSE)</f>
        <v>#N/A</v>
      </c>
      <c r="H87" t="e">
        <f>VLOOKUP($C87,allProteins!A84:M4274,5,FALSE)</f>
        <v>#N/A</v>
      </c>
      <c r="I87" t="e">
        <f>VLOOKUP($C87,allProteins!A84:M4274,6,FALSE)</f>
        <v>#N/A</v>
      </c>
      <c r="J87" t="e">
        <f t="array" ref="J87">AVERAGE(IF(H87:I87&lt;&gt;0,H87:I87))</f>
        <v>#N/A</v>
      </c>
      <c r="K87" t="e">
        <f>VLOOKUP($C87,allProteins!A84:M4274,9,FALSE)</f>
        <v>#N/A</v>
      </c>
      <c r="L87" t="e">
        <f>VLOOKUP($C87,allProteins!A84:M4274,10,FALSE)</f>
        <v>#N/A</v>
      </c>
      <c r="P87" t="s">
        <v>8427</v>
      </c>
      <c r="R87" t="str">
        <f t="shared" si="10"/>
        <v/>
      </c>
      <c r="S87" t="str">
        <f t="shared" si="11"/>
        <v/>
      </c>
      <c r="T87" t="str">
        <f t="shared" si="12"/>
        <v/>
      </c>
      <c r="V87" t="str">
        <f t="shared" si="13"/>
        <v/>
      </c>
      <c r="W87" t="str">
        <f t="shared" si="14"/>
        <v/>
      </c>
    </row>
    <row r="88" spans="2:23" x14ac:dyDescent="0.25">
      <c r="B88" t="s">
        <v>8436</v>
      </c>
      <c r="C88" t="s">
        <v>5979</v>
      </c>
      <c r="E88" t="str">
        <f>VLOOKUP($C88,allProteins!A85:M4275,2,FALSE)</f>
        <v>sp|Q07955|SRSF1_HUMANSerine/arginine-richsplicingfactor1OS=HomosapiensOX=9606GN=SRSF1PE=1SV=2</v>
      </c>
      <c r="F88">
        <f>VLOOKUP($C88,allProteins!A85:M4275,3,FALSE)</f>
        <v>2401820</v>
      </c>
      <c r="G88">
        <f>VLOOKUP($C88,allProteins!A85:M4275,4,FALSE)</f>
        <v>98852500</v>
      </c>
      <c r="H88">
        <f>VLOOKUP($C88,allProteins!A85:M4275,5,FALSE)</f>
        <v>65586500</v>
      </c>
      <c r="I88">
        <f>VLOOKUP($C88,allProteins!A85:M4275,6,FALSE)</f>
        <v>68332000</v>
      </c>
      <c r="J88">
        <f t="array" ref="J88">AVERAGE(IF(H88:I88&lt;&gt;0,H88:I88))</f>
        <v>66959250</v>
      </c>
      <c r="K88">
        <f>VLOOKUP($C88,allProteins!A85:M4275,9,FALSE)</f>
        <v>2056500</v>
      </c>
      <c r="L88">
        <f>VLOOKUP($C88,allProteins!A85:M4275,10,FALSE)</f>
        <v>6075450</v>
      </c>
      <c r="P88" t="s">
        <v>8436</v>
      </c>
      <c r="Q88" t="s">
        <v>5979</v>
      </c>
      <c r="R88">
        <f t="shared" si="10"/>
        <v>21.2</v>
      </c>
      <c r="S88">
        <f t="shared" si="11"/>
        <v>26.56</v>
      </c>
      <c r="T88">
        <f t="shared" si="12"/>
        <v>26</v>
      </c>
      <c r="V88">
        <f t="shared" si="13"/>
        <v>20.97</v>
      </c>
      <c r="W88">
        <f t="shared" si="14"/>
        <v>22.53</v>
      </c>
    </row>
    <row r="89" spans="2:23" x14ac:dyDescent="0.25">
      <c r="B89" t="s">
        <v>8437</v>
      </c>
      <c r="C89" t="s">
        <v>5901</v>
      </c>
      <c r="E89" t="str">
        <f>VLOOKUP($C89,allProteins!A86:M4276,2,FALSE)</f>
        <v>sp|Q01130|SRSF2_HUMANSerine/arginine-richsplicingfactor2OS=HomosapiensOX=9606GN=SRSF2PE=1SV=4</v>
      </c>
      <c r="F89">
        <f>VLOOKUP($C89,allProteins!A86:M4276,3,FALSE)</f>
        <v>1076128.6669999999</v>
      </c>
      <c r="G89">
        <f>VLOOKUP($C89,allProteins!A86:M4276,4,FALSE)</f>
        <v>35196000</v>
      </c>
      <c r="H89">
        <f>VLOOKUP($C89,allProteins!A86:M4276,5,FALSE)</f>
        <v>11075300</v>
      </c>
      <c r="I89">
        <f>VLOOKUP($C89,allProteins!A86:M4276,6,FALSE)</f>
        <v>10558600</v>
      </c>
      <c r="J89">
        <f t="array" ref="J89">AVERAGE(IF(H89:I89&lt;&gt;0,H89:I89))</f>
        <v>10816950</v>
      </c>
      <c r="K89">
        <f>VLOOKUP($C89,allProteins!A86:M4276,9,FALSE)</f>
        <v>508600</v>
      </c>
      <c r="L89">
        <f>VLOOKUP($C89,allProteins!A86:M4276,10,FALSE)</f>
        <v>3889900</v>
      </c>
      <c r="P89" t="s">
        <v>8437</v>
      </c>
      <c r="Q89" t="s">
        <v>5901</v>
      </c>
      <c r="R89">
        <f t="shared" si="10"/>
        <v>20.04</v>
      </c>
      <c r="S89">
        <f t="shared" si="11"/>
        <v>25.07</v>
      </c>
      <c r="T89">
        <f t="shared" si="12"/>
        <v>23.37</v>
      </c>
      <c r="V89">
        <f t="shared" si="13"/>
        <v>18.96</v>
      </c>
      <c r="W89">
        <f t="shared" si="14"/>
        <v>21.89</v>
      </c>
    </row>
    <row r="90" spans="2:23" x14ac:dyDescent="0.25">
      <c r="B90" t="s">
        <v>8438</v>
      </c>
      <c r="C90" t="s">
        <v>4323</v>
      </c>
      <c r="E90" t="str">
        <f>VLOOKUP($C90,allProteins!A87:M4277,2,FALSE)</f>
        <v>sp|P84103|SRSF3_HUMANSerine/arginine-richsplicingfactor3OS=HomosapiensOX=9606GN=SRSF3PE=1SV=1</v>
      </c>
      <c r="F90">
        <f>VLOOKUP($C90,allProteins!A87:M4277,3,FALSE)</f>
        <v>36763743.329999998</v>
      </c>
      <c r="G90">
        <f>VLOOKUP($C90,allProteins!A87:M4277,4,FALSE)</f>
        <v>126565500</v>
      </c>
      <c r="H90">
        <f>VLOOKUP($C90,allProteins!A87:M4277,5,FALSE)</f>
        <v>80263000</v>
      </c>
      <c r="I90">
        <f>VLOOKUP($C90,allProteins!A87:M4277,6,FALSE)</f>
        <v>80813500</v>
      </c>
      <c r="J90">
        <f t="array" ref="J90">AVERAGE(IF(H90:I90&lt;&gt;0,H90:I90))</f>
        <v>80538250</v>
      </c>
      <c r="K90">
        <f>VLOOKUP($C90,allProteins!A87:M4277,9,FALSE)</f>
        <v>1349800</v>
      </c>
      <c r="L90">
        <f>VLOOKUP($C90,allProteins!A87:M4277,10,FALSE)</f>
        <v>4041450</v>
      </c>
      <c r="P90" t="s">
        <v>8438</v>
      </c>
      <c r="Q90" t="s">
        <v>4323</v>
      </c>
      <c r="R90">
        <f t="shared" si="10"/>
        <v>25.13</v>
      </c>
      <c r="S90">
        <f t="shared" si="11"/>
        <v>26.92</v>
      </c>
      <c r="T90">
        <f t="shared" si="12"/>
        <v>26.26</v>
      </c>
      <c r="V90">
        <f t="shared" si="13"/>
        <v>20.36</v>
      </c>
      <c r="W90">
        <f t="shared" si="14"/>
        <v>21.95</v>
      </c>
    </row>
    <row r="91" spans="2:23" x14ac:dyDescent="0.25">
      <c r="B91" t="s">
        <v>8439</v>
      </c>
      <c r="C91" t="s">
        <v>5980</v>
      </c>
      <c r="E91" t="str">
        <f>VLOOKUP($C91,allProteins!A88:M4278,2,FALSE)</f>
        <v>sp|Q08170|SRSF4_HUMANSerine/arginine-richsplicingfactor4OS=HomosapiensOX=9606GN=SRSF4PE=1SV=2</v>
      </c>
      <c r="F91">
        <f>VLOOKUP($C91,allProteins!A88:M4278,3,FALSE)</f>
        <v>0</v>
      </c>
      <c r="G91">
        <f>VLOOKUP($C91,allProteins!A88:M4278,4,FALSE)</f>
        <v>0</v>
      </c>
      <c r="H91">
        <f>VLOOKUP($C91,allProteins!A88:M4278,5,FALSE)</f>
        <v>0</v>
      </c>
      <c r="I91">
        <f>VLOOKUP($C91,allProteins!A88:M4278,6,FALSE)</f>
        <v>0</v>
      </c>
      <c r="J91" t="e">
        <f t="array" ref="J91">AVERAGE(IF(H91:I91&lt;&gt;0,H91:I91))</f>
        <v>#DIV/0!</v>
      </c>
      <c r="K91">
        <f>VLOOKUP($C91,allProteins!A88:M4278,9,FALSE)</f>
        <v>0</v>
      </c>
      <c r="L91">
        <f>VLOOKUP($C91,allProteins!A88:M4278,10,FALSE)</f>
        <v>0</v>
      </c>
      <c r="P91" t="s">
        <v>8439</v>
      </c>
      <c r="Q91" t="s">
        <v>5980</v>
      </c>
      <c r="R91" t="str">
        <f t="shared" si="10"/>
        <v>n.i.</v>
      </c>
      <c r="S91" t="str">
        <f t="shared" si="11"/>
        <v>n.i.</v>
      </c>
      <c r="T91" t="str">
        <f t="shared" si="12"/>
        <v>n.i.</v>
      </c>
      <c r="V91" t="str">
        <f t="shared" si="13"/>
        <v>n.i.</v>
      </c>
      <c r="W91" t="str">
        <f t="shared" si="14"/>
        <v>n.i.</v>
      </c>
    </row>
    <row r="92" spans="2:23" x14ac:dyDescent="0.25">
      <c r="B92" t="s">
        <v>8440</v>
      </c>
      <c r="C92" t="s">
        <v>6068</v>
      </c>
      <c r="E92" t="str">
        <f>VLOOKUP($C92,allProteins!A89:M4279,2,FALSE)</f>
        <v>sp|Q13243|SRSF5_HUMANSerine/arginine-richsplicingfactor5OS=HomosapiensOX=9606GN=SRSF5PE=1SV=1</v>
      </c>
      <c r="F92">
        <f>VLOOKUP($C92,allProteins!A89:M4279,3,FALSE)</f>
        <v>653110</v>
      </c>
      <c r="G92">
        <f>VLOOKUP($C92,allProteins!A89:M4279,4,FALSE)</f>
        <v>9258350</v>
      </c>
      <c r="H92">
        <f>VLOOKUP($C92,allProteins!A89:M4279,5,FALSE)</f>
        <v>2877650</v>
      </c>
      <c r="I92">
        <f>VLOOKUP($C92,allProteins!A89:M4279,6,FALSE)</f>
        <v>6567800</v>
      </c>
      <c r="J92">
        <f t="array" ref="J92">AVERAGE(IF(H92:I92&lt;&gt;0,H92:I92))</f>
        <v>4722725</v>
      </c>
      <c r="K92">
        <f>VLOOKUP($C92,allProteins!A89:M4279,9,FALSE)</f>
        <v>248560</v>
      </c>
      <c r="L92">
        <f>VLOOKUP($C92,allProteins!A89:M4279,10,FALSE)</f>
        <v>1085800</v>
      </c>
      <c r="P92" t="s">
        <v>8440</v>
      </c>
      <c r="Q92" t="s">
        <v>6068</v>
      </c>
      <c r="R92">
        <f t="shared" si="10"/>
        <v>19.32</v>
      </c>
      <c r="S92">
        <f t="shared" si="11"/>
        <v>23.14</v>
      </c>
      <c r="T92">
        <f t="shared" si="12"/>
        <v>22.17</v>
      </c>
      <c r="V92">
        <f t="shared" si="13"/>
        <v>17.920000000000002</v>
      </c>
      <c r="W92">
        <f t="shared" si="14"/>
        <v>20.05</v>
      </c>
    </row>
    <row r="93" spans="2:23" x14ac:dyDescent="0.25">
      <c r="B93" t="s">
        <v>8441</v>
      </c>
      <c r="C93" t="s">
        <v>4602</v>
      </c>
      <c r="E93" t="str">
        <f>VLOOKUP($C93,allProteins!A90:M4280,2,FALSE)</f>
        <v>sp|Q13247|SRSF6_HUMANSerine/arginine-richsplicingfactor6OS=HomosapiensOX=9606GN=SRSF6PE=1SV=2</v>
      </c>
      <c r="F93">
        <f>VLOOKUP($C93,allProteins!A90:M4280,3,FALSE)</f>
        <v>6684832.3329999996</v>
      </c>
      <c r="G93">
        <f>VLOOKUP($C93,allProteins!A90:M4280,4,FALSE)</f>
        <v>19881500</v>
      </c>
      <c r="H93">
        <f>VLOOKUP($C93,allProteins!A90:M4280,5,FALSE)</f>
        <v>4510600</v>
      </c>
      <c r="I93">
        <f>VLOOKUP($C93,allProteins!A90:M4280,6,FALSE)</f>
        <v>9206150</v>
      </c>
      <c r="J93">
        <f t="array" ref="J93">AVERAGE(IF(H93:I93&lt;&gt;0,H93:I93))</f>
        <v>6858375</v>
      </c>
      <c r="K93">
        <f>VLOOKUP($C93,allProteins!A90:M4280,9,FALSE)</f>
        <v>773330</v>
      </c>
      <c r="L93">
        <f>VLOOKUP($C93,allProteins!A90:M4280,10,FALSE)</f>
        <v>3505000</v>
      </c>
      <c r="P93" t="s">
        <v>8441</v>
      </c>
      <c r="Q93" t="s">
        <v>4602</v>
      </c>
      <c r="R93">
        <f t="shared" si="10"/>
        <v>22.67</v>
      </c>
      <c r="S93">
        <f t="shared" si="11"/>
        <v>24.24</v>
      </c>
      <c r="T93">
        <f t="shared" si="12"/>
        <v>22.71</v>
      </c>
      <c r="V93">
        <f t="shared" si="13"/>
        <v>19.559999999999999</v>
      </c>
      <c r="W93">
        <f t="shared" si="14"/>
        <v>21.74</v>
      </c>
    </row>
    <row r="94" spans="2:23" x14ac:dyDescent="0.25">
      <c r="B94" t="s">
        <v>8442</v>
      </c>
      <c r="C94" t="s">
        <v>6361</v>
      </c>
      <c r="E94" t="str">
        <f>VLOOKUP($C94,allProteins!A91:M4281,2,FALSE)</f>
        <v>sp|Q16629|SRSF7_HUMANSerine/arginine-richsplicingfactor7OS=HomosapiensOX=9606GN=SRSF7PE=1SV=1</v>
      </c>
      <c r="F94">
        <f>VLOOKUP($C94,allProteins!A91:M4281,3,FALSE)</f>
        <v>2562787.3330000001</v>
      </c>
      <c r="G94">
        <f>VLOOKUP($C94,allProteins!A91:M4281,4,FALSE)</f>
        <v>134790000</v>
      </c>
      <c r="H94">
        <f>VLOOKUP($C94,allProteins!A91:M4281,5,FALSE)</f>
        <v>104167000</v>
      </c>
      <c r="I94">
        <f>VLOOKUP($C94,allProteins!A91:M4281,6,FALSE)</f>
        <v>145131500</v>
      </c>
      <c r="J94">
        <f t="array" ref="J94">AVERAGE(IF(H94:I94&lt;&gt;0,H94:I94))</f>
        <v>124649250</v>
      </c>
      <c r="K94">
        <f>VLOOKUP($C94,allProteins!A91:M4281,9,FALSE)</f>
        <v>2553300</v>
      </c>
      <c r="L94">
        <f>VLOOKUP($C94,allProteins!A91:M4281,10,FALSE)</f>
        <v>9733000</v>
      </c>
      <c r="P94" t="s">
        <v>8442</v>
      </c>
      <c r="Q94" t="s">
        <v>6361</v>
      </c>
      <c r="R94">
        <f t="shared" si="10"/>
        <v>21.29</v>
      </c>
      <c r="S94">
        <f t="shared" si="11"/>
        <v>27.01</v>
      </c>
      <c r="T94">
        <f t="shared" si="12"/>
        <v>26.89</v>
      </c>
      <c r="V94">
        <f t="shared" si="13"/>
        <v>21.28</v>
      </c>
      <c r="W94">
        <f t="shared" si="14"/>
        <v>23.21</v>
      </c>
    </row>
    <row r="95" spans="2:23" x14ac:dyDescent="0.25">
      <c r="B95" t="s">
        <v>8443</v>
      </c>
      <c r="C95" t="s">
        <v>7487</v>
      </c>
      <c r="E95" t="str">
        <f>VLOOKUP($C95,allProteins!A92:M4282,2,FALSE)</f>
        <v>sp|Q9BRL6|SRSF8_HUMANSerine/arginine-richsplicingfactor8OS=HomosapiensOX=9606GN=SRSF8PE=1SV=1</v>
      </c>
      <c r="F95">
        <f>VLOOKUP($C95,allProteins!A92:M4282,3,FALSE)</f>
        <v>12166300</v>
      </c>
      <c r="G95">
        <f>VLOOKUP($C95,allProteins!A92:M4282,4,FALSE)</f>
        <v>3769350</v>
      </c>
      <c r="H95">
        <f>VLOOKUP($C95,allProteins!A92:M4282,5,FALSE)</f>
        <v>0</v>
      </c>
      <c r="I95">
        <f>VLOOKUP($C95,allProteins!A92:M4282,6,FALSE)</f>
        <v>2414610</v>
      </c>
      <c r="J95">
        <f t="array" ref="J95">AVERAGE(IF(H95:I95&lt;&gt;0,H95:I95))</f>
        <v>2414610</v>
      </c>
      <c r="K95">
        <f>VLOOKUP($C95,allProteins!A92:M4282,9,FALSE)</f>
        <v>0</v>
      </c>
      <c r="L95">
        <f>VLOOKUP($C95,allProteins!A92:M4282,10,FALSE)</f>
        <v>609055</v>
      </c>
      <c r="P95" t="s">
        <v>8443</v>
      </c>
      <c r="Q95" t="s">
        <v>7487</v>
      </c>
      <c r="R95">
        <f t="shared" si="10"/>
        <v>23.54</v>
      </c>
      <c r="S95">
        <f t="shared" si="11"/>
        <v>21.85</v>
      </c>
      <c r="T95">
        <f t="shared" si="12"/>
        <v>21.2</v>
      </c>
      <c r="V95" t="str">
        <f t="shared" si="13"/>
        <v>n.i.</v>
      </c>
      <c r="W95">
        <f t="shared" si="14"/>
        <v>19.22</v>
      </c>
    </row>
    <row r="96" spans="2:23" x14ac:dyDescent="0.25">
      <c r="B96" t="s">
        <v>8444</v>
      </c>
      <c r="C96" t="s">
        <v>6067</v>
      </c>
      <c r="E96" t="str">
        <f>VLOOKUP($C96,allProteins!A93:M4283,2,FALSE)</f>
        <v>sp|Q13242|SRSF9_HUMANSerine/arginine-richsplicingfactor9OS=HomosapiensOX=9606GN=SRSF9PE=1SV=1</v>
      </c>
      <c r="F96">
        <f>VLOOKUP($C96,allProteins!A93:M4283,3,FALSE)</f>
        <v>197557.6667</v>
      </c>
      <c r="G96">
        <f>VLOOKUP($C96,allProteins!A93:M4283,4,FALSE)</f>
        <v>11948000</v>
      </c>
      <c r="H96">
        <f>VLOOKUP($C96,allProteins!A93:M4283,5,FALSE)</f>
        <v>6706250</v>
      </c>
      <c r="I96">
        <f>VLOOKUP($C96,allProteins!A93:M4283,6,FALSE)</f>
        <v>6545050</v>
      </c>
      <c r="J96">
        <f t="array" ref="J96">AVERAGE(IF(H96:I96&lt;&gt;0,H96:I96))</f>
        <v>6625650</v>
      </c>
      <c r="K96">
        <f>VLOOKUP($C96,allProteins!A93:M4283,9,FALSE)</f>
        <v>43786</v>
      </c>
      <c r="L96">
        <f>VLOOKUP($C96,allProteins!A93:M4283,10,FALSE)</f>
        <v>170735</v>
      </c>
      <c r="P96" t="s">
        <v>8444</v>
      </c>
      <c r="Q96" t="s">
        <v>6067</v>
      </c>
      <c r="R96">
        <f t="shared" si="10"/>
        <v>17.59</v>
      </c>
      <c r="S96">
        <f t="shared" si="11"/>
        <v>23.51</v>
      </c>
      <c r="T96">
        <f t="shared" si="12"/>
        <v>22.66</v>
      </c>
      <c r="V96">
        <f t="shared" si="13"/>
        <v>15.42</v>
      </c>
      <c r="W96">
        <f t="shared" si="14"/>
        <v>17.38</v>
      </c>
    </row>
    <row r="97" spans="2:23" x14ac:dyDescent="0.25">
      <c r="B97" t="s">
        <v>8445</v>
      </c>
      <c r="C97" t="s">
        <v>4636</v>
      </c>
      <c r="E97" t="str">
        <f>VLOOKUP($C97,allProteins!A94:M4284,2,FALSE)</f>
        <v>sp|O75494|SRS10_HUMANSerine/arginine-richsplicingfactor10OS=HomosapiensOX=9606GN=SRSF10PE=1SV=1</v>
      </c>
      <c r="F97">
        <f>VLOOKUP($C97,allProteins!A94:M4284,3,FALSE)</f>
        <v>238510</v>
      </c>
      <c r="G97">
        <f>VLOOKUP($C97,allProteins!A94:M4284,4,FALSE)</f>
        <v>20483000</v>
      </c>
      <c r="H97">
        <f>VLOOKUP($C97,allProteins!A94:M4284,5,FALSE)</f>
        <v>17349500</v>
      </c>
      <c r="I97">
        <f>VLOOKUP($C97,allProteins!A94:M4284,6,FALSE)</f>
        <v>23456500</v>
      </c>
      <c r="J97">
        <f t="array" ref="J97">AVERAGE(IF(H97:I97&lt;&gt;0,H97:I97))</f>
        <v>20403000</v>
      </c>
      <c r="K97">
        <f>VLOOKUP($C97,allProteins!A94:M4284,9,FALSE)</f>
        <v>238510</v>
      </c>
      <c r="L97">
        <f>VLOOKUP($C97,allProteins!A94:M4284,10,FALSE)</f>
        <v>1629150</v>
      </c>
      <c r="P97" t="s">
        <v>8445</v>
      </c>
      <c r="Q97" t="s">
        <v>4636</v>
      </c>
      <c r="R97">
        <f t="shared" si="10"/>
        <v>17.86</v>
      </c>
      <c r="S97">
        <f t="shared" si="11"/>
        <v>24.29</v>
      </c>
      <c r="T97">
        <f t="shared" si="12"/>
        <v>24.28</v>
      </c>
      <c r="V97">
        <f t="shared" si="13"/>
        <v>17.86</v>
      </c>
      <c r="W97">
        <f t="shared" si="14"/>
        <v>20.64</v>
      </c>
    </row>
    <row r="98" spans="2:23" x14ac:dyDescent="0.25">
      <c r="B98" t="s">
        <v>8446</v>
      </c>
      <c r="C98" t="s">
        <v>5955</v>
      </c>
      <c r="E98" t="str">
        <f>VLOOKUP($C98,allProteins!A95:M4285,2,FALSE)</f>
        <v>sp|Q05519|SRS11_HUMANSerine/arginine-richsplicingfactor11OS=HomosapiensOX=9606GN=SRSF11PE=1SV=1</v>
      </c>
      <c r="F98">
        <f>VLOOKUP($C98,allProteins!A95:M4285,3,FALSE)</f>
        <v>1826533</v>
      </c>
      <c r="G98">
        <f>VLOOKUP($C98,allProteins!A95:M4285,4,FALSE)</f>
        <v>2194800</v>
      </c>
      <c r="H98">
        <f>VLOOKUP($C98,allProteins!A95:M4285,5,FALSE)</f>
        <v>418680</v>
      </c>
      <c r="I98">
        <f>VLOOKUP($C98,allProteins!A95:M4285,6,FALSE)</f>
        <v>1325050</v>
      </c>
      <c r="J98">
        <f t="array" ref="J98">AVERAGE(IF(H98:I98&lt;&gt;0,H98:I98))</f>
        <v>871865</v>
      </c>
      <c r="K98">
        <f>VLOOKUP($C98,allProteins!A95:M4285,9,FALSE)</f>
        <v>26983</v>
      </c>
      <c r="L98">
        <f>VLOOKUP($C98,allProteins!A95:M4285,10,FALSE)</f>
        <v>399375</v>
      </c>
      <c r="P98" t="s">
        <v>8446</v>
      </c>
      <c r="Q98" t="s">
        <v>5955</v>
      </c>
      <c r="R98">
        <f t="shared" si="10"/>
        <v>20.8</v>
      </c>
      <c r="S98">
        <f t="shared" si="11"/>
        <v>21.07</v>
      </c>
      <c r="T98">
        <f t="shared" si="12"/>
        <v>19.73</v>
      </c>
      <c r="V98">
        <f t="shared" si="13"/>
        <v>14.72</v>
      </c>
      <c r="W98">
        <f t="shared" si="14"/>
        <v>18.61</v>
      </c>
    </row>
    <row r="99" spans="2:23" x14ac:dyDescent="0.25">
      <c r="B99" t="s">
        <v>8447</v>
      </c>
      <c r="C99" t="s">
        <v>8448</v>
      </c>
      <c r="E99" t="e">
        <f>VLOOKUP($C99,allProteins!A96:M4286,2,FALSE)</f>
        <v>#N/A</v>
      </c>
      <c r="F99" t="e">
        <f>VLOOKUP($C99,allProteins!A96:M4286,3,FALSE)</f>
        <v>#N/A</v>
      </c>
      <c r="G99" t="e">
        <f>VLOOKUP($C99,allProteins!A96:M4286,4,FALSE)</f>
        <v>#N/A</v>
      </c>
      <c r="H99" t="e">
        <f>VLOOKUP($C99,allProteins!A96:M4286,5,FALSE)</f>
        <v>#N/A</v>
      </c>
      <c r="I99" t="e">
        <f>VLOOKUP($C99,allProteins!A96:M4286,6,FALSE)</f>
        <v>#N/A</v>
      </c>
      <c r="J99" t="e">
        <f t="array" ref="J99">AVERAGE(IF(H99:I99&lt;&gt;0,H99:I99))</f>
        <v>#N/A</v>
      </c>
      <c r="K99" t="e">
        <f>VLOOKUP($C99,allProteins!A96:M4286,9,FALSE)</f>
        <v>#N/A</v>
      </c>
      <c r="L99" t="e">
        <f>VLOOKUP($C99,allProteins!A96:M4286,10,FALSE)</f>
        <v>#N/A</v>
      </c>
      <c r="P99" t="s">
        <v>8447</v>
      </c>
      <c r="Q99" t="s">
        <v>8448</v>
      </c>
      <c r="R99" t="str">
        <f t="shared" si="10"/>
        <v>n.i.</v>
      </c>
      <c r="S99" t="str">
        <f t="shared" si="11"/>
        <v>n.i.</v>
      </c>
      <c r="T99" t="str">
        <f t="shared" si="12"/>
        <v>n.i.</v>
      </c>
      <c r="V99" t="str">
        <f t="shared" si="13"/>
        <v>n.i.</v>
      </c>
      <c r="W99" t="str">
        <f t="shared" si="14"/>
        <v>n.i.</v>
      </c>
    </row>
    <row r="100" spans="2:23" x14ac:dyDescent="0.25">
      <c r="B100" t="s">
        <v>8500</v>
      </c>
      <c r="E100" t="e">
        <f>VLOOKUP($C100,allProteins!A97:M4287,2,FALSE)</f>
        <v>#N/A</v>
      </c>
      <c r="F100" t="e">
        <f>VLOOKUP($C100,allProteins!A97:M4287,3,FALSE)</f>
        <v>#N/A</v>
      </c>
      <c r="G100" t="e">
        <f>VLOOKUP($C100,allProteins!A97:M4287,4,FALSE)</f>
        <v>#N/A</v>
      </c>
      <c r="H100" t="e">
        <f>VLOOKUP($C100,allProteins!A97:M4287,5,FALSE)</f>
        <v>#N/A</v>
      </c>
      <c r="I100" t="e">
        <f>VLOOKUP($C100,allProteins!A97:M4287,6,FALSE)</f>
        <v>#N/A</v>
      </c>
      <c r="J100" t="e">
        <f t="array" ref="J100">AVERAGE(IF(H100:I100&lt;&gt;0,H100:I100))</f>
        <v>#N/A</v>
      </c>
      <c r="K100" t="e">
        <f>VLOOKUP($C100,allProteins!A97:M4287,9,FALSE)</f>
        <v>#N/A</v>
      </c>
      <c r="L100" t="e">
        <f>VLOOKUP($C100,allProteins!A97:M4287,10,FALSE)</f>
        <v>#N/A</v>
      </c>
      <c r="P100" t="s">
        <v>8500</v>
      </c>
      <c r="R100" t="str">
        <f t="shared" si="10"/>
        <v/>
      </c>
      <c r="S100" t="str">
        <f t="shared" si="11"/>
        <v/>
      </c>
      <c r="T100" t="str">
        <f t="shared" si="12"/>
        <v/>
      </c>
      <c r="V100" t="str">
        <f t="shared" si="13"/>
        <v/>
      </c>
      <c r="W100" t="str">
        <f t="shared" si="14"/>
        <v/>
      </c>
    </row>
    <row r="101" spans="2:23" x14ac:dyDescent="0.25">
      <c r="B101" t="s">
        <v>8490</v>
      </c>
      <c r="C101" t="s">
        <v>5359</v>
      </c>
      <c r="E101" t="str">
        <f>VLOOKUP($C101,allProteins!A98:M4288,2,FALSE)</f>
        <v>sp|P38919|IF4A3_HUMANEukaryoticinitiationfactor4A-IIIOS=HomosapiensOX=9606GN=EIF4A3PE=1SV=4</v>
      </c>
      <c r="F101">
        <f>VLOOKUP($C101,allProteins!A98:M4288,3,FALSE)</f>
        <v>5170086.6670000004</v>
      </c>
      <c r="G101">
        <f>VLOOKUP($C101,allProteins!A98:M4288,4,FALSE)</f>
        <v>6551100</v>
      </c>
      <c r="H101">
        <f>VLOOKUP($C101,allProteins!A98:M4288,5,FALSE)</f>
        <v>16723500</v>
      </c>
      <c r="I101">
        <f>VLOOKUP($C101,allProteins!A98:M4288,6,FALSE)</f>
        <v>10702100</v>
      </c>
      <c r="J101">
        <f t="array" ref="J101">AVERAGE(IF(H101:I101&lt;&gt;0,H101:I101))</f>
        <v>13712800</v>
      </c>
      <c r="K101">
        <f>VLOOKUP($C101,allProteins!A98:M4288,9,FALSE)</f>
        <v>117840</v>
      </c>
      <c r="L101">
        <f>VLOOKUP($C101,allProteins!A98:M4288,10,FALSE)</f>
        <v>792170</v>
      </c>
      <c r="P101" t="s">
        <v>8490</v>
      </c>
      <c r="Q101" t="s">
        <v>5359</v>
      </c>
      <c r="R101">
        <f t="shared" si="10"/>
        <v>22.3</v>
      </c>
      <c r="S101">
        <f t="shared" si="11"/>
        <v>22.64</v>
      </c>
      <c r="T101">
        <f t="shared" si="12"/>
        <v>23.71</v>
      </c>
      <c r="V101">
        <f t="shared" si="13"/>
        <v>16.850000000000001</v>
      </c>
      <c r="W101">
        <f t="shared" si="14"/>
        <v>19.600000000000001</v>
      </c>
    </row>
    <row r="102" spans="2:23" x14ac:dyDescent="0.25">
      <c r="B102" t="s">
        <v>8487</v>
      </c>
      <c r="C102" t="s">
        <v>8171</v>
      </c>
      <c r="E102" t="str">
        <f>VLOOKUP($C102,allProteins!A99:M4289,2,FALSE)</f>
        <v>sp|O15234|CASC3_HUMANProteinCASC3OS=HomosapiensOX=9606GN=CASC3PE=1SV=2</v>
      </c>
      <c r="F102">
        <f>VLOOKUP($C102,allProteins!A99:M4289,3,FALSE)</f>
        <v>0</v>
      </c>
      <c r="G102">
        <f>VLOOKUP($C102,allProteins!A99:M4289,4,FALSE)</f>
        <v>150850</v>
      </c>
      <c r="H102">
        <f>VLOOKUP($C102,allProteins!A99:M4289,5,FALSE)</f>
        <v>63880</v>
      </c>
      <c r="I102">
        <f>VLOOKUP($C102,allProteins!A99:M4289,6,FALSE)</f>
        <v>135545</v>
      </c>
      <c r="J102">
        <f t="array" ref="J102">AVERAGE(IF(H102:I102&lt;&gt;0,H102:I102))</f>
        <v>99712.5</v>
      </c>
      <c r="K102">
        <f>VLOOKUP($C102,allProteins!A99:M4289,9,FALSE)</f>
        <v>0</v>
      </c>
      <c r="L102">
        <f>VLOOKUP($C102,allProteins!A99:M4289,10,FALSE)</f>
        <v>0</v>
      </c>
      <c r="P102" t="s">
        <v>8487</v>
      </c>
      <c r="Q102" t="s">
        <v>8171</v>
      </c>
      <c r="R102" t="str">
        <f t="shared" si="10"/>
        <v>n.i.</v>
      </c>
      <c r="S102">
        <f t="shared" si="11"/>
        <v>17.2</v>
      </c>
      <c r="T102">
        <f t="shared" si="12"/>
        <v>16.61</v>
      </c>
      <c r="V102" t="str">
        <f t="shared" si="13"/>
        <v>n.i.</v>
      </c>
      <c r="W102" t="str">
        <f t="shared" si="14"/>
        <v>n.i.</v>
      </c>
    </row>
    <row r="103" spans="2:23" x14ac:dyDescent="0.25">
      <c r="B103" t="s">
        <v>8479</v>
      </c>
      <c r="C103" t="s">
        <v>6275</v>
      </c>
      <c r="E103" t="str">
        <f>VLOOKUP($C103,allProteins!A100:M4290,2,FALSE)</f>
        <v>sp|Q15287|RNPS1_HUMANRNA-bindingproteinwithserine-richdomain1OS=HomosapiensOX=9606GN=RNPS1PE=1SV=1</v>
      </c>
      <c r="F103">
        <f>VLOOKUP($C103,allProteins!A100:M4290,3,FALSE)</f>
        <v>1142900</v>
      </c>
      <c r="G103">
        <f>VLOOKUP($C103,allProteins!A100:M4290,4,FALSE)</f>
        <v>37363000</v>
      </c>
      <c r="H103">
        <f>VLOOKUP($C103,allProteins!A100:M4290,5,FALSE)</f>
        <v>38852500</v>
      </c>
      <c r="I103">
        <f>VLOOKUP($C103,allProteins!A100:M4290,6,FALSE)</f>
        <v>22140000</v>
      </c>
      <c r="J103">
        <f t="array" ref="J103">AVERAGE(IF(H103:I103&lt;&gt;0,H103:I103))</f>
        <v>30496250</v>
      </c>
      <c r="K103">
        <f>VLOOKUP($C103,allProteins!A100:M4290,9,FALSE)</f>
        <v>1142900</v>
      </c>
      <c r="L103">
        <f>VLOOKUP($C103,allProteins!A100:M4290,10,FALSE)</f>
        <v>6489100</v>
      </c>
      <c r="P103" t="s">
        <v>8479</v>
      </c>
      <c r="Q103" t="s">
        <v>6275</v>
      </c>
      <c r="R103">
        <f t="shared" si="10"/>
        <v>20.12</v>
      </c>
      <c r="S103">
        <f t="shared" si="11"/>
        <v>25.16</v>
      </c>
      <c r="T103">
        <f t="shared" si="12"/>
        <v>24.86</v>
      </c>
      <c r="V103">
        <f t="shared" si="13"/>
        <v>20.12</v>
      </c>
      <c r="W103">
        <f t="shared" si="14"/>
        <v>22.63</v>
      </c>
    </row>
    <row r="104" spans="2:23" x14ac:dyDescent="0.25">
      <c r="B104" t="s">
        <v>8491</v>
      </c>
      <c r="C104" t="s">
        <v>8355</v>
      </c>
      <c r="E104" t="str">
        <f>VLOOKUP($C104,allProteins!A101:M4291,2,FALSE)</f>
        <v>sp|Q9Y5S9|RBM8A_HUMANRNA-bindingprotein8AOS=HomosapiensOX=9606GN=RBM8APE=1SV=1</v>
      </c>
      <c r="F104">
        <f>VLOOKUP($C104,allProteins!A101:M4291,3,FALSE)</f>
        <v>37141083.329999998</v>
      </c>
      <c r="G104">
        <f>VLOOKUP($C104,allProteins!A101:M4291,4,FALSE)</f>
        <v>10266300</v>
      </c>
      <c r="H104">
        <f>VLOOKUP($C104,allProteins!A101:M4291,5,FALSE)</f>
        <v>25402500</v>
      </c>
      <c r="I104">
        <f>VLOOKUP($C104,allProteins!A101:M4291,6,FALSE)</f>
        <v>18032700</v>
      </c>
      <c r="J104">
        <f t="array" ref="J104">AVERAGE(IF(H104:I104&lt;&gt;0,H104:I104))</f>
        <v>21717600</v>
      </c>
      <c r="K104">
        <f>VLOOKUP($C104,allProteins!A101:M4291,9,FALSE)</f>
        <v>443240</v>
      </c>
      <c r="L104">
        <f>VLOOKUP($C104,allProteins!A101:M4291,10,FALSE)</f>
        <v>2288750</v>
      </c>
      <c r="P104" t="s">
        <v>8491</v>
      </c>
      <c r="Q104" t="s">
        <v>8355</v>
      </c>
      <c r="R104">
        <f t="shared" si="10"/>
        <v>25.15</v>
      </c>
      <c r="S104">
        <f t="shared" si="11"/>
        <v>23.29</v>
      </c>
      <c r="T104">
        <f t="shared" si="12"/>
        <v>24.37</v>
      </c>
      <c r="V104">
        <f t="shared" si="13"/>
        <v>18.760000000000002</v>
      </c>
      <c r="W104">
        <f t="shared" si="14"/>
        <v>21.13</v>
      </c>
    </row>
    <row r="105" spans="2:23" x14ac:dyDescent="0.25">
      <c r="B105" t="s">
        <v>8489</v>
      </c>
      <c r="C105" t="s">
        <v>7178</v>
      </c>
      <c r="E105" t="str">
        <f>VLOOKUP($C105,allProteins!A102:M4292,2,FALSE)</f>
        <v>sp|Q96A72|MGN2_HUMANProteinmagonashihomolog2OS=HomosapiensOX=9606GN=MAGOHBPE=1SV=1</v>
      </c>
      <c r="F105">
        <f>VLOOKUP($C105,allProteins!A102:M4292,3,FALSE)</f>
        <v>198046.6667</v>
      </c>
      <c r="G105">
        <f>VLOOKUP($C105,allProteins!A102:M4292,4,FALSE)</f>
        <v>3791350</v>
      </c>
      <c r="H105">
        <f>VLOOKUP($C105,allProteins!A102:M4292,5,FALSE)</f>
        <v>769010</v>
      </c>
      <c r="I105">
        <f>VLOOKUP($C105,allProteins!A102:M4292,6,FALSE)</f>
        <v>594950</v>
      </c>
      <c r="J105">
        <f t="array" ref="J105">AVERAGE(IF(H105:I105&lt;&gt;0,H105:I105))</f>
        <v>681980</v>
      </c>
      <c r="K105">
        <f>VLOOKUP($C105,allProteins!A102:M4292,9,FALSE)</f>
        <v>0</v>
      </c>
      <c r="L105">
        <f>VLOOKUP($C105,allProteins!A102:M4292,10,FALSE)</f>
        <v>0</v>
      </c>
      <c r="P105" t="s">
        <v>8489</v>
      </c>
      <c r="Q105" t="s">
        <v>7178</v>
      </c>
      <c r="R105">
        <f t="shared" si="10"/>
        <v>17.600000000000001</v>
      </c>
      <c r="S105">
        <f t="shared" si="11"/>
        <v>21.85</v>
      </c>
      <c r="T105">
        <f t="shared" si="12"/>
        <v>19.38</v>
      </c>
      <c r="V105" t="str">
        <f t="shared" si="13"/>
        <v>n.i.</v>
      </c>
      <c r="W105" t="str">
        <f t="shared" si="14"/>
        <v>n.i.</v>
      </c>
    </row>
    <row r="106" spans="2:23" x14ac:dyDescent="0.25">
      <c r="B106" t="s">
        <v>8472</v>
      </c>
      <c r="E106" t="e">
        <f>VLOOKUP($C106,allProteins!A103:M4293,2,FALSE)</f>
        <v>#N/A</v>
      </c>
      <c r="F106" t="e">
        <f>VLOOKUP($C106,allProteins!A103:M4293,3,FALSE)</f>
        <v>#N/A</v>
      </c>
      <c r="G106" t="e">
        <f>VLOOKUP($C106,allProteins!A103:M4293,4,FALSE)</f>
        <v>#N/A</v>
      </c>
      <c r="H106" t="e">
        <f>VLOOKUP($C106,allProteins!A103:M4293,5,FALSE)</f>
        <v>#N/A</v>
      </c>
      <c r="I106" t="e">
        <f>VLOOKUP($C106,allProteins!A103:M4293,6,FALSE)</f>
        <v>#N/A</v>
      </c>
      <c r="J106" t="e">
        <f t="array" ref="J106">AVERAGE(IF(H106:I106&lt;&gt;0,H106:I106))</f>
        <v>#N/A</v>
      </c>
      <c r="K106" t="e">
        <f>VLOOKUP($C106,allProteins!A103:M4293,9,FALSE)</f>
        <v>#N/A</v>
      </c>
      <c r="L106" t="e">
        <f>VLOOKUP($C106,allProteins!A103:M4293,10,FALSE)</f>
        <v>#N/A</v>
      </c>
      <c r="P106" t="s">
        <v>8472</v>
      </c>
      <c r="R106" t="str">
        <f t="shared" si="10"/>
        <v/>
      </c>
      <c r="S106" t="str">
        <f t="shared" si="11"/>
        <v/>
      </c>
      <c r="T106" t="str">
        <f t="shared" si="12"/>
        <v/>
      </c>
      <c r="V106" t="str">
        <f t="shared" si="13"/>
        <v/>
      </c>
      <c r="W106" t="str">
        <f t="shared" si="14"/>
        <v/>
      </c>
    </row>
    <row r="107" spans="2:23" x14ac:dyDescent="0.25">
      <c r="B107" t="s">
        <v>8469</v>
      </c>
      <c r="C107" t="s">
        <v>4941</v>
      </c>
      <c r="E107" t="str">
        <f>VLOOKUP($C107,allProteins!A104:M4294,2,FALSE)</f>
        <v>sp|Q01081|U2AF1_HUMANSplicingfactorU2AF35kDasubunitOS=HomosapiensOX=9606GN=U2AF1PE=1SV=3</v>
      </c>
      <c r="F107">
        <f>VLOOKUP($C107,allProteins!A104:M4294,3,FALSE)</f>
        <v>94730.333329999994</v>
      </c>
      <c r="G107">
        <f>VLOOKUP($C107,allProteins!A104:M4294,4,FALSE)</f>
        <v>13079050</v>
      </c>
      <c r="H107">
        <f>VLOOKUP($C107,allProteins!A104:M4294,5,FALSE)</f>
        <v>5130500</v>
      </c>
      <c r="I107">
        <f>VLOOKUP($C107,allProteins!A104:M4294,6,FALSE)</f>
        <v>3609920</v>
      </c>
      <c r="J107">
        <f t="array" ref="J107">AVERAGE(IF(H107:I107&lt;&gt;0,H107:I107))</f>
        <v>4370210</v>
      </c>
      <c r="K107">
        <f>VLOOKUP($C107,allProteins!A104:M4294,9,FALSE)</f>
        <v>42661</v>
      </c>
      <c r="L107">
        <f>VLOOKUP($C107,allProteins!A104:M4294,10,FALSE)</f>
        <v>1525000</v>
      </c>
      <c r="P107" t="s">
        <v>8469</v>
      </c>
      <c r="Q107" t="s">
        <v>4941</v>
      </c>
      <c r="R107">
        <f t="shared" si="10"/>
        <v>16.53</v>
      </c>
      <c r="S107">
        <f t="shared" si="11"/>
        <v>23.64</v>
      </c>
      <c r="T107">
        <f t="shared" si="12"/>
        <v>22.06</v>
      </c>
      <c r="V107">
        <f t="shared" si="13"/>
        <v>15.38</v>
      </c>
      <c r="W107">
        <f t="shared" si="14"/>
        <v>20.54</v>
      </c>
    </row>
    <row r="108" spans="2:23" x14ac:dyDescent="0.25">
      <c r="B108" t="s">
        <v>8470</v>
      </c>
      <c r="C108" t="s">
        <v>5199</v>
      </c>
      <c r="E108" t="str">
        <f>VLOOKUP($C108,allProteins!A105:M4295,2,FALSE)</f>
        <v>sp|P26368|U2AF2_HUMANSplicingfactorU2AF65kDasubunitOS=HomosapiensOX=9606GN=U2AF2PE=1SV=4</v>
      </c>
      <c r="F108">
        <f>VLOOKUP($C108,allProteins!A105:M4295,3,FALSE)</f>
        <v>62499</v>
      </c>
      <c r="G108">
        <f>VLOOKUP($C108,allProteins!A105:M4295,4,FALSE)</f>
        <v>4363150</v>
      </c>
      <c r="H108">
        <f>VLOOKUP($C108,allProteins!A105:M4295,5,FALSE)</f>
        <v>5253100</v>
      </c>
      <c r="I108">
        <f>VLOOKUP($C108,allProteins!A105:M4295,6,FALSE)</f>
        <v>5130800</v>
      </c>
      <c r="J108">
        <f t="array" ref="J108">AVERAGE(IF(H108:I108&lt;&gt;0,H108:I108))</f>
        <v>5191950</v>
      </c>
      <c r="K108">
        <f>VLOOKUP($C108,allProteins!A105:M4295,9,FALSE)</f>
        <v>62499</v>
      </c>
      <c r="L108">
        <f>VLOOKUP($C108,allProteins!A105:M4295,10,FALSE)</f>
        <v>613365</v>
      </c>
      <c r="P108" t="s">
        <v>8470</v>
      </c>
      <c r="Q108" t="s">
        <v>5199</v>
      </c>
      <c r="R108">
        <f t="shared" si="10"/>
        <v>15.93</v>
      </c>
      <c r="S108">
        <f t="shared" si="11"/>
        <v>22.06</v>
      </c>
      <c r="T108">
        <f t="shared" si="12"/>
        <v>22.31</v>
      </c>
      <c r="V108">
        <f t="shared" si="13"/>
        <v>15.93</v>
      </c>
      <c r="W108">
        <f t="shared" si="14"/>
        <v>19.23</v>
      </c>
    </row>
    <row r="109" spans="2:23" x14ac:dyDescent="0.25">
      <c r="B109" t="s">
        <v>8477</v>
      </c>
      <c r="C109" t="s">
        <v>5978</v>
      </c>
      <c r="E109" t="str">
        <f>VLOOKUP($C109,allProteins!A106:M4296,2,FALSE)</f>
        <v>sp|Q69YN4|VIR_HUMANProteinvirilizerhomologOS=HomosapiensOX=9606GN=VIRMAPE=1SV=2</v>
      </c>
      <c r="F109">
        <f>VLOOKUP($C109,allProteins!A106:M4296,3,FALSE)</f>
        <v>694057</v>
      </c>
      <c r="G109">
        <f>VLOOKUP($C109,allProteins!A106:M4296,4,FALSE)</f>
        <v>1961600</v>
      </c>
      <c r="H109">
        <f>VLOOKUP($C109,allProteins!A106:M4296,5,FALSE)</f>
        <v>838050</v>
      </c>
      <c r="I109">
        <f>VLOOKUP($C109,allProteins!A106:M4296,6,FALSE)</f>
        <v>1892590</v>
      </c>
      <c r="J109">
        <f t="array" ref="J109">AVERAGE(IF(H109:I109&lt;&gt;0,H109:I109))</f>
        <v>1365320</v>
      </c>
      <c r="K109">
        <f>VLOOKUP($C109,allProteins!A106:M4296,9,FALSE)</f>
        <v>22387</v>
      </c>
      <c r="L109">
        <f>VLOOKUP($C109,allProteins!A106:M4296,10,FALSE)</f>
        <v>149090</v>
      </c>
      <c r="P109" t="s">
        <v>8477</v>
      </c>
      <c r="Q109" t="s">
        <v>5978</v>
      </c>
      <c r="R109">
        <f t="shared" si="10"/>
        <v>19.399999999999999</v>
      </c>
      <c r="S109">
        <f t="shared" si="11"/>
        <v>20.9</v>
      </c>
      <c r="T109">
        <f t="shared" si="12"/>
        <v>20.38</v>
      </c>
      <c r="V109">
        <f t="shared" si="13"/>
        <v>14.45</v>
      </c>
      <c r="W109">
        <f t="shared" si="14"/>
        <v>17.190000000000001</v>
      </c>
    </row>
    <row r="110" spans="2:23" x14ac:dyDescent="0.25">
      <c r="B110" t="s">
        <v>8480</v>
      </c>
      <c r="C110" t="s">
        <v>7321</v>
      </c>
      <c r="E110" t="str">
        <f>VLOOKUP($C110,allProteins!A107:M4297,2,FALSE)</f>
        <v>sp|Q6PJT7|ZC3HE_HUMANZincfingerCCCHdomain-containingprotein14OS=HomosapiensOX=9606GN=ZC3H14PE=1SV=1</v>
      </c>
      <c r="F110">
        <f>VLOOKUP($C110,allProteins!A107:M4297,3,FALSE)</f>
        <v>624657</v>
      </c>
      <c r="G110">
        <f>VLOOKUP($C110,allProteins!A107:M4297,4,FALSE)</f>
        <v>3342300</v>
      </c>
      <c r="H110">
        <f>VLOOKUP($C110,allProteins!A107:M4297,5,FALSE)</f>
        <v>1783650</v>
      </c>
      <c r="I110">
        <f>VLOOKUP($C110,allProteins!A107:M4297,6,FALSE)</f>
        <v>2127315</v>
      </c>
      <c r="J110">
        <f t="array" ref="J110">AVERAGE(IF(H110:I110&lt;&gt;0,H110:I110))</f>
        <v>1955482.5</v>
      </c>
      <c r="K110">
        <f>VLOOKUP($C110,allProteins!A107:M4297,9,FALSE)</f>
        <v>93032</v>
      </c>
      <c r="L110">
        <f>VLOOKUP($C110,allProteins!A107:M4297,10,FALSE)</f>
        <v>492985</v>
      </c>
      <c r="P110" t="s">
        <v>8480</v>
      </c>
      <c r="Q110" t="s">
        <v>7321</v>
      </c>
      <c r="R110">
        <f t="shared" si="10"/>
        <v>19.25</v>
      </c>
      <c r="S110">
        <f t="shared" si="11"/>
        <v>21.67</v>
      </c>
      <c r="T110">
        <f t="shared" si="12"/>
        <v>20.9</v>
      </c>
      <c r="V110">
        <f t="shared" si="13"/>
        <v>16.510000000000002</v>
      </c>
      <c r="W110">
        <f t="shared" si="14"/>
        <v>18.91</v>
      </c>
    </row>
    <row r="111" spans="2:23" x14ac:dyDescent="0.25">
      <c r="B111" t="s">
        <v>8671</v>
      </c>
      <c r="C111" t="s">
        <v>8062</v>
      </c>
      <c r="E111" t="str">
        <f>VLOOKUP($C111,allProteins!A108:M4298,2,FALSE)</f>
        <v>sp|Q9UBU9|NXF1_HUMANNuclearRNAexportfactor1OS=HomosapiensOX=9606GN=NXF1PE=1SV=1</v>
      </c>
      <c r="F111">
        <f>VLOOKUP($C111,allProteins!A108:M4298,3,FALSE)</f>
        <v>54707.666669999999</v>
      </c>
      <c r="G111">
        <f>VLOOKUP($C111,allProteins!A108:M4298,4,FALSE)</f>
        <v>621405</v>
      </c>
      <c r="H111">
        <f>VLOOKUP($C111,allProteins!A108:M4298,5,FALSE)</f>
        <v>39236000</v>
      </c>
      <c r="I111">
        <f>VLOOKUP($C111,allProteins!A108:M4298,6,FALSE)</f>
        <v>307415</v>
      </c>
      <c r="J111">
        <f t="array" ref="J111">AVERAGE(IF(H111:I111&lt;&gt;0,H111:I111))</f>
        <v>19771707.5</v>
      </c>
      <c r="K111">
        <f>VLOOKUP($C111,allProteins!A108:M4298,9,FALSE)</f>
        <v>16500</v>
      </c>
      <c r="L111">
        <f>VLOOKUP($C111,allProteins!A108:M4298,10,FALSE)</f>
        <v>115885.5</v>
      </c>
      <c r="P111" t="s">
        <v>8671</v>
      </c>
      <c r="Q111" t="s">
        <v>8062</v>
      </c>
      <c r="R111">
        <f t="shared" si="10"/>
        <v>15.74</v>
      </c>
      <c r="S111">
        <f t="shared" si="11"/>
        <v>19.25</v>
      </c>
      <c r="T111">
        <f t="shared" si="12"/>
        <v>24.24</v>
      </c>
      <c r="V111">
        <f t="shared" si="13"/>
        <v>14.01</v>
      </c>
      <c r="W111">
        <f t="shared" si="14"/>
        <v>16.82</v>
      </c>
    </row>
    <row r="113" spans="2:23" x14ac:dyDescent="0.25">
      <c r="B113" t="s">
        <v>8498</v>
      </c>
      <c r="C113" t="s">
        <v>8150</v>
      </c>
      <c r="E113" t="str">
        <f>VLOOKUP($C113,allProteins!A110:M4300,2,FALSE)</f>
        <v>sp|Q9UKK6|NXT1_HUMANNTF2-relatedexportprotein1OS=HomosapiensOX=9606GN=NXT1PE=1SV=1</v>
      </c>
      <c r="F113">
        <f>VLOOKUP($C113,allProteins!A110:M4300,3,FALSE)</f>
        <v>1283825.3330000001</v>
      </c>
      <c r="G113">
        <f>VLOOKUP($C113,allProteins!A110:M4300,4,FALSE)</f>
        <v>0</v>
      </c>
      <c r="H113">
        <f>VLOOKUP($C113,allProteins!A110:M4300,5,FALSE)</f>
        <v>9546500</v>
      </c>
      <c r="I113">
        <f>VLOOKUP($C113,allProteins!A110:M4300,6,FALSE)</f>
        <v>0</v>
      </c>
      <c r="J113">
        <f t="array" ref="J113">AVERAGE(IF(H113:I113&lt;&gt;0,H113:I113))</f>
        <v>9546500</v>
      </c>
      <c r="K113">
        <f>VLOOKUP($C113,allProteins!A110:M4300,9,FALSE)</f>
        <v>0</v>
      </c>
      <c r="L113">
        <f>VLOOKUP($C113,allProteins!A110:M4300,10,FALSE)</f>
        <v>0</v>
      </c>
      <c r="P113" t="s">
        <v>8498</v>
      </c>
      <c r="Q113" t="s">
        <v>8150</v>
      </c>
      <c r="R113">
        <f t="shared" ref="R113" si="15">IF(Q113&lt;&gt;"",IFERROR(ROUND(LOG(F113,2),2),"n.i."),"")</f>
        <v>20.29</v>
      </c>
      <c r="S113" t="str">
        <f t="shared" ref="S113" si="16">IF(Q113&lt;&gt;"",IFERROR(ROUND(LOG(G113,2),2),"n.i."),"")</f>
        <v>n.i.</v>
      </c>
      <c r="T113">
        <f t="shared" ref="T113" si="17">IF(Q113&lt;&gt;"",IFERROR(ROUND(LOG(J113,2),2),"n.i."),"")</f>
        <v>23.19</v>
      </c>
      <c r="V113" t="str">
        <f t="shared" ref="V113" si="18">IF(Q113&lt;&gt;"",IFERROR(ROUND(LOG(K113,2),2),"n.i."),"")</f>
        <v>n.i.</v>
      </c>
      <c r="W113" t="str">
        <f t="shared" ref="W113" si="19">IF(Q113&lt;&gt;"",IFERROR(ROUND(LOG(L113,2),2),"n.i."),"")</f>
        <v>n.i.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13E5-9426-BB44-96F6-5D41BD9106F3}">
  <dimension ref="B1:T118"/>
  <sheetViews>
    <sheetView tabSelected="1" topLeftCell="A28" zoomScale="94" workbookViewId="0">
      <selection activeCell="I48" sqref="I48"/>
    </sheetView>
  </sheetViews>
  <sheetFormatPr baseColWidth="10" defaultRowHeight="15" x14ac:dyDescent="0.25"/>
  <sheetData>
    <row r="1" spans="2:19" x14ac:dyDescent="0.25">
      <c r="B1" t="s">
        <v>8400</v>
      </c>
      <c r="C1" t="s">
        <v>8399</v>
      </c>
      <c r="D1" t="s">
        <v>4210</v>
      </c>
      <c r="E1" t="s">
        <v>4209</v>
      </c>
      <c r="F1" t="s">
        <v>8508</v>
      </c>
      <c r="I1" t="s">
        <v>8400</v>
      </c>
      <c r="J1" t="s">
        <v>8399</v>
      </c>
      <c r="K1" t="s">
        <v>4210</v>
      </c>
      <c r="L1" t="s">
        <v>4200</v>
      </c>
      <c r="M1" t="s">
        <v>8509</v>
      </c>
      <c r="O1" t="s">
        <v>8400</v>
      </c>
      <c r="P1" t="s">
        <v>8399</v>
      </c>
      <c r="Q1" s="1" t="s">
        <v>4210</v>
      </c>
      <c r="R1" s="1" t="s">
        <v>8506</v>
      </c>
      <c r="S1" t="s">
        <v>8510</v>
      </c>
    </row>
    <row r="2" spans="2:19" x14ac:dyDescent="0.25">
      <c r="B2" t="s">
        <v>8401</v>
      </c>
      <c r="H2">
        <v>1</v>
      </c>
      <c r="I2" t="s">
        <v>8401</v>
      </c>
      <c r="O2" t="s">
        <v>8401</v>
      </c>
      <c r="Q2" s="1"/>
      <c r="R2" s="1"/>
    </row>
    <row r="3" spans="2:19" x14ac:dyDescent="0.25">
      <c r="B3" t="s">
        <v>8450</v>
      </c>
      <c r="C3" t="s">
        <v>4764</v>
      </c>
      <c r="D3">
        <v>15.67</v>
      </c>
      <c r="E3">
        <v>28.45</v>
      </c>
      <c r="F3">
        <v>7033</v>
      </c>
      <c r="H3">
        <v>2</v>
      </c>
      <c r="I3" t="s">
        <v>8450</v>
      </c>
      <c r="J3" t="s">
        <v>4764</v>
      </c>
      <c r="K3">
        <v>15.67</v>
      </c>
      <c r="L3">
        <v>28.75</v>
      </c>
      <c r="M3">
        <v>8659</v>
      </c>
      <c r="O3" t="s">
        <v>8450</v>
      </c>
      <c r="P3" t="s">
        <v>4764</v>
      </c>
      <c r="Q3" s="1">
        <v>15.67</v>
      </c>
      <c r="R3" s="1">
        <v>25.13</v>
      </c>
      <c r="S3">
        <v>704</v>
      </c>
    </row>
    <row r="4" spans="2:19" x14ac:dyDescent="0.25">
      <c r="B4" t="s">
        <v>8451</v>
      </c>
      <c r="C4" t="s">
        <v>8146</v>
      </c>
      <c r="D4">
        <v>16.16</v>
      </c>
      <c r="E4">
        <v>30.62</v>
      </c>
      <c r="F4">
        <v>22537</v>
      </c>
      <c r="H4">
        <v>3</v>
      </c>
      <c r="I4" t="s">
        <v>8451</v>
      </c>
      <c r="J4" t="s">
        <v>8146</v>
      </c>
      <c r="K4">
        <v>16.16</v>
      </c>
      <c r="L4">
        <v>29.4</v>
      </c>
      <c r="M4">
        <v>9675</v>
      </c>
      <c r="O4" t="s">
        <v>8451</v>
      </c>
      <c r="P4" t="s">
        <v>8146</v>
      </c>
      <c r="Q4" s="1">
        <v>16.16</v>
      </c>
      <c r="R4" s="1">
        <v>30.61</v>
      </c>
      <c r="S4">
        <v>22381</v>
      </c>
    </row>
    <row r="5" spans="2:19" x14ac:dyDescent="0.25">
      <c r="B5" t="s">
        <v>8452</v>
      </c>
      <c r="C5" t="s">
        <v>8027</v>
      </c>
      <c r="D5">
        <v>17.899999999999999</v>
      </c>
      <c r="E5">
        <v>30.69</v>
      </c>
      <c r="F5">
        <v>7082</v>
      </c>
      <c r="H5">
        <v>4</v>
      </c>
      <c r="I5" t="s">
        <v>8452</v>
      </c>
      <c r="J5" t="s">
        <v>8027</v>
      </c>
      <c r="K5">
        <v>17.899999999999999</v>
      </c>
      <c r="L5">
        <v>29.6</v>
      </c>
      <c r="M5">
        <v>3327</v>
      </c>
      <c r="O5" t="s">
        <v>8452</v>
      </c>
      <c r="P5" t="s">
        <v>8027</v>
      </c>
      <c r="Q5" s="1">
        <v>17.899999999999999</v>
      </c>
      <c r="R5" s="1">
        <v>30.6</v>
      </c>
      <c r="S5">
        <v>6654</v>
      </c>
    </row>
    <row r="6" spans="2:19" x14ac:dyDescent="0.25">
      <c r="B6" t="s">
        <v>8453</v>
      </c>
      <c r="C6" t="s">
        <v>5999</v>
      </c>
      <c r="D6">
        <v>20.89</v>
      </c>
      <c r="E6">
        <v>29.64</v>
      </c>
      <c r="F6">
        <v>431</v>
      </c>
      <c r="H6">
        <v>5</v>
      </c>
      <c r="I6" t="s">
        <v>8453</v>
      </c>
      <c r="J6" t="s">
        <v>5999</v>
      </c>
      <c r="K6">
        <v>20.89</v>
      </c>
      <c r="L6">
        <v>29.23</v>
      </c>
      <c r="M6">
        <v>324</v>
      </c>
      <c r="O6" t="s">
        <v>8453</v>
      </c>
      <c r="P6" t="s">
        <v>5999</v>
      </c>
      <c r="Q6" s="1">
        <v>15.83</v>
      </c>
      <c r="R6" s="1">
        <v>25.9</v>
      </c>
      <c r="S6">
        <v>1075</v>
      </c>
    </row>
    <row r="7" spans="2:19" x14ac:dyDescent="0.25">
      <c r="B7" t="s">
        <v>8402</v>
      </c>
      <c r="C7" t="s">
        <v>6619</v>
      </c>
      <c r="D7">
        <v>19.920000000000002</v>
      </c>
      <c r="E7">
        <v>30.42</v>
      </c>
      <c r="F7">
        <v>1448</v>
      </c>
      <c r="H7">
        <v>6</v>
      </c>
      <c r="I7" t="s">
        <v>8402</v>
      </c>
      <c r="J7" t="s">
        <v>6619</v>
      </c>
      <c r="K7">
        <v>19.920000000000002</v>
      </c>
      <c r="L7">
        <v>29.64</v>
      </c>
      <c r="M7">
        <v>843</v>
      </c>
      <c r="O7" t="s">
        <v>8402</v>
      </c>
      <c r="P7" t="s">
        <v>6619</v>
      </c>
      <c r="Q7" s="1">
        <v>16.55</v>
      </c>
      <c r="R7" s="1">
        <v>26.47</v>
      </c>
      <c r="S7">
        <v>969</v>
      </c>
    </row>
    <row r="8" spans="2:19" x14ac:dyDescent="0.25">
      <c r="B8" t="s">
        <v>8454</v>
      </c>
      <c r="C8" t="s">
        <v>7611</v>
      </c>
      <c r="D8">
        <v>21.21</v>
      </c>
      <c r="E8">
        <v>29.52</v>
      </c>
      <c r="F8">
        <v>317</v>
      </c>
      <c r="H8">
        <v>7</v>
      </c>
      <c r="I8" t="s">
        <v>8454</v>
      </c>
      <c r="J8" t="s">
        <v>7611</v>
      </c>
      <c r="K8">
        <v>21.21</v>
      </c>
      <c r="L8">
        <v>29.46</v>
      </c>
      <c r="M8">
        <v>304</v>
      </c>
      <c r="O8" t="s">
        <v>8454</v>
      </c>
      <c r="P8" t="s">
        <v>7611</v>
      </c>
      <c r="Q8" s="1">
        <v>17.86</v>
      </c>
      <c r="R8" s="1">
        <v>25.98</v>
      </c>
      <c r="S8">
        <v>278</v>
      </c>
    </row>
    <row r="9" spans="2:19" x14ac:dyDescent="0.25">
      <c r="B9" t="s">
        <v>8403</v>
      </c>
      <c r="C9" t="s">
        <v>7132</v>
      </c>
      <c r="D9">
        <v>16.22</v>
      </c>
      <c r="E9">
        <v>30.36</v>
      </c>
      <c r="F9">
        <v>18054</v>
      </c>
      <c r="H9">
        <v>8</v>
      </c>
      <c r="I9" t="s">
        <v>8403</v>
      </c>
      <c r="J9" t="s">
        <v>7132</v>
      </c>
      <c r="K9">
        <v>16.22</v>
      </c>
      <c r="L9">
        <v>28.9</v>
      </c>
      <c r="M9">
        <v>6562</v>
      </c>
      <c r="O9" t="s">
        <v>8403</v>
      </c>
      <c r="P9" t="s">
        <v>7132</v>
      </c>
      <c r="Q9" s="1">
        <v>16.22</v>
      </c>
      <c r="R9" s="1">
        <v>29.88</v>
      </c>
      <c r="S9">
        <v>12944</v>
      </c>
    </row>
    <row r="10" spans="2:19" x14ac:dyDescent="0.25">
      <c r="B10" t="s">
        <v>8404</v>
      </c>
      <c r="F10" t="s">
        <v>8504</v>
      </c>
      <c r="H10">
        <v>9</v>
      </c>
      <c r="I10" t="s">
        <v>8408</v>
      </c>
      <c r="K10" t="s">
        <v>8504</v>
      </c>
      <c r="L10" t="s">
        <v>8504</v>
      </c>
      <c r="O10" t="s">
        <v>8408</v>
      </c>
      <c r="Q10" s="1" t="s">
        <v>8504</v>
      </c>
      <c r="R10" s="1" t="s">
        <v>8504</v>
      </c>
      <c r="S10" t="s">
        <v>8504</v>
      </c>
    </row>
    <row r="11" spans="2:19" x14ac:dyDescent="0.25">
      <c r="B11" t="s">
        <v>8455</v>
      </c>
      <c r="C11" t="s">
        <v>4529</v>
      </c>
      <c r="D11">
        <v>21.55</v>
      </c>
      <c r="E11">
        <v>25.57</v>
      </c>
      <c r="F11">
        <v>16</v>
      </c>
      <c r="H11">
        <v>10</v>
      </c>
      <c r="I11" t="s">
        <v>8464</v>
      </c>
      <c r="J11" t="s">
        <v>7560</v>
      </c>
      <c r="K11">
        <v>15.29</v>
      </c>
      <c r="L11">
        <v>22.74</v>
      </c>
      <c r="M11">
        <v>175</v>
      </c>
      <c r="O11" t="s">
        <v>8464</v>
      </c>
      <c r="P11" t="s">
        <v>7560</v>
      </c>
      <c r="Q11" s="1">
        <v>15.29</v>
      </c>
      <c r="R11" s="1">
        <v>18.14</v>
      </c>
      <c r="S11">
        <v>7</v>
      </c>
    </row>
    <row r="12" spans="2:19" x14ac:dyDescent="0.25">
      <c r="B12" t="s">
        <v>8456</v>
      </c>
      <c r="C12" t="s">
        <v>6906</v>
      </c>
      <c r="D12">
        <v>16.53</v>
      </c>
      <c r="E12">
        <v>23.76</v>
      </c>
      <c r="F12">
        <v>150</v>
      </c>
      <c r="H12">
        <v>11</v>
      </c>
      <c r="I12" t="s">
        <v>8465</v>
      </c>
      <c r="J12" t="s">
        <v>6255</v>
      </c>
      <c r="K12" t="s">
        <v>8488</v>
      </c>
      <c r="L12">
        <v>26.05</v>
      </c>
      <c r="M12" t="s">
        <v>8507</v>
      </c>
      <c r="O12" t="s">
        <v>8465</v>
      </c>
      <c r="P12" t="s">
        <v>6255</v>
      </c>
      <c r="Q12" s="1" t="s">
        <v>8488</v>
      </c>
      <c r="R12" s="1">
        <v>28.01</v>
      </c>
      <c r="S12" t="s">
        <v>8507</v>
      </c>
    </row>
    <row r="13" spans="2:19" x14ac:dyDescent="0.25">
      <c r="B13" t="s">
        <v>8457</v>
      </c>
      <c r="C13" t="s">
        <v>6362</v>
      </c>
      <c r="D13">
        <v>18.46</v>
      </c>
      <c r="E13">
        <v>25.7</v>
      </c>
      <c r="F13">
        <v>151</v>
      </c>
      <c r="H13">
        <v>12</v>
      </c>
      <c r="I13" t="s">
        <v>8420</v>
      </c>
      <c r="J13" t="s">
        <v>4872</v>
      </c>
      <c r="K13">
        <v>23.26</v>
      </c>
      <c r="L13">
        <v>29.15</v>
      </c>
      <c r="M13">
        <v>59</v>
      </c>
      <c r="O13" t="s">
        <v>8420</v>
      </c>
      <c r="P13" t="s">
        <v>4872</v>
      </c>
      <c r="Q13" s="1">
        <v>23.21</v>
      </c>
      <c r="R13" s="1">
        <v>24.84</v>
      </c>
      <c r="S13">
        <v>3</v>
      </c>
    </row>
    <row r="14" spans="2:19" x14ac:dyDescent="0.25">
      <c r="B14" t="s">
        <v>4200</v>
      </c>
      <c r="F14" t="s">
        <v>8504</v>
      </c>
      <c r="H14">
        <v>13</v>
      </c>
      <c r="I14" t="s">
        <v>8404</v>
      </c>
      <c r="K14" t="s">
        <v>8504</v>
      </c>
      <c r="L14" t="s">
        <v>8504</v>
      </c>
      <c r="M14" t="s">
        <v>8504</v>
      </c>
      <c r="O14" t="s">
        <v>8404</v>
      </c>
      <c r="Q14" s="1" t="s">
        <v>8504</v>
      </c>
      <c r="R14" s="1" t="s">
        <v>8504</v>
      </c>
      <c r="S14" t="s">
        <v>8504</v>
      </c>
    </row>
    <row r="15" spans="2:19" x14ac:dyDescent="0.25">
      <c r="B15" t="s">
        <v>8459</v>
      </c>
      <c r="C15" t="s">
        <v>5952</v>
      </c>
      <c r="D15">
        <v>20.95</v>
      </c>
      <c r="E15">
        <v>31.5</v>
      </c>
      <c r="F15">
        <v>1499</v>
      </c>
      <c r="H15">
        <v>14</v>
      </c>
      <c r="I15" t="s">
        <v>8455</v>
      </c>
      <c r="J15" t="s">
        <v>4529</v>
      </c>
      <c r="K15">
        <v>21.55</v>
      </c>
      <c r="L15">
        <v>25.26</v>
      </c>
      <c r="M15">
        <v>13</v>
      </c>
      <c r="O15" t="s">
        <v>8455</v>
      </c>
      <c r="P15" t="s">
        <v>4529</v>
      </c>
      <c r="Q15" s="1">
        <v>15.64</v>
      </c>
      <c r="R15" s="1">
        <v>20.13</v>
      </c>
      <c r="S15">
        <v>22</v>
      </c>
    </row>
    <row r="16" spans="2:19" x14ac:dyDescent="0.25">
      <c r="B16" t="s">
        <v>8460</v>
      </c>
      <c r="C16" t="s">
        <v>5298</v>
      </c>
      <c r="D16">
        <v>21.48</v>
      </c>
      <c r="E16">
        <v>31.02</v>
      </c>
      <c r="F16">
        <v>744</v>
      </c>
      <c r="H16">
        <v>15</v>
      </c>
      <c r="I16" t="s">
        <v>8456</v>
      </c>
      <c r="J16" t="s">
        <v>6906</v>
      </c>
      <c r="K16">
        <v>16.53</v>
      </c>
      <c r="L16">
        <v>23.99</v>
      </c>
      <c r="M16">
        <v>176</v>
      </c>
      <c r="O16" t="s">
        <v>8456</v>
      </c>
      <c r="P16" t="s">
        <v>6906</v>
      </c>
      <c r="Q16" s="1">
        <v>14.03</v>
      </c>
      <c r="R16" s="1">
        <v>19.78</v>
      </c>
      <c r="S16">
        <v>54</v>
      </c>
    </row>
    <row r="17" spans="2:20" x14ac:dyDescent="0.25">
      <c r="B17" t="s">
        <v>8461</v>
      </c>
      <c r="C17" t="s">
        <v>7645</v>
      </c>
      <c r="D17">
        <v>14.86</v>
      </c>
      <c r="E17">
        <v>30.65</v>
      </c>
      <c r="F17">
        <v>56658</v>
      </c>
      <c r="H17">
        <v>16</v>
      </c>
      <c r="I17" t="s">
        <v>8457</v>
      </c>
      <c r="J17" t="s">
        <v>6362</v>
      </c>
      <c r="K17">
        <v>18.46</v>
      </c>
      <c r="L17">
        <v>25.36</v>
      </c>
      <c r="M17">
        <v>119</v>
      </c>
      <c r="O17" t="s">
        <v>8457</v>
      </c>
      <c r="P17" t="s">
        <v>6362</v>
      </c>
      <c r="Q17" s="1">
        <v>15.9</v>
      </c>
      <c r="R17" s="1">
        <v>18.75</v>
      </c>
      <c r="S17">
        <v>7</v>
      </c>
    </row>
    <row r="18" spans="2:20" x14ac:dyDescent="0.25">
      <c r="B18" t="s">
        <v>8458</v>
      </c>
      <c r="C18" t="s">
        <v>6037</v>
      </c>
      <c r="D18">
        <v>20.95</v>
      </c>
      <c r="E18">
        <v>30.91</v>
      </c>
      <c r="F18">
        <v>996</v>
      </c>
      <c r="H18">
        <v>17</v>
      </c>
      <c r="I18" t="s">
        <v>4200</v>
      </c>
      <c r="K18" t="s">
        <v>8504</v>
      </c>
      <c r="L18" t="s">
        <v>8504</v>
      </c>
      <c r="M18" t="s">
        <v>8504</v>
      </c>
      <c r="O18" t="s">
        <v>4200</v>
      </c>
      <c r="Q18" s="1" t="s">
        <v>8504</v>
      </c>
      <c r="R18" s="1" t="s">
        <v>8504</v>
      </c>
      <c r="S18" t="s">
        <v>8504</v>
      </c>
    </row>
    <row r="19" spans="2:20" x14ac:dyDescent="0.25">
      <c r="B19" t="s">
        <v>4201</v>
      </c>
      <c r="F19" t="s">
        <v>8504</v>
      </c>
      <c r="H19">
        <v>18</v>
      </c>
      <c r="I19" t="s">
        <v>8459</v>
      </c>
      <c r="J19" t="s">
        <v>5952</v>
      </c>
      <c r="K19">
        <v>20.95</v>
      </c>
      <c r="L19">
        <v>33.369999999999997</v>
      </c>
      <c r="M19">
        <v>5480</v>
      </c>
      <c r="O19" t="s">
        <v>8459</v>
      </c>
      <c r="P19" t="s">
        <v>5952</v>
      </c>
      <c r="Q19" s="1">
        <v>18.22</v>
      </c>
      <c r="R19" s="1">
        <v>28.18</v>
      </c>
      <c r="S19">
        <v>996</v>
      </c>
    </row>
    <row r="20" spans="2:20" x14ac:dyDescent="0.25">
      <c r="B20" t="s">
        <v>8405</v>
      </c>
      <c r="C20" t="s">
        <v>4216</v>
      </c>
      <c r="D20">
        <v>21.28</v>
      </c>
      <c r="E20">
        <v>34.549999999999997</v>
      </c>
      <c r="F20">
        <v>9878</v>
      </c>
      <c r="H20">
        <v>19</v>
      </c>
      <c r="I20" t="s">
        <v>8460</v>
      </c>
      <c r="J20" t="s">
        <v>5298</v>
      </c>
      <c r="K20">
        <v>21.48</v>
      </c>
      <c r="L20">
        <v>31.62</v>
      </c>
      <c r="M20">
        <v>1128</v>
      </c>
      <c r="O20" t="s">
        <v>8460</v>
      </c>
      <c r="P20" t="s">
        <v>5298</v>
      </c>
      <c r="Q20" s="1">
        <v>20.23</v>
      </c>
      <c r="R20" s="1">
        <v>30.59</v>
      </c>
      <c r="S20">
        <v>1314</v>
      </c>
    </row>
    <row r="21" spans="2:20" x14ac:dyDescent="0.25">
      <c r="B21" t="s">
        <v>8406</v>
      </c>
      <c r="C21" t="s">
        <v>4223</v>
      </c>
      <c r="D21">
        <v>18.149999999999999</v>
      </c>
      <c r="E21">
        <v>33.49</v>
      </c>
      <c r="F21">
        <v>41476</v>
      </c>
      <c r="H21">
        <v>20</v>
      </c>
      <c r="I21" t="s">
        <v>8461</v>
      </c>
      <c r="J21" t="s">
        <v>7645</v>
      </c>
      <c r="K21">
        <v>14.86</v>
      </c>
      <c r="L21">
        <v>33.119999999999997</v>
      </c>
      <c r="M21">
        <v>313912</v>
      </c>
      <c r="O21" t="s">
        <v>8461</v>
      </c>
      <c r="P21" t="s">
        <v>7645</v>
      </c>
      <c r="Q21" s="1" t="s">
        <v>8488</v>
      </c>
      <c r="R21" s="1" t="s">
        <v>8488</v>
      </c>
      <c r="S21" t="s">
        <v>8507</v>
      </c>
    </row>
    <row r="22" spans="2:20" x14ac:dyDescent="0.25">
      <c r="B22" t="s">
        <v>8407</v>
      </c>
      <c r="F22" t="s">
        <v>8504</v>
      </c>
      <c r="H22">
        <v>21</v>
      </c>
      <c r="I22" t="s">
        <v>8458</v>
      </c>
      <c r="J22" t="s">
        <v>6037</v>
      </c>
      <c r="K22">
        <v>20.95</v>
      </c>
      <c r="L22">
        <v>32.93</v>
      </c>
      <c r="M22">
        <v>4040</v>
      </c>
      <c r="O22" t="s">
        <v>8458</v>
      </c>
      <c r="P22" t="s">
        <v>6037</v>
      </c>
      <c r="Q22" s="1">
        <v>18.32</v>
      </c>
      <c r="R22" s="1">
        <v>27.03</v>
      </c>
      <c r="S22">
        <v>419</v>
      </c>
    </row>
    <row r="23" spans="2:20" x14ac:dyDescent="0.25">
      <c r="B23" t="s">
        <v>8468</v>
      </c>
      <c r="C23" t="s">
        <v>5548</v>
      </c>
      <c r="D23" t="s">
        <v>8488</v>
      </c>
      <c r="E23">
        <v>19.350000000000001</v>
      </c>
      <c r="F23" t="s">
        <v>8507</v>
      </c>
      <c r="H23">
        <v>22</v>
      </c>
      <c r="I23" t="s">
        <v>4201</v>
      </c>
      <c r="K23" t="s">
        <v>8504</v>
      </c>
      <c r="L23" t="s">
        <v>8504</v>
      </c>
      <c r="M23" t="s">
        <v>8504</v>
      </c>
      <c r="O23" t="s">
        <v>4201</v>
      </c>
      <c r="Q23" s="1" t="s">
        <v>8504</v>
      </c>
      <c r="R23" s="1" t="s">
        <v>8504</v>
      </c>
      <c r="S23" t="s">
        <v>8504</v>
      </c>
    </row>
    <row r="24" spans="2:20" x14ac:dyDescent="0.25">
      <c r="B24" t="s">
        <v>8462</v>
      </c>
      <c r="C24" t="s">
        <v>4988</v>
      </c>
      <c r="D24">
        <v>18.91</v>
      </c>
      <c r="E24">
        <v>25.23</v>
      </c>
      <c r="F24">
        <v>80</v>
      </c>
      <c r="H24">
        <v>23</v>
      </c>
      <c r="I24" t="s">
        <v>8405</v>
      </c>
      <c r="J24" t="s">
        <v>4216</v>
      </c>
      <c r="K24">
        <v>21.28</v>
      </c>
      <c r="L24">
        <v>29.94</v>
      </c>
      <c r="M24">
        <v>405</v>
      </c>
      <c r="O24" t="s">
        <v>8405</v>
      </c>
      <c r="P24" t="s">
        <v>4216</v>
      </c>
      <c r="Q24" s="1">
        <v>14.41</v>
      </c>
      <c r="R24" s="1">
        <v>19.420000000000002</v>
      </c>
      <c r="S24">
        <v>32</v>
      </c>
    </row>
    <row r="25" spans="2:20" x14ac:dyDescent="0.25">
      <c r="B25" t="s">
        <v>8463</v>
      </c>
      <c r="C25" t="s">
        <v>6732</v>
      </c>
      <c r="D25">
        <v>21.33</v>
      </c>
      <c r="E25">
        <v>25.37</v>
      </c>
      <c r="F25">
        <v>16</v>
      </c>
      <c r="H25">
        <v>24</v>
      </c>
      <c r="I25" t="s">
        <v>8406</v>
      </c>
      <c r="J25" t="s">
        <v>4223</v>
      </c>
      <c r="K25">
        <v>18.149999999999999</v>
      </c>
      <c r="L25">
        <v>25.98</v>
      </c>
      <c r="M25">
        <v>228</v>
      </c>
      <c r="O25" t="s">
        <v>8406</v>
      </c>
      <c r="P25" t="s">
        <v>4223</v>
      </c>
      <c r="Q25" s="1">
        <v>14.96</v>
      </c>
      <c r="R25" s="1">
        <v>18.04</v>
      </c>
      <c r="S25">
        <v>8</v>
      </c>
    </row>
    <row r="26" spans="2:20" x14ac:dyDescent="0.25">
      <c r="B26" t="s">
        <v>8408</v>
      </c>
      <c r="H26">
        <v>25</v>
      </c>
      <c r="I26" t="s">
        <v>8407</v>
      </c>
      <c r="K26" t="s">
        <v>8504</v>
      </c>
      <c r="L26" t="s">
        <v>8504</v>
      </c>
      <c r="M26" t="s">
        <v>8504</v>
      </c>
      <c r="O26" t="s">
        <v>8407</v>
      </c>
      <c r="Q26" s="1" t="s">
        <v>8504</v>
      </c>
      <c r="R26" s="1" t="s">
        <v>8504</v>
      </c>
      <c r="S26" t="s">
        <v>8504</v>
      </c>
    </row>
    <row r="27" spans="2:20" x14ac:dyDescent="0.25">
      <c r="B27" t="s">
        <v>8464</v>
      </c>
      <c r="C27" t="s">
        <v>7560</v>
      </c>
      <c r="D27">
        <v>15.29</v>
      </c>
      <c r="E27">
        <v>23.06</v>
      </c>
      <c r="F27">
        <v>218</v>
      </c>
      <c r="H27">
        <v>26</v>
      </c>
      <c r="I27" t="s">
        <v>8468</v>
      </c>
      <c r="J27" t="s">
        <v>5548</v>
      </c>
      <c r="K27" t="s">
        <v>8488</v>
      </c>
      <c r="L27" t="s">
        <v>8488</v>
      </c>
      <c r="M27" t="s">
        <v>8507</v>
      </c>
      <c r="O27" t="s">
        <v>8468</v>
      </c>
      <c r="P27" t="s">
        <v>5548</v>
      </c>
      <c r="Q27" s="1" t="s">
        <v>8488</v>
      </c>
      <c r="R27" s="1" t="s">
        <v>8488</v>
      </c>
      <c r="S27" t="s">
        <v>8507</v>
      </c>
    </row>
    <row r="28" spans="2:20" x14ac:dyDescent="0.25">
      <c r="B28" t="s">
        <v>8465</v>
      </c>
      <c r="C28" t="s">
        <v>6255</v>
      </c>
      <c r="D28" t="s">
        <v>8488</v>
      </c>
      <c r="E28">
        <v>27.3</v>
      </c>
      <c r="F28" t="s">
        <v>8507</v>
      </c>
      <c r="H28">
        <v>27</v>
      </c>
      <c r="I28" t="s">
        <v>8462</v>
      </c>
      <c r="J28" t="s">
        <v>4988</v>
      </c>
      <c r="K28">
        <v>18.91</v>
      </c>
      <c r="L28">
        <v>25.82</v>
      </c>
      <c r="M28">
        <v>120</v>
      </c>
      <c r="O28" t="s">
        <v>8462</v>
      </c>
      <c r="P28" t="s">
        <v>4988</v>
      </c>
      <c r="Q28" s="1">
        <v>18.7</v>
      </c>
      <c r="R28" s="1">
        <v>20.86</v>
      </c>
      <c r="S28">
        <v>4</v>
      </c>
    </row>
    <row r="29" spans="2:20" x14ac:dyDescent="0.25">
      <c r="B29" t="s">
        <v>8420</v>
      </c>
      <c r="C29" t="s">
        <v>4872</v>
      </c>
      <c r="D29">
        <v>23.26</v>
      </c>
      <c r="E29">
        <v>29.11</v>
      </c>
      <c r="F29">
        <v>58</v>
      </c>
      <c r="H29">
        <v>28</v>
      </c>
      <c r="I29" t="s">
        <v>8463</v>
      </c>
      <c r="J29" t="s">
        <v>6732</v>
      </c>
      <c r="K29">
        <v>21.33</v>
      </c>
      <c r="L29">
        <v>25.3</v>
      </c>
      <c r="M29">
        <v>16</v>
      </c>
      <c r="O29" t="s">
        <v>8463</v>
      </c>
      <c r="P29" t="s">
        <v>6732</v>
      </c>
      <c r="Q29" s="1">
        <v>21.33</v>
      </c>
      <c r="R29" s="1">
        <v>22.45</v>
      </c>
      <c r="S29">
        <v>2</v>
      </c>
    </row>
    <row r="30" spans="2:20" x14ac:dyDescent="0.25">
      <c r="B30" t="s">
        <v>8421</v>
      </c>
      <c r="F30" t="s">
        <v>8504</v>
      </c>
      <c r="O30" t="s">
        <v>8466</v>
      </c>
      <c r="Q30" s="1" t="s">
        <v>8504</v>
      </c>
      <c r="R30" s="1" t="s">
        <v>8504</v>
      </c>
      <c r="T30" t="str">
        <f>IF(R30="","",IFERROR(ROUND((2^R30)/(2^Q30),0),"n.b"))</f>
        <v/>
      </c>
    </row>
    <row r="31" spans="2:20" x14ac:dyDescent="0.25">
      <c r="B31" t="s">
        <v>8411</v>
      </c>
      <c r="C31" t="s">
        <v>7639</v>
      </c>
      <c r="D31">
        <v>21.74</v>
      </c>
      <c r="E31">
        <v>29.17</v>
      </c>
      <c r="F31">
        <v>172</v>
      </c>
      <c r="O31" t="s">
        <v>8467</v>
      </c>
      <c r="P31" t="s">
        <v>5748</v>
      </c>
      <c r="Q31" s="1">
        <v>19.46</v>
      </c>
      <c r="R31" s="1">
        <v>23.55</v>
      </c>
      <c r="S31">
        <f>IF(R31="","",IFERROR(ROUND((2^R31)/(2^Q31),0),"n.b"))</f>
        <v>17</v>
      </c>
    </row>
    <row r="32" spans="2:20" x14ac:dyDescent="0.25">
      <c r="B32" t="s">
        <v>8412</v>
      </c>
      <c r="C32" t="s">
        <v>6271</v>
      </c>
      <c r="D32">
        <v>21.29</v>
      </c>
      <c r="E32">
        <v>26.45</v>
      </c>
      <c r="F32">
        <v>36</v>
      </c>
      <c r="O32" t="s">
        <v>8410</v>
      </c>
      <c r="P32" t="s">
        <v>6627</v>
      </c>
      <c r="Q32" s="1">
        <v>15.15</v>
      </c>
      <c r="R32" s="1">
        <v>23.21</v>
      </c>
      <c r="S32">
        <f>IF(R32="","",IFERROR(ROUND((2^R32)/(2^Q32),0),"n.b"))</f>
        <v>267</v>
      </c>
    </row>
    <row r="33" spans="2:19" x14ac:dyDescent="0.25">
      <c r="B33" t="s">
        <v>8413</v>
      </c>
      <c r="C33" t="s">
        <v>7954</v>
      </c>
      <c r="D33" t="s">
        <v>8488</v>
      </c>
      <c r="E33">
        <v>28.85</v>
      </c>
      <c r="F33" t="s">
        <v>8507</v>
      </c>
      <c r="O33" t="s">
        <v>8415</v>
      </c>
      <c r="P33" t="s">
        <v>7361</v>
      </c>
      <c r="Q33" s="1">
        <v>16.489999999999998</v>
      </c>
      <c r="R33" s="1">
        <v>21.72</v>
      </c>
      <c r="S33">
        <f>IF(R33="","",IFERROR(ROUND((2^R33)/(2^Q33),0),"n.b"))</f>
        <v>38</v>
      </c>
    </row>
    <row r="34" spans="2:19" x14ac:dyDescent="0.25">
      <c r="B34" t="s">
        <v>8414</v>
      </c>
      <c r="C34" t="s">
        <v>5153</v>
      </c>
      <c r="D34">
        <v>19.760000000000002</v>
      </c>
      <c r="E34">
        <v>25.92</v>
      </c>
      <c r="F34">
        <v>72</v>
      </c>
      <c r="O34" t="s">
        <v>8419</v>
      </c>
      <c r="P34" t="s">
        <v>4699</v>
      </c>
      <c r="Q34" s="1">
        <v>17.420000000000002</v>
      </c>
      <c r="R34" s="1">
        <v>24.42</v>
      </c>
      <c r="S34">
        <f>IF(R34="","",IFERROR(ROUND((2^R34)/(2^Q34),0),"n.b"))</f>
        <v>128</v>
      </c>
    </row>
    <row r="35" spans="2:19" x14ac:dyDescent="0.25">
      <c r="B35" t="s">
        <v>8492</v>
      </c>
      <c r="F35" t="s">
        <v>8504</v>
      </c>
    </row>
    <row r="36" spans="2:19" x14ac:dyDescent="0.25">
      <c r="B36" t="s">
        <v>8493</v>
      </c>
      <c r="C36" t="s">
        <v>6947</v>
      </c>
      <c r="D36">
        <v>15.27</v>
      </c>
      <c r="E36">
        <v>24.97</v>
      </c>
      <c r="F36">
        <v>832</v>
      </c>
      <c r="K36" t="s">
        <v>8504</v>
      </c>
      <c r="L36" t="s">
        <v>8504</v>
      </c>
      <c r="Q36" s="1" t="s">
        <v>8504</v>
      </c>
      <c r="R36" s="1" t="s">
        <v>8504</v>
      </c>
      <c r="S36" t="s">
        <v>8504</v>
      </c>
    </row>
    <row r="37" spans="2:19" x14ac:dyDescent="0.25">
      <c r="B37" t="s">
        <v>8494</v>
      </c>
      <c r="C37" t="s">
        <v>7069</v>
      </c>
      <c r="D37" t="s">
        <v>8488</v>
      </c>
      <c r="E37">
        <v>25.7</v>
      </c>
      <c r="F37" t="s">
        <v>8507</v>
      </c>
    </row>
    <row r="38" spans="2:19" x14ac:dyDescent="0.25">
      <c r="B38" t="s">
        <v>8495</v>
      </c>
      <c r="C38" t="s">
        <v>7505</v>
      </c>
      <c r="D38">
        <v>18.829999999999998</v>
      </c>
      <c r="E38">
        <v>25.51</v>
      </c>
      <c r="F38">
        <v>103</v>
      </c>
    </row>
    <row r="39" spans="2:19" x14ac:dyDescent="0.25">
      <c r="B39" t="s">
        <v>8496</v>
      </c>
      <c r="C39" t="s">
        <v>6710</v>
      </c>
      <c r="D39">
        <v>18.23</v>
      </c>
      <c r="E39">
        <v>26.07</v>
      </c>
      <c r="F39">
        <v>229</v>
      </c>
    </row>
    <row r="46" spans="2:19" x14ac:dyDescent="0.25">
      <c r="B46" t="s">
        <v>8400</v>
      </c>
      <c r="C46" t="s">
        <v>8399</v>
      </c>
      <c r="D46" t="s">
        <v>4209</v>
      </c>
      <c r="E46" t="s">
        <v>4200</v>
      </c>
      <c r="F46" s="1" t="s">
        <v>8506</v>
      </c>
      <c r="L46" s="1"/>
      <c r="Q46" s="1"/>
      <c r="R46" s="1"/>
    </row>
    <row r="47" spans="2:19" x14ac:dyDescent="0.25">
      <c r="B47" t="s">
        <v>8421</v>
      </c>
      <c r="L47" s="1"/>
      <c r="Q47" s="1"/>
      <c r="R47" s="1"/>
    </row>
    <row r="48" spans="2:19" x14ac:dyDescent="0.25">
      <c r="B48" t="s">
        <v>8411</v>
      </c>
      <c r="C48" t="s">
        <v>7639</v>
      </c>
      <c r="D48" t="s">
        <v>8511</v>
      </c>
      <c r="E48" t="s">
        <v>8512</v>
      </c>
      <c r="F48" t="s">
        <v>8513</v>
      </c>
      <c r="L48" s="1"/>
      <c r="Q48" s="1"/>
      <c r="R48" s="1"/>
    </row>
    <row r="49" spans="2:18" x14ac:dyDescent="0.25">
      <c r="B49" t="s">
        <v>8412</v>
      </c>
      <c r="C49" t="s">
        <v>6271</v>
      </c>
      <c r="D49" t="s">
        <v>8514</v>
      </c>
      <c r="E49" t="s">
        <v>8515</v>
      </c>
      <c r="F49" t="s">
        <v>8516</v>
      </c>
      <c r="L49" s="1"/>
      <c r="Q49" s="1"/>
      <c r="R49" s="1"/>
    </row>
    <row r="50" spans="2:18" x14ac:dyDescent="0.25">
      <c r="B50" t="s">
        <v>8413</v>
      </c>
      <c r="C50" t="s">
        <v>7954</v>
      </c>
      <c r="D50" t="s">
        <v>8517</v>
      </c>
      <c r="E50" t="s">
        <v>8518</v>
      </c>
      <c r="F50" t="s">
        <v>8519</v>
      </c>
      <c r="L50" s="1"/>
      <c r="Q50" s="1"/>
      <c r="R50" s="1"/>
    </row>
    <row r="51" spans="2:18" x14ac:dyDescent="0.25">
      <c r="B51" t="s">
        <v>8414</v>
      </c>
      <c r="C51" t="s">
        <v>5153</v>
      </c>
      <c r="D51" t="s">
        <v>8520</v>
      </c>
      <c r="E51" t="s">
        <v>8521</v>
      </c>
      <c r="F51" t="s">
        <v>8522</v>
      </c>
      <c r="L51" s="1"/>
      <c r="Q51" s="1"/>
      <c r="R51" s="1"/>
    </row>
    <row r="52" spans="2:18" x14ac:dyDescent="0.25">
      <c r="B52" t="s">
        <v>8669</v>
      </c>
      <c r="L52" s="1"/>
      <c r="Q52" s="1"/>
      <c r="R52" s="1"/>
    </row>
    <row r="53" spans="2:18" x14ac:dyDescent="0.25">
      <c r="B53" t="s">
        <v>8467</v>
      </c>
      <c r="C53" t="s">
        <v>5748</v>
      </c>
      <c r="D53" t="s">
        <v>8523</v>
      </c>
      <c r="E53" t="s">
        <v>8524</v>
      </c>
      <c r="F53" t="s">
        <v>8525</v>
      </c>
      <c r="L53" s="1"/>
      <c r="Q53" s="1"/>
      <c r="R53" s="1"/>
    </row>
    <row r="54" spans="2:18" x14ac:dyDescent="0.25">
      <c r="B54" t="s">
        <v>8660</v>
      </c>
      <c r="C54" t="s">
        <v>5749</v>
      </c>
      <c r="D54" t="s">
        <v>8662</v>
      </c>
      <c r="E54" t="s">
        <v>8664</v>
      </c>
      <c r="F54" t="s">
        <v>8666</v>
      </c>
      <c r="L54" s="1"/>
      <c r="Q54" s="1"/>
      <c r="R54" s="1"/>
    </row>
    <row r="55" spans="2:18" x14ac:dyDescent="0.25">
      <c r="B55" t="s">
        <v>8661</v>
      </c>
      <c r="C55" t="s">
        <v>5344</v>
      </c>
      <c r="D55" t="s">
        <v>8663</v>
      </c>
      <c r="E55" t="s">
        <v>8665</v>
      </c>
      <c r="F55" t="s">
        <v>8667</v>
      </c>
      <c r="L55" s="1"/>
      <c r="Q55" s="1"/>
      <c r="R55" s="1"/>
    </row>
    <row r="56" spans="2:18" x14ac:dyDescent="0.25">
      <c r="B56" t="s">
        <v>8410</v>
      </c>
      <c r="C56" t="s">
        <v>6627</v>
      </c>
      <c r="D56" t="s">
        <v>8526</v>
      </c>
      <c r="E56" t="s">
        <v>8527</v>
      </c>
      <c r="F56" t="s">
        <v>8528</v>
      </c>
      <c r="L56" s="1"/>
      <c r="Q56" s="1"/>
      <c r="R56" s="1"/>
    </row>
    <row r="57" spans="2:18" x14ac:dyDescent="0.25">
      <c r="B57" t="s">
        <v>8415</v>
      </c>
      <c r="C57" t="s">
        <v>7361</v>
      </c>
      <c r="D57" t="s">
        <v>8529</v>
      </c>
      <c r="E57" t="s">
        <v>8530</v>
      </c>
      <c r="F57" t="s">
        <v>8531</v>
      </c>
      <c r="L57" s="1"/>
      <c r="Q57" s="1"/>
      <c r="R57" s="1"/>
    </row>
    <row r="58" spans="2:18" x14ac:dyDescent="0.25">
      <c r="B58" t="s">
        <v>8419</v>
      </c>
      <c r="C58" t="s">
        <v>4699</v>
      </c>
      <c r="D58" t="s">
        <v>8532</v>
      </c>
      <c r="E58" t="s">
        <v>8533</v>
      </c>
      <c r="F58" t="s">
        <v>8534</v>
      </c>
      <c r="L58" s="1"/>
      <c r="Q58" s="1"/>
      <c r="R58" s="1"/>
    </row>
    <row r="59" spans="2:18" x14ac:dyDescent="0.25">
      <c r="B59" t="s">
        <v>8416</v>
      </c>
      <c r="L59" s="1"/>
      <c r="Q59" s="1"/>
      <c r="R59" s="1"/>
    </row>
    <row r="60" spans="2:18" x14ac:dyDescent="0.25">
      <c r="B60" t="s">
        <v>8449</v>
      </c>
      <c r="C60" t="s">
        <v>4211</v>
      </c>
      <c r="D60" t="s">
        <v>8535</v>
      </c>
      <c r="E60" t="s">
        <v>8536</v>
      </c>
      <c r="F60" t="s">
        <v>8537</v>
      </c>
      <c r="L60" s="1"/>
      <c r="Q60" s="1"/>
      <c r="R60" s="1"/>
    </row>
    <row r="61" spans="2:18" x14ac:dyDescent="0.25">
      <c r="B61" t="s">
        <v>8417</v>
      </c>
      <c r="C61" t="s">
        <v>5267</v>
      </c>
      <c r="D61" t="s">
        <v>8538</v>
      </c>
      <c r="E61" t="s">
        <v>8539</v>
      </c>
      <c r="F61" t="s">
        <v>8540</v>
      </c>
      <c r="L61" s="1"/>
      <c r="Q61" s="1"/>
      <c r="R61" s="1"/>
    </row>
    <row r="62" spans="2:18" x14ac:dyDescent="0.25">
      <c r="B62" t="s">
        <v>8670</v>
      </c>
      <c r="L62" s="1"/>
      <c r="Q62" s="1"/>
      <c r="R62" s="1"/>
    </row>
    <row r="63" spans="2:18" x14ac:dyDescent="0.25">
      <c r="B63" t="s">
        <v>8423</v>
      </c>
      <c r="C63" t="s">
        <v>6915</v>
      </c>
      <c r="D63" t="s">
        <v>8541</v>
      </c>
      <c r="E63" t="s">
        <v>8542</v>
      </c>
      <c r="F63" t="s">
        <v>8543</v>
      </c>
      <c r="L63" s="1"/>
      <c r="Q63" s="1"/>
      <c r="R63" s="1"/>
    </row>
    <row r="64" spans="2:18" x14ac:dyDescent="0.25">
      <c r="B64" t="s">
        <v>8409</v>
      </c>
      <c r="C64" t="s">
        <v>6577</v>
      </c>
      <c r="D64" t="s">
        <v>8544</v>
      </c>
      <c r="E64" t="s">
        <v>8545</v>
      </c>
      <c r="F64" t="s">
        <v>8546</v>
      </c>
      <c r="L64" s="1"/>
      <c r="Q64" s="1"/>
      <c r="R64" s="1"/>
    </row>
    <row r="65" spans="2:18" x14ac:dyDescent="0.25">
      <c r="B65" t="s">
        <v>8424</v>
      </c>
      <c r="C65" t="s">
        <v>6599</v>
      </c>
      <c r="D65" t="s">
        <v>8547</v>
      </c>
      <c r="E65" t="s">
        <v>8548</v>
      </c>
      <c r="F65" t="s">
        <v>8549</v>
      </c>
      <c r="L65" s="1"/>
      <c r="Q65" s="1"/>
      <c r="R65" s="1"/>
    </row>
    <row r="66" spans="2:18" x14ac:dyDescent="0.25">
      <c r="B66" t="s">
        <v>8425</v>
      </c>
      <c r="C66" t="s">
        <v>7062</v>
      </c>
      <c r="D66" t="s">
        <v>8550</v>
      </c>
      <c r="E66" t="s">
        <v>8551</v>
      </c>
      <c r="F66" t="s">
        <v>8552</v>
      </c>
      <c r="L66" s="1"/>
      <c r="Q66" s="1"/>
      <c r="R66" s="1"/>
    </row>
    <row r="67" spans="2:18" x14ac:dyDescent="0.25">
      <c r="B67" t="s">
        <v>8426</v>
      </c>
      <c r="C67" t="s">
        <v>7621</v>
      </c>
      <c r="D67" t="s">
        <v>8553</v>
      </c>
      <c r="E67" t="s">
        <v>8554</v>
      </c>
      <c r="F67" t="s">
        <v>8555</v>
      </c>
      <c r="L67" s="1"/>
      <c r="Q67" s="1"/>
      <c r="R67" s="1"/>
    </row>
    <row r="68" spans="2:18" x14ac:dyDescent="0.25">
      <c r="B68" t="s">
        <v>8501</v>
      </c>
      <c r="L68" s="1"/>
      <c r="Q68" s="1"/>
      <c r="R68" s="1"/>
    </row>
    <row r="69" spans="2:18" x14ac:dyDescent="0.25">
      <c r="B69" t="s">
        <v>8474</v>
      </c>
      <c r="C69" t="s">
        <v>7834</v>
      </c>
      <c r="D69" t="s">
        <v>8556</v>
      </c>
      <c r="E69" t="s">
        <v>8557</v>
      </c>
      <c r="F69" t="s">
        <v>8558</v>
      </c>
      <c r="L69" s="1"/>
      <c r="Q69" s="1"/>
      <c r="R69" s="1"/>
    </row>
    <row r="70" spans="2:18" x14ac:dyDescent="0.25">
      <c r="B70" t="s">
        <v>8476</v>
      </c>
      <c r="C70" t="s">
        <v>6545</v>
      </c>
      <c r="D70" t="s">
        <v>8559</v>
      </c>
      <c r="E70" t="s">
        <v>8560</v>
      </c>
      <c r="F70" t="s">
        <v>8561</v>
      </c>
      <c r="L70" s="1"/>
      <c r="Q70" s="1"/>
      <c r="R70" s="1"/>
    </row>
    <row r="71" spans="2:18" x14ac:dyDescent="0.25">
      <c r="B71" t="s">
        <v>8478</v>
      </c>
      <c r="C71" t="s">
        <v>7834</v>
      </c>
      <c r="D71" t="s">
        <v>8556</v>
      </c>
      <c r="E71" t="s">
        <v>8557</v>
      </c>
      <c r="F71" t="s">
        <v>8558</v>
      </c>
      <c r="L71" s="1"/>
      <c r="Q71" s="1"/>
      <c r="R71" s="1"/>
    </row>
    <row r="72" spans="2:18" x14ac:dyDescent="0.25">
      <c r="B72" t="s">
        <v>8485</v>
      </c>
      <c r="C72" t="s">
        <v>6513</v>
      </c>
      <c r="D72" t="s">
        <v>8562</v>
      </c>
      <c r="E72" t="s">
        <v>8563</v>
      </c>
      <c r="F72" t="s">
        <v>8564</v>
      </c>
      <c r="L72" s="1"/>
      <c r="Q72" s="1"/>
      <c r="R72" s="1"/>
    </row>
    <row r="73" spans="2:18" x14ac:dyDescent="0.25">
      <c r="B73" t="s">
        <v>8668</v>
      </c>
      <c r="L73" s="1"/>
      <c r="Q73" s="1"/>
      <c r="R73" s="1"/>
    </row>
    <row r="74" spans="2:18" x14ac:dyDescent="0.25">
      <c r="B74" t="s">
        <v>8428</v>
      </c>
      <c r="C74" t="s">
        <v>7259</v>
      </c>
      <c r="D74" t="s">
        <v>8565</v>
      </c>
      <c r="E74" s="1" t="s">
        <v>8566</v>
      </c>
      <c r="F74" t="s">
        <v>8567</v>
      </c>
      <c r="I74" s="1"/>
      <c r="L74" s="1"/>
      <c r="M74" s="1"/>
      <c r="Q74" s="1"/>
      <c r="R74" s="1"/>
    </row>
    <row r="75" spans="2:18" x14ac:dyDescent="0.25">
      <c r="B75" t="s">
        <v>8429</v>
      </c>
      <c r="C75" t="s">
        <v>6992</v>
      </c>
      <c r="D75" t="s">
        <v>8568</v>
      </c>
      <c r="E75" s="1" t="s">
        <v>8569</v>
      </c>
      <c r="F75" t="s">
        <v>8570</v>
      </c>
      <c r="I75" s="1"/>
      <c r="L75" s="1"/>
      <c r="M75" s="1"/>
      <c r="Q75" s="1"/>
      <c r="R75" s="1"/>
    </row>
    <row r="76" spans="2:18" x14ac:dyDescent="0.25">
      <c r="B76" t="s">
        <v>8430</v>
      </c>
      <c r="C76" t="s">
        <v>7301</v>
      </c>
      <c r="D76" t="s">
        <v>8571</v>
      </c>
      <c r="E76" s="1" t="s">
        <v>8572</v>
      </c>
      <c r="F76" t="s">
        <v>8573</v>
      </c>
      <c r="I76" s="1"/>
      <c r="L76" s="1"/>
      <c r="M76" s="1"/>
      <c r="Q76" s="1"/>
      <c r="R76" s="1"/>
    </row>
    <row r="77" spans="2:18" x14ac:dyDescent="0.25">
      <c r="B77" t="s">
        <v>8431</v>
      </c>
      <c r="C77" t="s">
        <v>6749</v>
      </c>
      <c r="D77" t="s">
        <v>8574</v>
      </c>
      <c r="E77" s="1" t="s">
        <v>8575</v>
      </c>
      <c r="F77" t="s">
        <v>8576</v>
      </c>
      <c r="I77" s="1"/>
      <c r="L77" s="1"/>
      <c r="M77" s="1"/>
      <c r="Q77" s="1"/>
      <c r="R77" s="1"/>
    </row>
    <row r="78" spans="2:18" x14ac:dyDescent="0.25">
      <c r="B78" t="s">
        <v>8432</v>
      </c>
      <c r="C78" t="s">
        <v>7214</v>
      </c>
      <c r="D78" t="s">
        <v>8577</v>
      </c>
      <c r="E78" s="1" t="s">
        <v>8578</v>
      </c>
      <c r="F78" t="s">
        <v>8579</v>
      </c>
      <c r="I78" s="1"/>
      <c r="L78" s="1"/>
      <c r="M78" s="1"/>
      <c r="Q78" s="1"/>
      <c r="R78" s="1"/>
    </row>
    <row r="79" spans="2:18" x14ac:dyDescent="0.25">
      <c r="B79" t="s">
        <v>8433</v>
      </c>
      <c r="C79" t="s">
        <v>6757</v>
      </c>
      <c r="D79" t="s">
        <v>8580</v>
      </c>
      <c r="E79" s="1" t="s">
        <v>8581</v>
      </c>
      <c r="F79" t="s">
        <v>8582</v>
      </c>
      <c r="I79" s="1"/>
      <c r="L79" s="1"/>
      <c r="M79" s="1"/>
      <c r="Q79" s="1"/>
      <c r="R79" s="1"/>
    </row>
    <row r="80" spans="2:18" x14ac:dyDescent="0.25">
      <c r="B80" t="s">
        <v>8434</v>
      </c>
      <c r="C80" t="s">
        <v>5282</v>
      </c>
      <c r="D80" t="s">
        <v>8583</v>
      </c>
      <c r="E80" s="1" t="s">
        <v>8584</v>
      </c>
      <c r="F80" t="s">
        <v>8585</v>
      </c>
      <c r="I80" s="1"/>
      <c r="L80" s="1"/>
      <c r="M80" s="1"/>
      <c r="Q80" s="1"/>
      <c r="R80" s="1"/>
    </row>
    <row r="81" spans="2:18" x14ac:dyDescent="0.25">
      <c r="B81" t="s">
        <v>8481</v>
      </c>
      <c r="C81" t="s">
        <v>4314</v>
      </c>
      <c r="D81" t="s">
        <v>8586</v>
      </c>
      <c r="E81" s="1" t="s">
        <v>8587</v>
      </c>
      <c r="F81" t="s">
        <v>8588</v>
      </c>
      <c r="L81" s="1"/>
      <c r="Q81" s="1"/>
      <c r="R81" s="1"/>
    </row>
    <row r="82" spans="2:18" x14ac:dyDescent="0.25">
      <c r="B82" t="s">
        <v>8482</v>
      </c>
      <c r="C82" t="s">
        <v>6138</v>
      </c>
      <c r="D82" t="s">
        <v>8589</v>
      </c>
      <c r="E82" s="1" t="s">
        <v>8590</v>
      </c>
      <c r="F82" t="s">
        <v>8591</v>
      </c>
      <c r="I82" s="1"/>
      <c r="L82" s="1"/>
      <c r="M82" s="1"/>
      <c r="Q82" s="1"/>
      <c r="R82" s="1"/>
    </row>
    <row r="83" spans="2:18" x14ac:dyDescent="0.25">
      <c r="B83" t="s">
        <v>8473</v>
      </c>
      <c r="C83" t="s">
        <v>8306</v>
      </c>
      <c r="D83" t="s">
        <v>8592</v>
      </c>
      <c r="E83" s="1" t="s">
        <v>8593</v>
      </c>
      <c r="F83" t="s">
        <v>8594</v>
      </c>
      <c r="I83" s="1"/>
      <c r="L83" s="1"/>
      <c r="M83" s="1"/>
      <c r="Q83" s="1"/>
      <c r="R83" s="1"/>
    </row>
    <row r="84" spans="2:18" x14ac:dyDescent="0.25">
      <c r="B84" t="s">
        <v>8484</v>
      </c>
      <c r="C84" t="s">
        <v>5870</v>
      </c>
      <c r="D84" t="s">
        <v>8595</v>
      </c>
      <c r="E84" s="1" t="s">
        <v>8596</v>
      </c>
      <c r="F84" t="s">
        <v>8597</v>
      </c>
      <c r="I84" s="1"/>
      <c r="L84" s="1"/>
      <c r="M84" s="1"/>
      <c r="Q84" s="1"/>
      <c r="R84" s="1"/>
    </row>
    <row r="85" spans="2:18" x14ac:dyDescent="0.25">
      <c r="B85" t="s">
        <v>8503</v>
      </c>
      <c r="I85" s="1"/>
      <c r="L85" s="1"/>
      <c r="M85" s="1"/>
      <c r="Q85" s="1"/>
      <c r="R85" s="1"/>
    </row>
    <row r="86" spans="2:18" x14ac:dyDescent="0.25">
      <c r="B86" t="s">
        <v>8486</v>
      </c>
      <c r="C86" t="s">
        <v>4604</v>
      </c>
      <c r="D86" t="s">
        <v>8598</v>
      </c>
      <c r="E86" s="1" t="s">
        <v>8599</v>
      </c>
      <c r="F86" t="s">
        <v>8600</v>
      </c>
      <c r="I86" s="1"/>
      <c r="L86" s="1"/>
      <c r="M86" s="1"/>
      <c r="Q86" s="1"/>
      <c r="R86" s="1"/>
    </row>
    <row r="87" spans="2:18" x14ac:dyDescent="0.25">
      <c r="B87" t="s">
        <v>8483</v>
      </c>
      <c r="C87" t="s">
        <v>7579</v>
      </c>
      <c r="D87" t="s">
        <v>8606</v>
      </c>
      <c r="E87" s="1" t="s">
        <v>8607</v>
      </c>
      <c r="F87" t="s">
        <v>8608</v>
      </c>
      <c r="Q87" s="1"/>
      <c r="R87" s="1"/>
    </row>
    <row r="88" spans="2:18" x14ac:dyDescent="0.25">
      <c r="B88" t="s">
        <v>8671</v>
      </c>
      <c r="C88" t="s">
        <v>8062</v>
      </c>
      <c r="D88" t="s">
        <v>8609</v>
      </c>
      <c r="E88" s="1" t="s">
        <v>8610</v>
      </c>
      <c r="F88" t="s">
        <v>8611</v>
      </c>
      <c r="Q88" s="1"/>
      <c r="R88" s="1"/>
    </row>
    <row r="89" spans="2:18" x14ac:dyDescent="0.25">
      <c r="B89" t="s">
        <v>8498</v>
      </c>
      <c r="C89" t="s">
        <v>8150</v>
      </c>
      <c r="D89" t="s">
        <v>8672</v>
      </c>
      <c r="E89" s="1" t="s">
        <v>8519</v>
      </c>
      <c r="F89" s="1" t="s">
        <v>8519</v>
      </c>
      <c r="Q89" s="1"/>
      <c r="R89" s="1"/>
    </row>
    <row r="90" spans="2:18" x14ac:dyDescent="0.25">
      <c r="B90" t="s">
        <v>8673</v>
      </c>
      <c r="I90" s="1"/>
      <c r="L90" s="1"/>
      <c r="M90" s="1"/>
      <c r="Q90" s="1"/>
      <c r="R90" s="1"/>
    </row>
    <row r="91" spans="2:18" x14ac:dyDescent="0.25">
      <c r="B91" t="s">
        <v>8471</v>
      </c>
      <c r="C91" t="s">
        <v>5995</v>
      </c>
      <c r="D91" t="s">
        <v>8601</v>
      </c>
      <c r="E91" s="1" t="s">
        <v>8602</v>
      </c>
      <c r="F91" t="s">
        <v>8603</v>
      </c>
      <c r="I91" s="1"/>
      <c r="L91" s="1"/>
      <c r="M91" s="1"/>
      <c r="Q91" s="1"/>
      <c r="R91" s="1"/>
    </row>
    <row r="92" spans="2:18" x14ac:dyDescent="0.25">
      <c r="B92" t="s">
        <v>8475</v>
      </c>
      <c r="C92" t="s">
        <v>5585</v>
      </c>
      <c r="D92" t="s">
        <v>8604</v>
      </c>
      <c r="E92" s="1" t="s">
        <v>8605</v>
      </c>
      <c r="F92" t="s">
        <v>8519</v>
      </c>
      <c r="I92" s="1"/>
      <c r="L92" s="1"/>
      <c r="M92" s="1"/>
      <c r="Q92" s="1"/>
      <c r="R92" s="1"/>
    </row>
    <row r="93" spans="2:18" x14ac:dyDescent="0.25">
      <c r="B93" t="s">
        <v>8687</v>
      </c>
      <c r="L93" s="1"/>
      <c r="Q93" s="1"/>
      <c r="R93" s="1"/>
    </row>
    <row r="94" spans="2:18" x14ac:dyDescent="0.25">
      <c r="B94" t="s">
        <v>8436</v>
      </c>
      <c r="C94" t="s">
        <v>5979</v>
      </c>
      <c r="D94" t="s">
        <v>8612</v>
      </c>
      <c r="E94" s="1" t="s">
        <v>8613</v>
      </c>
      <c r="F94" t="s">
        <v>8614</v>
      </c>
      <c r="I94" s="1"/>
      <c r="L94" s="1"/>
      <c r="M94" s="1"/>
      <c r="Q94" s="1"/>
      <c r="R94" s="1"/>
    </row>
    <row r="95" spans="2:18" x14ac:dyDescent="0.25">
      <c r="B95" t="s">
        <v>8437</v>
      </c>
      <c r="C95" t="s">
        <v>5901</v>
      </c>
      <c r="D95" t="s">
        <v>8615</v>
      </c>
      <c r="E95" s="1" t="s">
        <v>8616</v>
      </c>
      <c r="F95" t="s">
        <v>8617</v>
      </c>
      <c r="I95" s="1"/>
      <c r="L95" s="1"/>
      <c r="M95" s="1"/>
      <c r="Q95" s="1"/>
      <c r="R95" s="1"/>
    </row>
    <row r="96" spans="2:18" x14ac:dyDescent="0.25">
      <c r="B96" t="s">
        <v>8438</v>
      </c>
      <c r="C96" t="s">
        <v>4323</v>
      </c>
      <c r="D96" t="s">
        <v>8618</v>
      </c>
      <c r="E96" s="1" t="s">
        <v>8619</v>
      </c>
      <c r="F96" t="s">
        <v>8620</v>
      </c>
      <c r="I96" s="1"/>
      <c r="L96" s="1"/>
      <c r="M96" s="1"/>
      <c r="Q96" s="1"/>
      <c r="R96" s="1"/>
    </row>
    <row r="97" spans="2:18" x14ac:dyDescent="0.25">
      <c r="B97" t="s">
        <v>8439</v>
      </c>
      <c r="C97" t="s">
        <v>5980</v>
      </c>
      <c r="D97" t="s">
        <v>8519</v>
      </c>
      <c r="E97" s="1" t="s">
        <v>8519</v>
      </c>
      <c r="F97" t="s">
        <v>8519</v>
      </c>
      <c r="I97" s="1"/>
      <c r="L97" s="1"/>
      <c r="M97" s="1"/>
      <c r="Q97" s="1"/>
      <c r="R97" s="1"/>
    </row>
    <row r="98" spans="2:18" x14ac:dyDescent="0.25">
      <c r="B98" t="s">
        <v>8440</v>
      </c>
      <c r="C98" t="s">
        <v>6068</v>
      </c>
      <c r="D98" t="s">
        <v>8621</v>
      </c>
      <c r="E98" s="1" t="s">
        <v>8622</v>
      </c>
      <c r="F98" t="s">
        <v>8623</v>
      </c>
      <c r="I98" s="1"/>
      <c r="L98" s="1"/>
      <c r="M98" s="1"/>
      <c r="Q98" s="1"/>
      <c r="R98" s="1"/>
    </row>
    <row r="99" spans="2:18" x14ac:dyDescent="0.25">
      <c r="B99" t="s">
        <v>8441</v>
      </c>
      <c r="C99" t="s">
        <v>4602</v>
      </c>
      <c r="D99" t="s">
        <v>8624</v>
      </c>
      <c r="E99" s="1" t="s">
        <v>8625</v>
      </c>
      <c r="F99" t="s">
        <v>8626</v>
      </c>
      <c r="I99" s="1"/>
      <c r="L99" s="1"/>
      <c r="M99" s="1"/>
      <c r="Q99" s="1"/>
      <c r="R99" s="1"/>
    </row>
    <row r="100" spans="2:18" x14ac:dyDescent="0.25">
      <c r="B100" t="s">
        <v>8442</v>
      </c>
      <c r="C100" t="s">
        <v>6361</v>
      </c>
      <c r="D100" t="s">
        <v>8627</v>
      </c>
      <c r="E100" s="1" t="s">
        <v>8515</v>
      </c>
      <c r="F100" t="s">
        <v>8628</v>
      </c>
      <c r="I100" s="1"/>
      <c r="L100" s="1"/>
      <c r="M100" s="1"/>
      <c r="Q100" s="1"/>
      <c r="R100" s="1"/>
    </row>
    <row r="101" spans="2:18" x14ac:dyDescent="0.25">
      <c r="B101" t="s">
        <v>8443</v>
      </c>
      <c r="C101" t="s">
        <v>7487</v>
      </c>
      <c r="D101" t="s">
        <v>8629</v>
      </c>
      <c r="E101" s="1" t="s">
        <v>8630</v>
      </c>
      <c r="F101" t="s">
        <v>8631</v>
      </c>
      <c r="I101" s="1"/>
      <c r="L101" s="1"/>
      <c r="M101" s="1"/>
      <c r="Q101" s="1"/>
      <c r="R101" s="1"/>
    </row>
    <row r="102" spans="2:18" x14ac:dyDescent="0.25">
      <c r="B102" t="s">
        <v>8444</v>
      </c>
      <c r="C102" t="s">
        <v>6067</v>
      </c>
      <c r="D102" t="s">
        <v>8632</v>
      </c>
      <c r="E102" s="1" t="s">
        <v>8633</v>
      </c>
      <c r="F102" t="s">
        <v>8634</v>
      </c>
      <c r="I102" s="1"/>
      <c r="L102" s="1"/>
      <c r="M102" s="1"/>
      <c r="Q102" s="1"/>
      <c r="R102" s="1"/>
    </row>
    <row r="103" spans="2:18" x14ac:dyDescent="0.25">
      <c r="B103" t="s">
        <v>8445</v>
      </c>
      <c r="C103" t="s">
        <v>4636</v>
      </c>
      <c r="D103" t="s">
        <v>8635</v>
      </c>
      <c r="E103" s="1" t="s">
        <v>8636</v>
      </c>
      <c r="F103" t="s">
        <v>8637</v>
      </c>
      <c r="I103" s="1"/>
      <c r="L103" s="1"/>
      <c r="M103" s="1"/>
      <c r="Q103" s="1"/>
      <c r="R103" s="1"/>
    </row>
    <row r="104" spans="2:18" x14ac:dyDescent="0.25">
      <c r="B104" t="s">
        <v>8446</v>
      </c>
      <c r="C104" t="s">
        <v>5955</v>
      </c>
      <c r="D104" t="s">
        <v>8638</v>
      </c>
      <c r="E104" s="1" t="s">
        <v>8639</v>
      </c>
      <c r="F104" t="s">
        <v>8640</v>
      </c>
      <c r="I104" s="1"/>
      <c r="L104" s="1"/>
      <c r="M104" s="1"/>
      <c r="Q104" s="1"/>
      <c r="R104" s="1"/>
    </row>
    <row r="105" spans="2:18" x14ac:dyDescent="0.25">
      <c r="B105" t="s">
        <v>8447</v>
      </c>
      <c r="C105" t="s">
        <v>8448</v>
      </c>
      <c r="D105" t="s">
        <v>8519</v>
      </c>
      <c r="E105" s="1" t="s">
        <v>8519</v>
      </c>
      <c r="F105" t="s">
        <v>8519</v>
      </c>
      <c r="I105" s="1"/>
      <c r="L105" s="1"/>
      <c r="M105" s="1"/>
      <c r="Q105" s="1"/>
      <c r="R105" s="1"/>
    </row>
    <row r="106" spans="2:18" x14ac:dyDescent="0.25">
      <c r="B106" t="s">
        <v>8469</v>
      </c>
      <c r="C106" t="s">
        <v>4941</v>
      </c>
      <c r="D106" t="s">
        <v>8654</v>
      </c>
      <c r="E106" s="1" t="s">
        <v>8655</v>
      </c>
      <c r="F106" t="s">
        <v>8656</v>
      </c>
      <c r="L106" s="1"/>
      <c r="Q106" s="1"/>
      <c r="R106" s="1"/>
    </row>
    <row r="107" spans="2:18" x14ac:dyDescent="0.25">
      <c r="B107" t="s">
        <v>8470</v>
      </c>
      <c r="C107" t="s">
        <v>5199</v>
      </c>
      <c r="D107" t="s">
        <v>8657</v>
      </c>
      <c r="E107" s="1" t="s">
        <v>8658</v>
      </c>
      <c r="F107" t="s">
        <v>8659</v>
      </c>
      <c r="I107" s="1"/>
      <c r="L107" s="1"/>
      <c r="M107" s="1"/>
      <c r="Q107" s="1"/>
      <c r="R107" s="1"/>
    </row>
    <row r="108" spans="2:18" x14ac:dyDescent="0.25">
      <c r="B108" t="s">
        <v>8678</v>
      </c>
      <c r="I108" s="1"/>
      <c r="L108" s="1"/>
      <c r="M108" s="1"/>
      <c r="Q108" s="1"/>
      <c r="R108" s="1"/>
    </row>
    <row r="109" spans="2:18" x14ac:dyDescent="0.25">
      <c r="B109" t="s">
        <v>8674</v>
      </c>
      <c r="C109" t="s">
        <v>5359</v>
      </c>
      <c r="D109" t="s">
        <v>8641</v>
      </c>
      <c r="E109" s="1" t="s">
        <v>8642</v>
      </c>
      <c r="F109" t="s">
        <v>8643</v>
      </c>
      <c r="Q109" s="1"/>
      <c r="R109" s="1"/>
    </row>
    <row r="110" spans="2:18" x14ac:dyDescent="0.25">
      <c r="B110" t="s">
        <v>8677</v>
      </c>
      <c r="C110" t="s">
        <v>8171</v>
      </c>
      <c r="D110" t="s">
        <v>8644</v>
      </c>
      <c r="E110" s="1" t="s">
        <v>8645</v>
      </c>
      <c r="F110" t="s">
        <v>8519</v>
      </c>
      <c r="Q110" s="1"/>
      <c r="R110" s="1"/>
    </row>
    <row r="111" spans="2:18" x14ac:dyDescent="0.25">
      <c r="B111" t="s">
        <v>8675</v>
      </c>
      <c r="C111" t="s">
        <v>8355</v>
      </c>
      <c r="D111" t="s">
        <v>8649</v>
      </c>
      <c r="E111" s="1" t="s">
        <v>8650</v>
      </c>
      <c r="F111" t="s">
        <v>8651</v>
      </c>
      <c r="Q111" s="1"/>
      <c r="R111" s="1"/>
    </row>
    <row r="112" spans="2:18" x14ac:dyDescent="0.25">
      <c r="B112" t="s">
        <v>8676</v>
      </c>
      <c r="C112" t="s">
        <v>7178</v>
      </c>
      <c r="D112" t="s">
        <v>8652</v>
      </c>
      <c r="E112" s="1" t="s">
        <v>8653</v>
      </c>
      <c r="F112" t="s">
        <v>8519</v>
      </c>
      <c r="L112" s="1"/>
      <c r="Q112" s="1"/>
      <c r="R112" s="1"/>
    </row>
    <row r="113" spans="2:18" x14ac:dyDescent="0.25">
      <c r="B113" t="s">
        <v>8479</v>
      </c>
      <c r="C113" t="s">
        <v>6275</v>
      </c>
      <c r="D113" t="s">
        <v>8646</v>
      </c>
      <c r="E113" s="1" t="s">
        <v>8647</v>
      </c>
      <c r="F113" t="s">
        <v>8648</v>
      </c>
      <c r="I113" s="1"/>
      <c r="L113" s="1"/>
      <c r="M113" s="1"/>
      <c r="Q113" s="1"/>
      <c r="R113" s="1"/>
    </row>
    <row r="114" spans="2:18" ht="15.75" x14ac:dyDescent="0.25">
      <c r="B114" t="s">
        <v>8685</v>
      </c>
      <c r="C114" s="2" t="s">
        <v>4344</v>
      </c>
      <c r="D114" t="s">
        <v>8679</v>
      </c>
      <c r="E114" t="s">
        <v>8680</v>
      </c>
      <c r="F114" t="s">
        <v>8681</v>
      </c>
      <c r="I114" s="1"/>
      <c r="L114" s="1"/>
      <c r="M114" s="1"/>
      <c r="Q114" s="1"/>
      <c r="R114" s="1"/>
    </row>
    <row r="115" spans="2:18" ht="15.75" x14ac:dyDescent="0.25">
      <c r="B115" t="s">
        <v>8686</v>
      </c>
      <c r="C115" s="2" t="s">
        <v>8158</v>
      </c>
      <c r="D115" t="s">
        <v>8682</v>
      </c>
      <c r="E115" t="s">
        <v>8683</v>
      </c>
      <c r="F115" t="s">
        <v>8684</v>
      </c>
      <c r="I115" s="1"/>
      <c r="L115" s="1"/>
      <c r="M115" s="1"/>
      <c r="Q115" s="1"/>
      <c r="R115" s="1"/>
    </row>
    <row r="116" spans="2:18" x14ac:dyDescent="0.25">
      <c r="I116" s="1"/>
      <c r="L116" s="1"/>
      <c r="M116" s="1"/>
      <c r="Q116" s="1"/>
      <c r="R116" s="1"/>
    </row>
    <row r="117" spans="2:18" x14ac:dyDescent="0.25">
      <c r="E117" s="1"/>
    </row>
    <row r="118" spans="2:18" x14ac:dyDescent="0.25">
      <c r="E11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46624-1173-E648-8DDB-55BF412FE8B6}">
  <dimension ref="B1:P110"/>
  <sheetViews>
    <sheetView workbookViewId="0">
      <selection activeCell="F47" sqref="F47"/>
    </sheetView>
  </sheetViews>
  <sheetFormatPr baseColWidth="10" defaultRowHeight="15" x14ac:dyDescent="0.25"/>
  <sheetData>
    <row r="1" spans="2:6" x14ac:dyDescent="0.25">
      <c r="B1" t="s">
        <v>8400</v>
      </c>
      <c r="C1" t="s">
        <v>8399</v>
      </c>
      <c r="D1" t="s">
        <v>4210</v>
      </c>
      <c r="E1" t="s">
        <v>4209</v>
      </c>
      <c r="F1" t="s">
        <v>8505</v>
      </c>
    </row>
    <row r="2" spans="2:6" x14ac:dyDescent="0.25">
      <c r="B2" t="s">
        <v>8401</v>
      </c>
    </row>
    <row r="3" spans="2:6" x14ac:dyDescent="0.25">
      <c r="B3" t="s">
        <v>8450</v>
      </c>
      <c r="C3" t="s">
        <v>4764</v>
      </c>
      <c r="D3">
        <v>15.67</v>
      </c>
      <c r="E3">
        <v>28.45</v>
      </c>
      <c r="F3">
        <f t="shared" ref="F3:F25" si="0">IF(E3="","",IFERROR(ROUND((2^E3)/(2^D3),0),"n.b"))</f>
        <v>7033</v>
      </c>
    </row>
    <row r="4" spans="2:6" x14ac:dyDescent="0.25">
      <c r="B4" t="s">
        <v>8451</v>
      </c>
      <c r="C4" t="s">
        <v>8146</v>
      </c>
      <c r="D4">
        <v>16.16</v>
      </c>
      <c r="E4">
        <v>30.62</v>
      </c>
      <c r="F4">
        <f t="shared" si="0"/>
        <v>22537</v>
      </c>
    </row>
    <row r="5" spans="2:6" x14ac:dyDescent="0.25">
      <c r="B5" t="s">
        <v>8452</v>
      </c>
      <c r="C5" t="s">
        <v>8027</v>
      </c>
      <c r="D5">
        <v>17.899999999999999</v>
      </c>
      <c r="E5">
        <v>30.69</v>
      </c>
      <c r="F5">
        <f t="shared" si="0"/>
        <v>7082</v>
      </c>
    </row>
    <row r="6" spans="2:6" x14ac:dyDescent="0.25">
      <c r="B6" t="s">
        <v>8453</v>
      </c>
      <c r="C6" t="s">
        <v>5999</v>
      </c>
      <c r="D6">
        <v>20.89</v>
      </c>
      <c r="E6">
        <v>29.64</v>
      </c>
      <c r="F6">
        <f t="shared" si="0"/>
        <v>431</v>
      </c>
    </row>
    <row r="7" spans="2:6" x14ac:dyDescent="0.25">
      <c r="B7" t="s">
        <v>8402</v>
      </c>
      <c r="C7" t="s">
        <v>6619</v>
      </c>
      <c r="D7">
        <v>19.920000000000002</v>
      </c>
      <c r="E7">
        <v>30.42</v>
      </c>
      <c r="F7">
        <f t="shared" si="0"/>
        <v>1448</v>
      </c>
    </row>
    <row r="8" spans="2:6" x14ac:dyDescent="0.25">
      <c r="B8" t="s">
        <v>8454</v>
      </c>
      <c r="C8" t="s">
        <v>7611</v>
      </c>
      <c r="D8">
        <v>21.21</v>
      </c>
      <c r="E8">
        <v>29.52</v>
      </c>
      <c r="F8">
        <f t="shared" si="0"/>
        <v>317</v>
      </c>
    </row>
    <row r="9" spans="2:6" x14ac:dyDescent="0.25">
      <c r="B9" t="s">
        <v>8403</v>
      </c>
      <c r="C9" t="s">
        <v>7132</v>
      </c>
      <c r="D9">
        <v>16.22</v>
      </c>
      <c r="E9">
        <v>30.36</v>
      </c>
      <c r="F9">
        <f t="shared" si="0"/>
        <v>18054</v>
      </c>
    </row>
    <row r="10" spans="2:6" x14ac:dyDescent="0.25">
      <c r="B10" t="s">
        <v>8404</v>
      </c>
      <c r="F10" t="str">
        <f t="shared" si="0"/>
        <v/>
      </c>
    </row>
    <row r="11" spans="2:6" x14ac:dyDescent="0.25">
      <c r="B11" t="s">
        <v>8455</v>
      </c>
      <c r="C11" t="s">
        <v>4529</v>
      </c>
      <c r="D11">
        <v>21.55</v>
      </c>
      <c r="E11">
        <v>25.57</v>
      </c>
      <c r="F11">
        <f t="shared" si="0"/>
        <v>16</v>
      </c>
    </row>
    <row r="12" spans="2:6" x14ac:dyDescent="0.25">
      <c r="B12" t="s">
        <v>8456</v>
      </c>
      <c r="C12" t="s">
        <v>6906</v>
      </c>
      <c r="D12">
        <v>16.53</v>
      </c>
      <c r="E12">
        <v>23.76</v>
      </c>
      <c r="F12">
        <f t="shared" si="0"/>
        <v>150</v>
      </c>
    </row>
    <row r="13" spans="2:6" x14ac:dyDescent="0.25">
      <c r="B13" t="s">
        <v>8457</v>
      </c>
      <c r="C13" t="s">
        <v>6362</v>
      </c>
      <c r="D13">
        <v>18.46</v>
      </c>
      <c r="E13">
        <v>25.7</v>
      </c>
      <c r="F13">
        <f t="shared" si="0"/>
        <v>151</v>
      </c>
    </row>
    <row r="14" spans="2:6" x14ac:dyDescent="0.25">
      <c r="B14" t="s">
        <v>4200</v>
      </c>
      <c r="F14" t="str">
        <f t="shared" si="0"/>
        <v/>
      </c>
    </row>
    <row r="15" spans="2:6" x14ac:dyDescent="0.25">
      <c r="B15" t="s">
        <v>8459</v>
      </c>
      <c r="C15" t="s">
        <v>5952</v>
      </c>
      <c r="D15">
        <v>20.95</v>
      </c>
      <c r="E15">
        <v>31.5</v>
      </c>
      <c r="F15">
        <f t="shared" si="0"/>
        <v>1499</v>
      </c>
    </row>
    <row r="16" spans="2:6" x14ac:dyDescent="0.25">
      <c r="B16" t="s">
        <v>8460</v>
      </c>
      <c r="C16" t="s">
        <v>5298</v>
      </c>
      <c r="D16">
        <v>21.48</v>
      </c>
      <c r="E16">
        <v>31.02</v>
      </c>
      <c r="F16">
        <f t="shared" si="0"/>
        <v>744</v>
      </c>
    </row>
    <row r="17" spans="2:6" x14ac:dyDescent="0.25">
      <c r="B17" t="s">
        <v>8461</v>
      </c>
      <c r="C17" t="s">
        <v>7645</v>
      </c>
      <c r="D17">
        <v>14.86</v>
      </c>
      <c r="E17">
        <v>30.65</v>
      </c>
      <c r="F17">
        <f t="shared" si="0"/>
        <v>56658</v>
      </c>
    </row>
    <row r="18" spans="2:6" x14ac:dyDescent="0.25">
      <c r="B18" t="s">
        <v>8458</v>
      </c>
      <c r="C18" t="s">
        <v>6037</v>
      </c>
      <c r="D18">
        <v>20.95</v>
      </c>
      <c r="E18">
        <v>30.91</v>
      </c>
      <c r="F18">
        <f t="shared" si="0"/>
        <v>996</v>
      </c>
    </row>
    <row r="19" spans="2:6" x14ac:dyDescent="0.25">
      <c r="B19" t="s">
        <v>4201</v>
      </c>
      <c r="F19" t="str">
        <f t="shared" si="0"/>
        <v/>
      </c>
    </row>
    <row r="20" spans="2:6" x14ac:dyDescent="0.25">
      <c r="B20" t="s">
        <v>8405</v>
      </c>
      <c r="C20" t="s">
        <v>4216</v>
      </c>
      <c r="D20">
        <v>21.28</v>
      </c>
      <c r="E20">
        <v>34.549999999999997</v>
      </c>
      <c r="F20">
        <f t="shared" si="0"/>
        <v>9878</v>
      </c>
    </row>
    <row r="21" spans="2:6" x14ac:dyDescent="0.25">
      <c r="B21" t="s">
        <v>8406</v>
      </c>
      <c r="C21" t="s">
        <v>4223</v>
      </c>
      <c r="D21">
        <v>18.149999999999999</v>
      </c>
      <c r="E21">
        <v>33.49</v>
      </c>
      <c r="F21">
        <f t="shared" si="0"/>
        <v>41476</v>
      </c>
    </row>
    <row r="22" spans="2:6" x14ac:dyDescent="0.25">
      <c r="B22" t="s">
        <v>8407</v>
      </c>
      <c r="F22" t="str">
        <f t="shared" si="0"/>
        <v/>
      </c>
    </row>
    <row r="23" spans="2:6" x14ac:dyDescent="0.25">
      <c r="B23" t="s">
        <v>8468</v>
      </c>
      <c r="C23" t="s">
        <v>5548</v>
      </c>
      <c r="D23" t="s">
        <v>8488</v>
      </c>
      <c r="E23">
        <v>19.350000000000001</v>
      </c>
      <c r="F23" t="str">
        <f t="shared" si="0"/>
        <v>n.b</v>
      </c>
    </row>
    <row r="24" spans="2:6" x14ac:dyDescent="0.25">
      <c r="B24" t="s">
        <v>8462</v>
      </c>
      <c r="C24" t="s">
        <v>4988</v>
      </c>
      <c r="D24">
        <v>18.91</v>
      </c>
      <c r="E24">
        <v>25.23</v>
      </c>
      <c r="F24">
        <f t="shared" si="0"/>
        <v>80</v>
      </c>
    </row>
    <row r="25" spans="2:6" x14ac:dyDescent="0.25">
      <c r="B25" t="s">
        <v>8463</v>
      </c>
      <c r="C25" t="s">
        <v>6732</v>
      </c>
      <c r="D25">
        <v>21.33</v>
      </c>
      <c r="E25">
        <v>25.37</v>
      </c>
      <c r="F25">
        <f t="shared" si="0"/>
        <v>16</v>
      </c>
    </row>
    <row r="26" spans="2:6" x14ac:dyDescent="0.25">
      <c r="B26" t="s">
        <v>8408</v>
      </c>
    </row>
    <row r="27" spans="2:6" x14ac:dyDescent="0.25">
      <c r="B27" t="s">
        <v>8464</v>
      </c>
      <c r="C27" t="s">
        <v>7560</v>
      </c>
      <c r="D27">
        <v>15.29</v>
      </c>
      <c r="E27">
        <v>23.06</v>
      </c>
      <c r="F27">
        <f t="shared" ref="F27:F39" si="1">IF(E27="","",IFERROR(ROUND((2^E27)/(2^D27),0),"n.b"))</f>
        <v>218</v>
      </c>
    </row>
    <row r="28" spans="2:6" x14ac:dyDescent="0.25">
      <c r="B28" t="s">
        <v>8465</v>
      </c>
      <c r="C28" t="s">
        <v>6255</v>
      </c>
      <c r="D28" t="s">
        <v>8488</v>
      </c>
      <c r="E28">
        <v>27.3</v>
      </c>
      <c r="F28" t="str">
        <f t="shared" si="1"/>
        <v>n.b</v>
      </c>
    </row>
    <row r="29" spans="2:6" x14ac:dyDescent="0.25">
      <c r="B29" t="s">
        <v>8420</v>
      </c>
      <c r="C29" t="s">
        <v>4872</v>
      </c>
      <c r="D29">
        <v>23.26</v>
      </c>
      <c r="E29">
        <v>29.11</v>
      </c>
      <c r="F29">
        <f t="shared" si="1"/>
        <v>58</v>
      </c>
    </row>
    <row r="30" spans="2:6" x14ac:dyDescent="0.25">
      <c r="B30" t="s">
        <v>8421</v>
      </c>
      <c r="F30" t="str">
        <f t="shared" si="1"/>
        <v/>
      </c>
    </row>
    <row r="31" spans="2:6" x14ac:dyDescent="0.25">
      <c r="B31" t="s">
        <v>8411</v>
      </c>
      <c r="C31" t="s">
        <v>7639</v>
      </c>
      <c r="D31">
        <v>21.74</v>
      </c>
      <c r="E31">
        <v>29.17</v>
      </c>
      <c r="F31">
        <f t="shared" si="1"/>
        <v>172</v>
      </c>
    </row>
    <row r="32" spans="2:6" x14ac:dyDescent="0.25">
      <c r="B32" t="s">
        <v>8412</v>
      </c>
      <c r="C32" t="s">
        <v>6271</v>
      </c>
      <c r="D32">
        <v>21.29</v>
      </c>
      <c r="E32">
        <v>26.45</v>
      </c>
      <c r="F32">
        <f t="shared" si="1"/>
        <v>36</v>
      </c>
    </row>
    <row r="33" spans="2:16" x14ac:dyDescent="0.25">
      <c r="B33" t="s">
        <v>8413</v>
      </c>
      <c r="C33" t="s">
        <v>7954</v>
      </c>
      <c r="D33" t="s">
        <v>8488</v>
      </c>
      <c r="E33">
        <v>28.85</v>
      </c>
      <c r="F33" t="str">
        <f t="shared" si="1"/>
        <v>n.b</v>
      </c>
    </row>
    <row r="34" spans="2:16" x14ac:dyDescent="0.25">
      <c r="B34" t="s">
        <v>8414</v>
      </c>
      <c r="C34" t="s">
        <v>5153</v>
      </c>
      <c r="D34">
        <v>19.760000000000002</v>
      </c>
      <c r="E34">
        <v>25.92</v>
      </c>
      <c r="F34">
        <f t="shared" si="1"/>
        <v>72</v>
      </c>
    </row>
    <row r="35" spans="2:16" x14ac:dyDescent="0.25">
      <c r="B35" t="s">
        <v>8492</v>
      </c>
      <c r="F35" t="str">
        <f t="shared" si="1"/>
        <v/>
      </c>
    </row>
    <row r="36" spans="2:16" x14ac:dyDescent="0.25">
      <c r="B36" t="s">
        <v>8493</v>
      </c>
      <c r="C36" t="s">
        <v>6947</v>
      </c>
      <c r="D36">
        <v>15.27</v>
      </c>
      <c r="E36">
        <v>24.97</v>
      </c>
      <c r="F36">
        <f t="shared" si="1"/>
        <v>832</v>
      </c>
    </row>
    <row r="37" spans="2:16" x14ac:dyDescent="0.25">
      <c r="B37" t="s">
        <v>8494</v>
      </c>
      <c r="C37" t="s">
        <v>7069</v>
      </c>
      <c r="D37" t="s">
        <v>8488</v>
      </c>
      <c r="E37">
        <v>25.7</v>
      </c>
      <c r="F37" t="str">
        <f t="shared" si="1"/>
        <v>n.b</v>
      </c>
    </row>
    <row r="38" spans="2:16" x14ac:dyDescent="0.25">
      <c r="B38" t="s">
        <v>8495</v>
      </c>
      <c r="C38" t="s">
        <v>7505</v>
      </c>
      <c r="D38">
        <v>18.829999999999998</v>
      </c>
      <c r="E38">
        <v>25.51</v>
      </c>
      <c r="F38">
        <f t="shared" si="1"/>
        <v>103</v>
      </c>
    </row>
    <row r="39" spans="2:16" x14ac:dyDescent="0.25">
      <c r="B39" t="s">
        <v>8496</v>
      </c>
      <c r="C39" t="s">
        <v>6710</v>
      </c>
      <c r="D39">
        <v>18.23</v>
      </c>
      <c r="E39">
        <v>26.07</v>
      </c>
      <c r="F39">
        <f t="shared" si="1"/>
        <v>229</v>
      </c>
    </row>
    <row r="45" spans="2:16" x14ac:dyDescent="0.25">
      <c r="B45" t="s">
        <v>8400</v>
      </c>
      <c r="C45" t="s">
        <v>8399</v>
      </c>
      <c r="D45" t="s">
        <v>4210</v>
      </c>
      <c r="E45" t="s">
        <v>4209</v>
      </c>
      <c r="F45" t="s">
        <v>8505</v>
      </c>
    </row>
    <row r="46" spans="2:16" x14ac:dyDescent="0.25">
      <c r="B46" t="s">
        <v>8466</v>
      </c>
    </row>
    <row r="47" spans="2:16" x14ac:dyDescent="0.25">
      <c r="B47" t="s">
        <v>8467</v>
      </c>
      <c r="C47" t="s">
        <v>5748</v>
      </c>
      <c r="D47">
        <v>20.260000000000002</v>
      </c>
      <c r="E47">
        <v>24.09</v>
      </c>
      <c r="F47">
        <f t="shared" ref="F47:F61" si="2">IF(E47="","",IFERROR(ROUND((2^E47)/(2^D47),0),"n.b"))</f>
        <v>14</v>
      </c>
      <c r="L47" t="s">
        <v>8466</v>
      </c>
      <c r="N47" t="s">
        <v>8504</v>
      </c>
      <c r="O47" t="s">
        <v>8504</v>
      </c>
      <c r="P47" t="s">
        <v>8504</v>
      </c>
    </row>
    <row r="48" spans="2:16" x14ac:dyDescent="0.25">
      <c r="B48" t="s">
        <v>8660</v>
      </c>
      <c r="C48" t="s">
        <v>5749</v>
      </c>
      <c r="D48">
        <v>17.239999999999998</v>
      </c>
      <c r="E48">
        <v>20.84</v>
      </c>
      <c r="F48">
        <f t="shared" si="2"/>
        <v>12</v>
      </c>
      <c r="L48" t="s">
        <v>8467</v>
      </c>
      <c r="M48" t="s">
        <v>5748</v>
      </c>
      <c r="N48">
        <v>20.260000000000002</v>
      </c>
      <c r="O48">
        <v>23.95</v>
      </c>
      <c r="P48">
        <v>24.09</v>
      </c>
    </row>
    <row r="49" spans="2:16" x14ac:dyDescent="0.25">
      <c r="B49" t="s">
        <v>8661</v>
      </c>
      <c r="C49" t="s">
        <v>5344</v>
      </c>
      <c r="D49">
        <v>18.809999999999999</v>
      </c>
      <c r="E49">
        <v>20.260000000000002</v>
      </c>
      <c r="F49">
        <f t="shared" si="2"/>
        <v>3</v>
      </c>
      <c r="L49" t="s">
        <v>8660</v>
      </c>
      <c r="M49" t="s">
        <v>5749</v>
      </c>
      <c r="N49">
        <v>17.239999999999998</v>
      </c>
      <c r="O49">
        <v>21.99</v>
      </c>
      <c r="P49">
        <v>20.84</v>
      </c>
    </row>
    <row r="50" spans="2:16" x14ac:dyDescent="0.25">
      <c r="B50" t="s">
        <v>8410</v>
      </c>
      <c r="C50" t="s">
        <v>6627</v>
      </c>
      <c r="D50">
        <v>19.77</v>
      </c>
      <c r="E50">
        <v>20.46</v>
      </c>
      <c r="F50">
        <f t="shared" si="2"/>
        <v>2</v>
      </c>
      <c r="L50" t="s">
        <v>8661</v>
      </c>
      <c r="M50" t="s">
        <v>5344</v>
      </c>
      <c r="N50">
        <v>18.809999999999999</v>
      </c>
      <c r="O50">
        <v>20.75</v>
      </c>
      <c r="P50">
        <v>20.260000000000002</v>
      </c>
    </row>
    <row r="51" spans="2:16" x14ac:dyDescent="0.25">
      <c r="B51" t="s">
        <v>8415</v>
      </c>
      <c r="C51" t="s">
        <v>7361</v>
      </c>
      <c r="D51">
        <v>18.559999999999999</v>
      </c>
      <c r="E51">
        <v>18.670000000000002</v>
      </c>
      <c r="F51">
        <f t="shared" si="2"/>
        <v>1</v>
      </c>
      <c r="L51" t="s">
        <v>8410</v>
      </c>
      <c r="M51" t="s">
        <v>6627</v>
      </c>
      <c r="N51">
        <v>19.77</v>
      </c>
      <c r="O51">
        <v>21.12</v>
      </c>
      <c r="P51">
        <v>20.46</v>
      </c>
    </row>
    <row r="52" spans="2:16" x14ac:dyDescent="0.25">
      <c r="B52" t="s">
        <v>8419</v>
      </c>
      <c r="C52" t="s">
        <v>4699</v>
      </c>
      <c r="D52">
        <v>17.420000000000002</v>
      </c>
      <c r="E52">
        <v>19.21</v>
      </c>
      <c r="F52">
        <f t="shared" si="2"/>
        <v>3</v>
      </c>
      <c r="L52" t="s">
        <v>8415</v>
      </c>
      <c r="M52" t="s">
        <v>7361</v>
      </c>
      <c r="N52">
        <v>18.559999999999999</v>
      </c>
      <c r="O52">
        <v>20.14</v>
      </c>
      <c r="P52">
        <v>18.670000000000002</v>
      </c>
    </row>
    <row r="53" spans="2:16" x14ac:dyDescent="0.25">
      <c r="B53" t="s">
        <v>8416</v>
      </c>
      <c r="F53" t="str">
        <f t="shared" si="2"/>
        <v/>
      </c>
      <c r="L53" t="s">
        <v>8419</v>
      </c>
      <c r="M53" t="s">
        <v>4699</v>
      </c>
      <c r="N53">
        <v>17.420000000000002</v>
      </c>
      <c r="O53">
        <v>21.16</v>
      </c>
      <c r="P53">
        <v>19.21</v>
      </c>
    </row>
    <row r="54" spans="2:16" x14ac:dyDescent="0.25">
      <c r="B54" t="s">
        <v>8449</v>
      </c>
      <c r="C54" t="s">
        <v>4211</v>
      </c>
      <c r="D54">
        <v>11.97</v>
      </c>
      <c r="E54">
        <v>19.25</v>
      </c>
      <c r="F54">
        <f t="shared" si="2"/>
        <v>155</v>
      </c>
    </row>
    <row r="55" spans="2:16" x14ac:dyDescent="0.25">
      <c r="B55" t="s">
        <v>8417</v>
      </c>
      <c r="C55" t="s">
        <v>5267</v>
      </c>
      <c r="D55">
        <v>14.42</v>
      </c>
      <c r="E55">
        <v>20.07</v>
      </c>
      <c r="F55">
        <f t="shared" si="2"/>
        <v>50</v>
      </c>
    </row>
    <row r="56" spans="2:16" x14ac:dyDescent="0.25">
      <c r="B56" t="s">
        <v>8422</v>
      </c>
      <c r="F56" t="str">
        <f t="shared" si="2"/>
        <v/>
      </c>
    </row>
    <row r="57" spans="2:16" x14ac:dyDescent="0.25">
      <c r="B57" t="s">
        <v>8423</v>
      </c>
      <c r="C57" t="s">
        <v>6915</v>
      </c>
      <c r="D57">
        <v>12.42</v>
      </c>
      <c r="E57">
        <v>17.670000000000002</v>
      </c>
      <c r="F57">
        <f t="shared" si="2"/>
        <v>38</v>
      </c>
      <c r="L57" t="s">
        <v>8498</v>
      </c>
      <c r="N57">
        <v>20.29</v>
      </c>
      <c r="O57">
        <v>23.19</v>
      </c>
      <c r="P57">
        <f t="shared" ref="P57" si="3">IF(O57="","",IFERROR(ROUND((2^O57)/(2^N57),0),"n.b"))</f>
        <v>7</v>
      </c>
    </row>
    <row r="58" spans="2:16" x14ac:dyDescent="0.25">
      <c r="B58" t="s">
        <v>8409</v>
      </c>
      <c r="C58" t="s">
        <v>6577</v>
      </c>
      <c r="D58">
        <v>17.100000000000001</v>
      </c>
      <c r="E58">
        <v>18.579999999999998</v>
      </c>
      <c r="F58">
        <f t="shared" si="2"/>
        <v>3</v>
      </c>
    </row>
    <row r="59" spans="2:16" x14ac:dyDescent="0.25">
      <c r="B59" t="s">
        <v>8424</v>
      </c>
      <c r="C59" t="s">
        <v>6599</v>
      </c>
      <c r="D59">
        <v>18.53</v>
      </c>
      <c r="E59">
        <v>16.39</v>
      </c>
      <c r="F59">
        <f t="shared" si="2"/>
        <v>0</v>
      </c>
    </row>
    <row r="60" spans="2:16" x14ac:dyDescent="0.25">
      <c r="B60" t="s">
        <v>8425</v>
      </c>
      <c r="C60" t="s">
        <v>7062</v>
      </c>
      <c r="D60">
        <v>14.19</v>
      </c>
      <c r="E60">
        <v>15.35</v>
      </c>
      <c r="F60">
        <f t="shared" si="2"/>
        <v>2</v>
      </c>
    </row>
    <row r="61" spans="2:16" x14ac:dyDescent="0.25">
      <c r="B61" t="s">
        <v>8426</v>
      </c>
      <c r="C61" t="s">
        <v>7621</v>
      </c>
      <c r="D61">
        <v>18.920000000000002</v>
      </c>
      <c r="E61">
        <v>18.940000000000001</v>
      </c>
      <c r="F61">
        <f t="shared" si="2"/>
        <v>1</v>
      </c>
    </row>
    <row r="62" spans="2:16" x14ac:dyDescent="0.25">
      <c r="B62" t="s">
        <v>8501</v>
      </c>
    </row>
    <row r="63" spans="2:16" x14ac:dyDescent="0.25">
      <c r="B63" t="s">
        <v>8474</v>
      </c>
      <c r="C63" t="s">
        <v>7834</v>
      </c>
      <c r="D63">
        <v>15.58</v>
      </c>
      <c r="E63">
        <v>22.21</v>
      </c>
      <c r="F63">
        <f t="shared" ref="F63:F74" si="4">IF(E63="","",IFERROR(ROUND((2^E63)/(2^D63),0),"n.b"))</f>
        <v>99</v>
      </c>
    </row>
    <row r="64" spans="2:16" x14ac:dyDescent="0.25">
      <c r="B64" t="s">
        <v>8476</v>
      </c>
      <c r="C64" t="s">
        <v>6545</v>
      </c>
      <c r="D64" t="s">
        <v>8488</v>
      </c>
      <c r="E64">
        <v>18.239999999999998</v>
      </c>
      <c r="F64" t="str">
        <f t="shared" si="4"/>
        <v>n.b</v>
      </c>
    </row>
    <row r="65" spans="2:6" x14ac:dyDescent="0.25">
      <c r="B65" t="s">
        <v>8478</v>
      </c>
      <c r="C65" t="s">
        <v>7834</v>
      </c>
      <c r="D65">
        <v>15.58</v>
      </c>
      <c r="E65">
        <v>22.21</v>
      </c>
      <c r="F65">
        <f t="shared" si="4"/>
        <v>99</v>
      </c>
    </row>
    <row r="66" spans="2:6" x14ac:dyDescent="0.25">
      <c r="B66" t="s">
        <v>8485</v>
      </c>
      <c r="C66" t="s">
        <v>6513</v>
      </c>
      <c r="D66">
        <v>19.850000000000001</v>
      </c>
      <c r="E66">
        <v>17.95</v>
      </c>
      <c r="F66">
        <f t="shared" si="4"/>
        <v>0</v>
      </c>
    </row>
    <row r="67" spans="2:6" x14ac:dyDescent="0.25">
      <c r="B67" t="s">
        <v>8435</v>
      </c>
      <c r="F67" t="str">
        <f t="shared" si="4"/>
        <v/>
      </c>
    </row>
    <row r="68" spans="2:6" x14ac:dyDescent="0.25">
      <c r="B68" t="s">
        <v>8428</v>
      </c>
      <c r="C68" t="s">
        <v>7259</v>
      </c>
      <c r="D68">
        <v>18.829999999999998</v>
      </c>
      <c r="E68">
        <v>21.9</v>
      </c>
      <c r="F68">
        <f t="shared" si="4"/>
        <v>8</v>
      </c>
    </row>
    <row r="69" spans="2:6" x14ac:dyDescent="0.25">
      <c r="B69" t="s">
        <v>8429</v>
      </c>
      <c r="C69" t="s">
        <v>6992</v>
      </c>
      <c r="D69">
        <v>16.89</v>
      </c>
      <c r="E69">
        <v>21.65</v>
      </c>
      <c r="F69">
        <f t="shared" si="4"/>
        <v>27</v>
      </c>
    </row>
    <row r="70" spans="2:6" x14ac:dyDescent="0.25">
      <c r="B70" t="s">
        <v>8430</v>
      </c>
      <c r="C70" t="s">
        <v>7301</v>
      </c>
      <c r="D70">
        <v>15.15</v>
      </c>
      <c r="E70">
        <v>22.3</v>
      </c>
      <c r="F70">
        <f t="shared" si="4"/>
        <v>142</v>
      </c>
    </row>
    <row r="71" spans="2:6" x14ac:dyDescent="0.25">
      <c r="B71" t="s">
        <v>8431</v>
      </c>
      <c r="C71" t="s">
        <v>6749</v>
      </c>
      <c r="D71">
        <v>20.95</v>
      </c>
      <c r="E71">
        <v>26.19</v>
      </c>
      <c r="F71">
        <f t="shared" si="4"/>
        <v>38</v>
      </c>
    </row>
    <row r="72" spans="2:6" x14ac:dyDescent="0.25">
      <c r="B72" t="s">
        <v>8432</v>
      </c>
      <c r="C72" t="s">
        <v>7214</v>
      </c>
      <c r="D72">
        <v>16.420000000000002</v>
      </c>
      <c r="E72">
        <v>21.27</v>
      </c>
      <c r="F72">
        <f t="shared" si="4"/>
        <v>29</v>
      </c>
    </row>
    <row r="73" spans="2:6" x14ac:dyDescent="0.25">
      <c r="B73" t="s">
        <v>8433</v>
      </c>
      <c r="C73" t="s">
        <v>6757</v>
      </c>
      <c r="D73">
        <v>16.68</v>
      </c>
      <c r="E73">
        <v>22.83</v>
      </c>
      <c r="F73">
        <f t="shared" si="4"/>
        <v>71</v>
      </c>
    </row>
    <row r="74" spans="2:6" x14ac:dyDescent="0.25">
      <c r="B74" t="s">
        <v>8434</v>
      </c>
      <c r="C74" t="s">
        <v>5282</v>
      </c>
      <c r="D74">
        <v>18.88</v>
      </c>
      <c r="E74">
        <v>21.27</v>
      </c>
      <c r="F74">
        <f t="shared" si="4"/>
        <v>5</v>
      </c>
    </row>
    <row r="75" spans="2:6" x14ac:dyDescent="0.25">
      <c r="B75" t="s">
        <v>8499</v>
      </c>
    </row>
    <row r="76" spans="2:6" x14ac:dyDescent="0.25">
      <c r="B76" t="s">
        <v>8481</v>
      </c>
      <c r="C76" t="s">
        <v>4314</v>
      </c>
      <c r="D76" t="s">
        <v>8488</v>
      </c>
      <c r="E76">
        <v>25.33</v>
      </c>
      <c r="F76" t="str">
        <f t="shared" ref="F76:F83" si="5">IF(E76="","",IFERROR(ROUND((2^E76)/(2^D76),0),"n.b"))</f>
        <v>n.b</v>
      </c>
    </row>
    <row r="77" spans="2:6" x14ac:dyDescent="0.25">
      <c r="B77" t="s">
        <v>8482</v>
      </c>
      <c r="C77" t="s">
        <v>6138</v>
      </c>
      <c r="D77">
        <v>18.079999999999998</v>
      </c>
      <c r="E77">
        <v>23.13</v>
      </c>
      <c r="F77">
        <f t="shared" si="5"/>
        <v>33</v>
      </c>
    </row>
    <row r="78" spans="2:6" x14ac:dyDescent="0.25">
      <c r="B78" t="s">
        <v>8473</v>
      </c>
      <c r="C78" t="s">
        <v>8306</v>
      </c>
      <c r="D78">
        <v>19.38</v>
      </c>
      <c r="E78">
        <v>23.44</v>
      </c>
      <c r="F78">
        <f t="shared" si="5"/>
        <v>17</v>
      </c>
    </row>
    <row r="79" spans="2:6" x14ac:dyDescent="0.25">
      <c r="B79" t="s">
        <v>8484</v>
      </c>
      <c r="C79" t="s">
        <v>5870</v>
      </c>
      <c r="D79">
        <v>25.37</v>
      </c>
      <c r="E79">
        <v>22.66</v>
      </c>
      <c r="F79">
        <f t="shared" si="5"/>
        <v>0</v>
      </c>
    </row>
    <row r="80" spans="2:6" x14ac:dyDescent="0.25">
      <c r="B80" t="s">
        <v>8486</v>
      </c>
      <c r="C80" t="s">
        <v>4604</v>
      </c>
      <c r="D80">
        <v>18.010000000000002</v>
      </c>
      <c r="E80">
        <v>18.37</v>
      </c>
      <c r="F80">
        <f t="shared" si="5"/>
        <v>1</v>
      </c>
    </row>
    <row r="81" spans="2:6" x14ac:dyDescent="0.25">
      <c r="B81" t="s">
        <v>8502</v>
      </c>
      <c r="F81" t="str">
        <f t="shared" si="5"/>
        <v/>
      </c>
    </row>
    <row r="82" spans="2:6" x14ac:dyDescent="0.25">
      <c r="B82" t="s">
        <v>8471</v>
      </c>
      <c r="C82" t="s">
        <v>5995</v>
      </c>
      <c r="D82">
        <v>18.77</v>
      </c>
      <c r="E82">
        <v>22.42</v>
      </c>
      <c r="F82">
        <f t="shared" si="5"/>
        <v>13</v>
      </c>
    </row>
    <row r="83" spans="2:6" x14ac:dyDescent="0.25">
      <c r="B83" t="s">
        <v>8475</v>
      </c>
      <c r="C83" t="s">
        <v>5585</v>
      </c>
      <c r="D83">
        <v>17.38</v>
      </c>
      <c r="E83">
        <v>18.29</v>
      </c>
      <c r="F83">
        <f t="shared" si="5"/>
        <v>2</v>
      </c>
    </row>
    <row r="84" spans="2:6" x14ac:dyDescent="0.25">
      <c r="B84" t="s">
        <v>8503</v>
      </c>
    </row>
    <row r="85" spans="2:6" x14ac:dyDescent="0.25">
      <c r="B85" t="s">
        <v>8483</v>
      </c>
      <c r="C85" t="s">
        <v>7579</v>
      </c>
      <c r="D85">
        <v>22.59</v>
      </c>
      <c r="E85">
        <v>23.27</v>
      </c>
      <c r="F85">
        <f t="shared" ref="F85:F99" si="6">IF(E85="","",IFERROR(ROUND((2^E85)/(2^D85),0),"n.b"))</f>
        <v>2</v>
      </c>
    </row>
    <row r="86" spans="2:6" x14ac:dyDescent="0.25">
      <c r="B86" t="s">
        <v>8498</v>
      </c>
      <c r="C86" t="s">
        <v>8062</v>
      </c>
      <c r="D86">
        <v>15.74</v>
      </c>
      <c r="E86">
        <v>24.24</v>
      </c>
      <c r="F86">
        <f t="shared" si="6"/>
        <v>362</v>
      </c>
    </row>
    <row r="87" spans="2:6" x14ac:dyDescent="0.25">
      <c r="B87" t="s">
        <v>8427</v>
      </c>
      <c r="F87" t="str">
        <f t="shared" si="6"/>
        <v/>
      </c>
    </row>
    <row r="88" spans="2:6" x14ac:dyDescent="0.25">
      <c r="B88" t="s">
        <v>8436</v>
      </c>
      <c r="C88" t="s">
        <v>5979</v>
      </c>
      <c r="D88">
        <v>21.2</v>
      </c>
      <c r="E88">
        <v>26</v>
      </c>
      <c r="F88">
        <f t="shared" si="6"/>
        <v>28</v>
      </c>
    </row>
    <row r="89" spans="2:6" x14ac:dyDescent="0.25">
      <c r="B89" t="s">
        <v>8437</v>
      </c>
      <c r="C89" t="s">
        <v>5901</v>
      </c>
      <c r="D89">
        <v>20.04</v>
      </c>
      <c r="E89">
        <v>23.37</v>
      </c>
      <c r="F89">
        <f t="shared" si="6"/>
        <v>10</v>
      </c>
    </row>
    <row r="90" spans="2:6" x14ac:dyDescent="0.25">
      <c r="B90" t="s">
        <v>8438</v>
      </c>
      <c r="C90" t="s">
        <v>4323</v>
      </c>
      <c r="D90">
        <v>25.13</v>
      </c>
      <c r="E90">
        <v>26.26</v>
      </c>
      <c r="F90">
        <f t="shared" si="6"/>
        <v>2</v>
      </c>
    </row>
    <row r="91" spans="2:6" x14ac:dyDescent="0.25">
      <c r="B91" t="s">
        <v>8439</v>
      </c>
      <c r="C91" t="s">
        <v>5980</v>
      </c>
      <c r="D91" t="s">
        <v>8488</v>
      </c>
      <c r="E91" t="s">
        <v>8488</v>
      </c>
      <c r="F91" t="str">
        <f t="shared" si="6"/>
        <v>n.b</v>
      </c>
    </row>
    <row r="92" spans="2:6" x14ac:dyDescent="0.25">
      <c r="B92" t="s">
        <v>8440</v>
      </c>
      <c r="C92" t="s">
        <v>6068</v>
      </c>
      <c r="D92">
        <v>19.32</v>
      </c>
      <c r="E92">
        <v>22.17</v>
      </c>
      <c r="F92">
        <f t="shared" si="6"/>
        <v>7</v>
      </c>
    </row>
    <row r="93" spans="2:6" x14ac:dyDescent="0.25">
      <c r="B93" t="s">
        <v>8441</v>
      </c>
      <c r="C93" t="s">
        <v>4602</v>
      </c>
      <c r="D93">
        <v>22.67</v>
      </c>
      <c r="E93">
        <v>22.71</v>
      </c>
      <c r="F93">
        <f t="shared" si="6"/>
        <v>1</v>
      </c>
    </row>
    <row r="94" spans="2:6" x14ac:dyDescent="0.25">
      <c r="B94" t="s">
        <v>8442</v>
      </c>
      <c r="C94" t="s">
        <v>6361</v>
      </c>
      <c r="D94">
        <v>21.29</v>
      </c>
      <c r="E94">
        <v>26.89</v>
      </c>
      <c r="F94">
        <f t="shared" si="6"/>
        <v>49</v>
      </c>
    </row>
    <row r="95" spans="2:6" x14ac:dyDescent="0.25">
      <c r="B95" t="s">
        <v>8443</v>
      </c>
      <c r="C95" t="s">
        <v>7487</v>
      </c>
      <c r="D95">
        <v>23.54</v>
      </c>
      <c r="E95">
        <v>21.2</v>
      </c>
      <c r="F95">
        <f t="shared" si="6"/>
        <v>0</v>
      </c>
    </row>
    <row r="96" spans="2:6" x14ac:dyDescent="0.25">
      <c r="B96" t="s">
        <v>8444</v>
      </c>
      <c r="C96" t="s">
        <v>6067</v>
      </c>
      <c r="D96">
        <v>17.59</v>
      </c>
      <c r="E96">
        <v>22.66</v>
      </c>
      <c r="F96">
        <f t="shared" si="6"/>
        <v>34</v>
      </c>
    </row>
    <row r="97" spans="2:6" x14ac:dyDescent="0.25">
      <c r="B97" t="s">
        <v>8445</v>
      </c>
      <c r="C97" t="s">
        <v>4636</v>
      </c>
      <c r="D97">
        <v>17.86</v>
      </c>
      <c r="E97">
        <v>24.28</v>
      </c>
      <c r="F97">
        <f t="shared" si="6"/>
        <v>86</v>
      </c>
    </row>
    <row r="98" spans="2:6" x14ac:dyDescent="0.25">
      <c r="B98" t="s">
        <v>8446</v>
      </c>
      <c r="C98" t="s">
        <v>5955</v>
      </c>
      <c r="D98">
        <v>20.8</v>
      </c>
      <c r="E98">
        <v>19.73</v>
      </c>
      <c r="F98">
        <f t="shared" si="6"/>
        <v>0</v>
      </c>
    </row>
    <row r="99" spans="2:6" x14ac:dyDescent="0.25">
      <c r="B99" t="s">
        <v>8447</v>
      </c>
      <c r="C99" t="s">
        <v>8448</v>
      </c>
      <c r="D99" t="s">
        <v>8488</v>
      </c>
      <c r="E99" t="s">
        <v>8488</v>
      </c>
      <c r="F99" t="str">
        <f t="shared" si="6"/>
        <v>n.b</v>
      </c>
    </row>
    <row r="100" spans="2:6" x14ac:dyDescent="0.25">
      <c r="B100" t="s">
        <v>8500</v>
      </c>
    </row>
    <row r="101" spans="2:6" x14ac:dyDescent="0.25">
      <c r="B101" t="s">
        <v>8490</v>
      </c>
      <c r="C101" t="s">
        <v>5359</v>
      </c>
      <c r="D101">
        <v>22.3</v>
      </c>
      <c r="E101">
        <v>23.71</v>
      </c>
      <c r="F101">
        <f t="shared" ref="F101:F110" si="7">IF(E101="","",IFERROR(ROUND((2^E101)/(2^D101),0),"n.b"))</f>
        <v>3</v>
      </c>
    </row>
    <row r="102" spans="2:6" x14ac:dyDescent="0.25">
      <c r="B102" t="s">
        <v>8487</v>
      </c>
      <c r="C102" t="s">
        <v>8171</v>
      </c>
      <c r="D102" t="s">
        <v>8488</v>
      </c>
      <c r="E102">
        <v>16.61</v>
      </c>
      <c r="F102" t="str">
        <f t="shared" si="7"/>
        <v>n.b</v>
      </c>
    </row>
    <row r="103" spans="2:6" x14ac:dyDescent="0.25">
      <c r="B103" t="s">
        <v>8479</v>
      </c>
      <c r="C103" t="s">
        <v>6275</v>
      </c>
      <c r="D103">
        <v>20.12</v>
      </c>
      <c r="E103">
        <v>24.86</v>
      </c>
      <c r="F103">
        <f t="shared" si="7"/>
        <v>27</v>
      </c>
    </row>
    <row r="104" spans="2:6" x14ac:dyDescent="0.25">
      <c r="B104" t="s">
        <v>8491</v>
      </c>
      <c r="C104" t="s">
        <v>8355</v>
      </c>
      <c r="D104">
        <v>25.15</v>
      </c>
      <c r="E104">
        <v>24.37</v>
      </c>
      <c r="F104">
        <f t="shared" si="7"/>
        <v>1</v>
      </c>
    </row>
    <row r="105" spans="2:6" x14ac:dyDescent="0.25">
      <c r="B105" t="s">
        <v>8489</v>
      </c>
      <c r="C105" t="s">
        <v>7178</v>
      </c>
      <c r="D105">
        <v>17.600000000000001</v>
      </c>
      <c r="E105">
        <v>19.38</v>
      </c>
      <c r="F105">
        <f t="shared" si="7"/>
        <v>3</v>
      </c>
    </row>
    <row r="106" spans="2:6" x14ac:dyDescent="0.25">
      <c r="B106" t="s">
        <v>8472</v>
      </c>
      <c r="E106" t="s">
        <v>8488</v>
      </c>
      <c r="F106" t="str">
        <f t="shared" si="7"/>
        <v>n.b</v>
      </c>
    </row>
    <row r="107" spans="2:6" x14ac:dyDescent="0.25">
      <c r="B107" t="s">
        <v>8469</v>
      </c>
      <c r="C107" t="s">
        <v>4941</v>
      </c>
      <c r="D107">
        <v>16.53</v>
      </c>
      <c r="E107">
        <v>22.06</v>
      </c>
      <c r="F107">
        <f t="shared" si="7"/>
        <v>46</v>
      </c>
    </row>
    <row r="108" spans="2:6" x14ac:dyDescent="0.25">
      <c r="B108" t="s">
        <v>8470</v>
      </c>
      <c r="C108" t="s">
        <v>5199</v>
      </c>
      <c r="D108">
        <v>15.93</v>
      </c>
      <c r="E108">
        <v>22.31</v>
      </c>
      <c r="F108">
        <f t="shared" si="7"/>
        <v>83</v>
      </c>
    </row>
    <row r="109" spans="2:6" x14ac:dyDescent="0.25">
      <c r="B109" t="s">
        <v>8477</v>
      </c>
      <c r="C109" t="s">
        <v>5978</v>
      </c>
      <c r="D109">
        <v>19.399999999999999</v>
      </c>
      <c r="E109">
        <v>20.38</v>
      </c>
      <c r="F109">
        <f t="shared" si="7"/>
        <v>2</v>
      </c>
    </row>
    <row r="110" spans="2:6" x14ac:dyDescent="0.25">
      <c r="B110" t="s">
        <v>8480</v>
      </c>
      <c r="C110" t="s">
        <v>7321</v>
      </c>
      <c r="D110">
        <v>19.25</v>
      </c>
      <c r="E110">
        <v>20.9</v>
      </c>
      <c r="F110">
        <f t="shared" si="7"/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A8B3-4D62-7740-B68B-B77D02BA7A2C}">
  <dimension ref="B1:G37"/>
  <sheetViews>
    <sheetView workbookViewId="0">
      <selection activeCell="E14" sqref="E14:F19"/>
    </sheetView>
  </sheetViews>
  <sheetFormatPr baseColWidth="10" defaultRowHeight="15" x14ac:dyDescent="0.25"/>
  <sheetData>
    <row r="1" spans="2:7" x14ac:dyDescent="0.25">
      <c r="G1" t="s">
        <v>8497</v>
      </c>
    </row>
    <row r="13" spans="2:7" x14ac:dyDescent="0.25">
      <c r="B13" t="s">
        <v>8466</v>
      </c>
    </row>
    <row r="14" spans="2:7" x14ac:dyDescent="0.25">
      <c r="B14" t="s">
        <v>8467</v>
      </c>
      <c r="C14" t="s">
        <v>5748</v>
      </c>
      <c r="D14">
        <v>20.260000000000002</v>
      </c>
      <c r="E14">
        <v>23.95</v>
      </c>
      <c r="F14">
        <f t="shared" ref="F14:F19" si="0">IF(E14="","",IFERROR(ROUND((2^E14)/(2^D14),0),"n.b"))</f>
        <v>13</v>
      </c>
    </row>
    <row r="15" spans="2:7" x14ac:dyDescent="0.25">
      <c r="B15" t="s">
        <v>8660</v>
      </c>
      <c r="C15" t="s">
        <v>5749</v>
      </c>
      <c r="D15">
        <v>17.239999999999998</v>
      </c>
      <c r="E15">
        <v>21.99</v>
      </c>
      <c r="F15">
        <f t="shared" si="0"/>
        <v>27</v>
      </c>
    </row>
    <row r="16" spans="2:7" x14ac:dyDescent="0.25">
      <c r="B16" t="s">
        <v>8661</v>
      </c>
      <c r="C16" t="s">
        <v>5344</v>
      </c>
      <c r="D16">
        <v>18.809999999999999</v>
      </c>
      <c r="E16">
        <v>20.75</v>
      </c>
      <c r="F16">
        <f t="shared" si="0"/>
        <v>4</v>
      </c>
    </row>
    <row r="17" spans="2:6" x14ac:dyDescent="0.25">
      <c r="B17" t="s">
        <v>8410</v>
      </c>
      <c r="C17" t="s">
        <v>6627</v>
      </c>
      <c r="D17">
        <v>19.77</v>
      </c>
      <c r="E17">
        <v>21.12</v>
      </c>
      <c r="F17">
        <f t="shared" si="0"/>
        <v>3</v>
      </c>
    </row>
    <row r="18" spans="2:6" x14ac:dyDescent="0.25">
      <c r="B18" t="s">
        <v>8415</v>
      </c>
      <c r="C18" t="s">
        <v>7361</v>
      </c>
      <c r="D18">
        <v>18.559999999999999</v>
      </c>
      <c r="E18">
        <v>20.14</v>
      </c>
      <c r="F18">
        <f t="shared" si="0"/>
        <v>3</v>
      </c>
    </row>
    <row r="19" spans="2:6" x14ac:dyDescent="0.25">
      <c r="B19" t="s">
        <v>8419</v>
      </c>
      <c r="C19" t="s">
        <v>4699</v>
      </c>
      <c r="D19">
        <v>17.420000000000002</v>
      </c>
      <c r="E19">
        <v>21.16</v>
      </c>
      <c r="F19">
        <f t="shared" si="0"/>
        <v>13</v>
      </c>
    </row>
    <row r="36" spans="7:7" x14ac:dyDescent="0.25">
      <c r="G36" t="str">
        <f>IF(Finished!L36="","",IFERROR(ROUND((2^Finished!L36)/(2^Finished!K36),0),"n.b"))</f>
        <v/>
      </c>
    </row>
    <row r="37" spans="7:7" x14ac:dyDescent="0.25">
      <c r="G37" t="str">
        <f>IF(Finished!L10="","",IFERROR(ROUND((2^Finished!L10)/(2^Finished!K10),0),"n.b"))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388D3-D7C4-5746-950C-7E90A5420C1C}">
  <dimension ref="B1:G116"/>
  <sheetViews>
    <sheetView topLeftCell="A10" workbookViewId="0">
      <selection activeCell="E27" sqref="E27:G32"/>
    </sheetView>
  </sheetViews>
  <sheetFormatPr baseColWidth="10" defaultRowHeight="15" x14ac:dyDescent="0.25"/>
  <sheetData>
    <row r="1" spans="2:7" x14ac:dyDescent="0.25">
      <c r="B1" t="s">
        <v>8400</v>
      </c>
      <c r="C1" t="s">
        <v>8399</v>
      </c>
      <c r="D1" s="1" t="s">
        <v>4021</v>
      </c>
      <c r="E1" s="1" t="s">
        <v>4022</v>
      </c>
      <c r="G1" t="s">
        <v>8497</v>
      </c>
    </row>
    <row r="2" spans="2:7" x14ac:dyDescent="0.25">
      <c r="B2" t="s">
        <v>8401</v>
      </c>
      <c r="D2" s="1"/>
      <c r="E2" s="1"/>
    </row>
    <row r="3" spans="2:7" x14ac:dyDescent="0.25">
      <c r="B3" t="s">
        <v>8450</v>
      </c>
      <c r="C3" t="s">
        <v>4764</v>
      </c>
      <c r="D3" s="1">
        <v>15.67</v>
      </c>
      <c r="E3" s="1">
        <v>25.13</v>
      </c>
      <c r="G3">
        <f>IF(E3="","",IFERROR(ROUND((2^E3)/(2^D3),0),"n.b"))</f>
        <v>704</v>
      </c>
    </row>
    <row r="4" spans="2:7" x14ac:dyDescent="0.25">
      <c r="B4" t="s">
        <v>8451</v>
      </c>
      <c r="C4" t="s">
        <v>8146</v>
      </c>
      <c r="D4" s="1">
        <v>16.16</v>
      </c>
      <c r="E4" s="1">
        <v>30.61</v>
      </c>
      <c r="G4">
        <f t="shared" ref="G4:G45" si="0">IF(E4="","",IFERROR(ROUND((2^E4)/(2^D4),0),"n.b"))</f>
        <v>22381</v>
      </c>
    </row>
    <row r="5" spans="2:7" x14ac:dyDescent="0.25">
      <c r="B5" t="s">
        <v>8452</v>
      </c>
      <c r="C5" t="s">
        <v>8027</v>
      </c>
      <c r="D5" s="1">
        <v>17.899999999999999</v>
      </c>
      <c r="E5" s="1">
        <v>30.6</v>
      </c>
      <c r="G5">
        <f t="shared" si="0"/>
        <v>6654</v>
      </c>
    </row>
    <row r="6" spans="2:7" x14ac:dyDescent="0.25">
      <c r="B6" t="s">
        <v>8453</v>
      </c>
      <c r="C6" t="s">
        <v>5999</v>
      </c>
      <c r="D6" s="1">
        <v>15.83</v>
      </c>
      <c r="E6" s="1">
        <v>25.9</v>
      </c>
      <c r="G6">
        <f t="shared" si="0"/>
        <v>1075</v>
      </c>
    </row>
    <row r="7" spans="2:7" x14ac:dyDescent="0.25">
      <c r="B7" t="s">
        <v>8402</v>
      </c>
      <c r="C7" t="s">
        <v>6619</v>
      </c>
      <c r="D7" s="1">
        <v>16.55</v>
      </c>
      <c r="E7" s="1">
        <v>26.47</v>
      </c>
      <c r="G7">
        <f t="shared" si="0"/>
        <v>969</v>
      </c>
    </row>
    <row r="8" spans="2:7" x14ac:dyDescent="0.25">
      <c r="B8" t="s">
        <v>8454</v>
      </c>
      <c r="C8" t="s">
        <v>7611</v>
      </c>
      <c r="D8" s="1">
        <v>17.86</v>
      </c>
      <c r="E8" s="1">
        <v>25.98</v>
      </c>
      <c r="G8">
        <f t="shared" si="0"/>
        <v>278</v>
      </c>
    </row>
    <row r="9" spans="2:7" x14ac:dyDescent="0.25">
      <c r="B9" t="s">
        <v>8403</v>
      </c>
      <c r="C9" t="s">
        <v>7132</v>
      </c>
      <c r="D9" s="1">
        <v>16.22</v>
      </c>
      <c r="E9" s="1">
        <v>29.88</v>
      </c>
      <c r="G9">
        <f t="shared" si="0"/>
        <v>12944</v>
      </c>
    </row>
    <row r="10" spans="2:7" x14ac:dyDescent="0.25">
      <c r="B10" t="s">
        <v>8404</v>
      </c>
      <c r="D10" s="1" t="s">
        <v>8504</v>
      </c>
      <c r="E10" s="1" t="s">
        <v>8504</v>
      </c>
      <c r="G10" t="str">
        <f t="shared" si="0"/>
        <v/>
      </c>
    </row>
    <row r="11" spans="2:7" x14ac:dyDescent="0.25">
      <c r="B11" t="s">
        <v>8455</v>
      </c>
      <c r="C11" t="s">
        <v>4529</v>
      </c>
      <c r="D11" s="1">
        <v>15.64</v>
      </c>
      <c r="E11" s="1">
        <v>20.13</v>
      </c>
      <c r="G11">
        <f t="shared" si="0"/>
        <v>22</v>
      </c>
    </row>
    <row r="12" spans="2:7" x14ac:dyDescent="0.25">
      <c r="B12" t="s">
        <v>8456</v>
      </c>
      <c r="C12" t="s">
        <v>6906</v>
      </c>
      <c r="D12" s="1">
        <v>14.03</v>
      </c>
      <c r="E12" s="1">
        <v>19.78</v>
      </c>
      <c r="G12">
        <f t="shared" si="0"/>
        <v>54</v>
      </c>
    </row>
    <row r="13" spans="2:7" x14ac:dyDescent="0.25">
      <c r="B13" t="s">
        <v>8457</v>
      </c>
      <c r="C13" t="s">
        <v>6362</v>
      </c>
      <c r="D13" s="1">
        <v>15.9</v>
      </c>
      <c r="E13" s="1">
        <v>18.75</v>
      </c>
      <c r="G13">
        <f t="shared" si="0"/>
        <v>7</v>
      </c>
    </row>
    <row r="14" spans="2:7" x14ac:dyDescent="0.25">
      <c r="B14" t="s">
        <v>4200</v>
      </c>
      <c r="D14" s="1" t="s">
        <v>8504</v>
      </c>
      <c r="E14" s="1" t="s">
        <v>8504</v>
      </c>
      <c r="G14" t="str">
        <f t="shared" si="0"/>
        <v/>
      </c>
    </row>
    <row r="15" spans="2:7" x14ac:dyDescent="0.25">
      <c r="B15" t="s">
        <v>8459</v>
      </c>
      <c r="C15" t="s">
        <v>5952</v>
      </c>
      <c r="D15" s="1">
        <v>18.22</v>
      </c>
      <c r="E15" s="1">
        <v>28.18</v>
      </c>
      <c r="G15">
        <f t="shared" si="0"/>
        <v>996</v>
      </c>
    </row>
    <row r="16" spans="2:7" x14ac:dyDescent="0.25">
      <c r="B16" t="s">
        <v>8460</v>
      </c>
      <c r="C16" t="s">
        <v>5298</v>
      </c>
      <c r="D16" s="1">
        <v>20.23</v>
      </c>
      <c r="E16" s="1">
        <v>30.59</v>
      </c>
      <c r="G16">
        <f t="shared" si="0"/>
        <v>1314</v>
      </c>
    </row>
    <row r="17" spans="2:7" x14ac:dyDescent="0.25">
      <c r="B17" t="s">
        <v>8461</v>
      </c>
      <c r="C17" t="s">
        <v>7645</v>
      </c>
      <c r="D17" s="1" t="s">
        <v>8488</v>
      </c>
      <c r="E17" s="1" t="s">
        <v>8488</v>
      </c>
      <c r="G17" t="str">
        <f t="shared" si="0"/>
        <v>n.b</v>
      </c>
    </row>
    <row r="18" spans="2:7" x14ac:dyDescent="0.25">
      <c r="B18" t="s">
        <v>8458</v>
      </c>
      <c r="C18" t="s">
        <v>6037</v>
      </c>
      <c r="D18" s="1">
        <v>18.32</v>
      </c>
      <c r="E18" s="1">
        <v>27.03</v>
      </c>
      <c r="G18">
        <f t="shared" si="0"/>
        <v>419</v>
      </c>
    </row>
    <row r="19" spans="2:7" x14ac:dyDescent="0.25">
      <c r="B19" t="s">
        <v>4201</v>
      </c>
      <c r="D19" s="1" t="s">
        <v>8504</v>
      </c>
      <c r="E19" s="1" t="s">
        <v>8504</v>
      </c>
      <c r="G19" t="str">
        <f t="shared" si="0"/>
        <v/>
      </c>
    </row>
    <row r="20" spans="2:7" x14ac:dyDescent="0.25">
      <c r="B20" t="s">
        <v>8405</v>
      </c>
      <c r="C20" t="s">
        <v>4216</v>
      </c>
      <c r="D20" s="1">
        <v>14.41</v>
      </c>
      <c r="E20" s="1">
        <v>19.420000000000002</v>
      </c>
      <c r="G20">
        <f t="shared" si="0"/>
        <v>32</v>
      </c>
    </row>
    <row r="21" spans="2:7" x14ac:dyDescent="0.25">
      <c r="B21" t="s">
        <v>8406</v>
      </c>
      <c r="C21" t="s">
        <v>4223</v>
      </c>
      <c r="D21" s="1">
        <v>14.96</v>
      </c>
      <c r="E21" s="1">
        <v>18.04</v>
      </c>
      <c r="G21">
        <f t="shared" si="0"/>
        <v>8</v>
      </c>
    </row>
    <row r="22" spans="2:7" x14ac:dyDescent="0.25">
      <c r="B22" t="s">
        <v>8407</v>
      </c>
      <c r="D22" s="1" t="s">
        <v>8504</v>
      </c>
      <c r="E22" s="1" t="s">
        <v>8504</v>
      </c>
      <c r="G22" t="str">
        <f t="shared" si="0"/>
        <v/>
      </c>
    </row>
    <row r="23" spans="2:7" x14ac:dyDescent="0.25">
      <c r="B23" t="s">
        <v>8468</v>
      </c>
      <c r="C23" t="s">
        <v>5548</v>
      </c>
      <c r="D23" s="1" t="s">
        <v>8488</v>
      </c>
      <c r="E23" s="1" t="s">
        <v>8488</v>
      </c>
      <c r="G23" t="str">
        <f t="shared" si="0"/>
        <v>n.b</v>
      </c>
    </row>
    <row r="24" spans="2:7" x14ac:dyDescent="0.25">
      <c r="B24" t="s">
        <v>8462</v>
      </c>
      <c r="C24" t="s">
        <v>4988</v>
      </c>
      <c r="D24" s="1">
        <v>18.7</v>
      </c>
      <c r="E24" s="1">
        <v>20.86</v>
      </c>
      <c r="G24">
        <f t="shared" si="0"/>
        <v>4</v>
      </c>
    </row>
    <row r="25" spans="2:7" x14ac:dyDescent="0.25">
      <c r="B25" t="s">
        <v>8463</v>
      </c>
      <c r="C25" t="s">
        <v>6732</v>
      </c>
      <c r="D25" s="1">
        <v>21.33</v>
      </c>
      <c r="E25" s="1">
        <v>22.45</v>
      </c>
      <c r="G25">
        <f t="shared" si="0"/>
        <v>2</v>
      </c>
    </row>
    <row r="26" spans="2:7" x14ac:dyDescent="0.25">
      <c r="B26" t="s">
        <v>8466</v>
      </c>
      <c r="D26" s="1" t="s">
        <v>8504</v>
      </c>
      <c r="E26" s="1" t="s">
        <v>8504</v>
      </c>
      <c r="G26" t="str">
        <f>IF(E26="","",IFERROR(ROUND((2^E26)/(2^D26),0),"n.b"))</f>
        <v/>
      </c>
    </row>
    <row r="27" spans="2:7" x14ac:dyDescent="0.25">
      <c r="B27" t="s">
        <v>8467</v>
      </c>
      <c r="C27" t="s">
        <v>5748</v>
      </c>
      <c r="D27" s="1">
        <v>19.46</v>
      </c>
      <c r="E27" s="1">
        <v>23.55</v>
      </c>
      <c r="G27">
        <f>IF(E27="","",IFERROR(ROUND((2^E27)/(2^D27),0),"n.b"))</f>
        <v>17</v>
      </c>
    </row>
    <row r="28" spans="2:7" x14ac:dyDescent="0.25">
      <c r="B28" t="s">
        <v>8410</v>
      </c>
      <c r="C28" t="s">
        <v>6627</v>
      </c>
      <c r="D28" s="1">
        <v>14.85</v>
      </c>
      <c r="E28" s="1">
        <v>20.43</v>
      </c>
      <c r="G28">
        <f>IF(E28="","",IFERROR(ROUND((2^E28)/(2^D28),0),"n.b"))</f>
        <v>48</v>
      </c>
    </row>
    <row r="29" spans="2:7" x14ac:dyDescent="0.25">
      <c r="B29" t="s">
        <v>8415</v>
      </c>
      <c r="C29" t="s">
        <v>7361</v>
      </c>
      <c r="D29" s="1">
        <v>17.11</v>
      </c>
      <c r="E29" s="1">
        <v>19.989999999999998</v>
      </c>
      <c r="G29">
        <f>IF(E29="","",IFERROR(ROUND((2^E29)/(2^D29),0),"n.b"))</f>
        <v>7</v>
      </c>
    </row>
    <row r="30" spans="2:7" x14ac:dyDescent="0.25">
      <c r="B30" t="s">
        <v>8419</v>
      </c>
      <c r="C30" t="s">
        <v>4699</v>
      </c>
      <c r="D30" s="1">
        <v>15.15</v>
      </c>
      <c r="E30" s="1">
        <v>23.21</v>
      </c>
      <c r="G30">
        <f>IF(E30="","",IFERROR(ROUND((2^E30)/(2^D30),0),"n.b"))</f>
        <v>267</v>
      </c>
    </row>
    <row r="31" spans="2:7" x14ac:dyDescent="0.25">
      <c r="D31" s="1">
        <v>16.489999999999998</v>
      </c>
      <c r="E31" s="1">
        <v>21.72</v>
      </c>
      <c r="G31">
        <f t="shared" si="0"/>
        <v>38</v>
      </c>
    </row>
    <row r="32" spans="2:7" x14ac:dyDescent="0.25">
      <c r="D32" s="1">
        <v>17.420000000000002</v>
      </c>
      <c r="E32" s="1">
        <v>24.42</v>
      </c>
      <c r="G32">
        <f t="shared" si="0"/>
        <v>128</v>
      </c>
    </row>
    <row r="33" spans="2:7" x14ac:dyDescent="0.25">
      <c r="D33" s="1" t="s">
        <v>8504</v>
      </c>
      <c r="E33" s="1" t="s">
        <v>8504</v>
      </c>
      <c r="G33" t="str">
        <f t="shared" si="0"/>
        <v/>
      </c>
    </row>
    <row r="34" spans="2:7" x14ac:dyDescent="0.25">
      <c r="D34" s="1" t="s">
        <v>8504</v>
      </c>
      <c r="E34" s="1" t="s">
        <v>8504</v>
      </c>
      <c r="G34" t="str">
        <f t="shared" si="0"/>
        <v/>
      </c>
    </row>
    <row r="35" spans="2:7" x14ac:dyDescent="0.25">
      <c r="D35" s="1" t="s">
        <v>8504</v>
      </c>
      <c r="E35" s="1" t="s">
        <v>8504</v>
      </c>
      <c r="G35" t="str">
        <f t="shared" si="0"/>
        <v/>
      </c>
    </row>
    <row r="36" spans="2:7" x14ac:dyDescent="0.25">
      <c r="D36" s="1" t="s">
        <v>8504</v>
      </c>
      <c r="E36" s="1" t="s">
        <v>8504</v>
      </c>
      <c r="G36" t="str">
        <f t="shared" si="0"/>
        <v/>
      </c>
    </row>
    <row r="37" spans="2:7" x14ac:dyDescent="0.25">
      <c r="B37" t="s">
        <v>8408</v>
      </c>
      <c r="D37" s="1" t="s">
        <v>8504</v>
      </c>
      <c r="E37" s="1" t="s">
        <v>8504</v>
      </c>
      <c r="G37" t="str">
        <f t="shared" si="0"/>
        <v/>
      </c>
    </row>
    <row r="38" spans="2:7" x14ac:dyDescent="0.25">
      <c r="B38" t="s">
        <v>8464</v>
      </c>
      <c r="C38" t="s">
        <v>7560</v>
      </c>
      <c r="D38" s="1">
        <v>15.29</v>
      </c>
      <c r="E38" s="1">
        <v>18.14</v>
      </c>
      <c r="G38">
        <f t="shared" si="0"/>
        <v>7</v>
      </c>
    </row>
    <row r="39" spans="2:7" x14ac:dyDescent="0.25">
      <c r="B39" t="s">
        <v>8465</v>
      </c>
      <c r="C39" t="s">
        <v>6255</v>
      </c>
      <c r="D39" s="1" t="s">
        <v>8488</v>
      </c>
      <c r="E39" s="1">
        <v>28.01</v>
      </c>
      <c r="G39" t="str">
        <f t="shared" si="0"/>
        <v>n.b</v>
      </c>
    </row>
    <row r="40" spans="2:7" x14ac:dyDescent="0.25">
      <c r="B40" t="s">
        <v>8420</v>
      </c>
      <c r="C40" t="s">
        <v>4872</v>
      </c>
      <c r="D40" s="1">
        <v>23.21</v>
      </c>
      <c r="E40" s="1">
        <v>24.84</v>
      </c>
      <c r="G40">
        <f t="shared" si="0"/>
        <v>3</v>
      </c>
    </row>
    <row r="41" spans="2:7" x14ac:dyDescent="0.25">
      <c r="B41" t="s">
        <v>8421</v>
      </c>
      <c r="D41" s="1" t="s">
        <v>8504</v>
      </c>
      <c r="E41" s="1" t="s">
        <v>8504</v>
      </c>
      <c r="G41" t="str">
        <f t="shared" si="0"/>
        <v/>
      </c>
    </row>
    <row r="42" spans="2:7" x14ac:dyDescent="0.25">
      <c r="B42" t="s">
        <v>8411</v>
      </c>
      <c r="C42" t="s">
        <v>7639</v>
      </c>
      <c r="D42" s="1">
        <v>16.47</v>
      </c>
      <c r="E42" s="1">
        <v>17.87</v>
      </c>
      <c r="G42">
        <f t="shared" si="0"/>
        <v>3</v>
      </c>
    </row>
    <row r="43" spans="2:7" x14ac:dyDescent="0.25">
      <c r="B43" t="s">
        <v>8412</v>
      </c>
      <c r="C43" t="s">
        <v>6271</v>
      </c>
      <c r="D43" s="1">
        <v>21.06</v>
      </c>
      <c r="E43" s="1">
        <v>23.58</v>
      </c>
      <c r="G43">
        <f t="shared" si="0"/>
        <v>6</v>
      </c>
    </row>
    <row r="44" spans="2:7" x14ac:dyDescent="0.25">
      <c r="B44" t="s">
        <v>8413</v>
      </c>
      <c r="C44" t="s">
        <v>7954</v>
      </c>
      <c r="D44" s="1" t="s">
        <v>8488</v>
      </c>
      <c r="E44" s="1" t="s">
        <v>8488</v>
      </c>
      <c r="G44" t="str">
        <f t="shared" si="0"/>
        <v>n.b</v>
      </c>
    </row>
    <row r="45" spans="2:7" x14ac:dyDescent="0.25">
      <c r="B45" t="s">
        <v>8414</v>
      </c>
      <c r="C45" t="s">
        <v>5153</v>
      </c>
      <c r="D45" s="1">
        <v>19.760000000000002</v>
      </c>
      <c r="E45" s="1">
        <v>22.55</v>
      </c>
      <c r="G45">
        <f t="shared" si="0"/>
        <v>7</v>
      </c>
    </row>
    <row r="47" spans="2:7" x14ac:dyDescent="0.25">
      <c r="B47" t="s">
        <v>8416</v>
      </c>
      <c r="D47" s="1" t="s">
        <v>8504</v>
      </c>
      <c r="E47" s="1" t="s">
        <v>8504</v>
      </c>
      <c r="G47" t="str">
        <f t="shared" ref="G47:G63" si="1">IF(E47="","",IFERROR(ROUND((2^E47)/(2^D47),0),"n.b"))</f>
        <v/>
      </c>
    </row>
    <row r="48" spans="2:7" x14ac:dyDescent="0.25">
      <c r="B48" t="s">
        <v>8449</v>
      </c>
      <c r="C48" t="s">
        <v>4211</v>
      </c>
      <c r="D48" s="1">
        <v>11.97</v>
      </c>
      <c r="E48" s="1">
        <v>17.149999999999999</v>
      </c>
      <c r="G48">
        <f t="shared" si="1"/>
        <v>36</v>
      </c>
    </row>
    <row r="49" spans="2:7" x14ac:dyDescent="0.25">
      <c r="B49" t="s">
        <v>8417</v>
      </c>
      <c r="C49" t="s">
        <v>5267</v>
      </c>
      <c r="D49" s="1">
        <v>14.42</v>
      </c>
      <c r="E49" s="1">
        <v>18.04</v>
      </c>
      <c r="G49">
        <f t="shared" si="1"/>
        <v>12</v>
      </c>
    </row>
    <row r="50" spans="2:7" x14ac:dyDescent="0.25">
      <c r="B50" t="s">
        <v>8422</v>
      </c>
      <c r="D50" s="1" t="s">
        <v>8504</v>
      </c>
      <c r="E50" s="1" t="s">
        <v>8504</v>
      </c>
      <c r="G50" t="str">
        <f t="shared" si="1"/>
        <v/>
      </c>
    </row>
    <row r="51" spans="2:7" x14ac:dyDescent="0.25">
      <c r="B51" t="s">
        <v>8423</v>
      </c>
      <c r="C51" t="s">
        <v>6915</v>
      </c>
      <c r="D51" s="1">
        <v>12.42</v>
      </c>
      <c r="E51" s="1">
        <v>19.7</v>
      </c>
      <c r="G51">
        <f t="shared" si="1"/>
        <v>155</v>
      </c>
    </row>
    <row r="52" spans="2:7" x14ac:dyDescent="0.25">
      <c r="B52" t="s">
        <v>8409</v>
      </c>
      <c r="C52" t="s">
        <v>6577</v>
      </c>
      <c r="D52" s="1">
        <v>17.100000000000001</v>
      </c>
      <c r="E52" s="1">
        <v>20.61</v>
      </c>
      <c r="G52">
        <f t="shared" si="1"/>
        <v>11</v>
      </c>
    </row>
    <row r="53" spans="2:7" x14ac:dyDescent="0.25">
      <c r="B53" t="s">
        <v>8424</v>
      </c>
      <c r="C53" t="s">
        <v>6599</v>
      </c>
      <c r="D53" s="1" t="s">
        <v>8488</v>
      </c>
      <c r="E53" s="1">
        <v>18.809999999999999</v>
      </c>
      <c r="G53" t="str">
        <f t="shared" si="1"/>
        <v>n.b</v>
      </c>
    </row>
    <row r="54" spans="2:7" x14ac:dyDescent="0.25">
      <c r="B54" t="s">
        <v>8425</v>
      </c>
      <c r="C54" t="s">
        <v>7062</v>
      </c>
      <c r="D54" s="1">
        <v>14.19</v>
      </c>
      <c r="E54" s="1">
        <v>17.010000000000002</v>
      </c>
      <c r="G54">
        <f t="shared" si="1"/>
        <v>7</v>
      </c>
    </row>
    <row r="55" spans="2:7" x14ac:dyDescent="0.25">
      <c r="B55" t="s">
        <v>8426</v>
      </c>
      <c r="C55" t="s">
        <v>7621</v>
      </c>
      <c r="D55" s="1">
        <v>13.3</v>
      </c>
      <c r="E55" s="1">
        <v>19.54</v>
      </c>
      <c r="G55">
        <f t="shared" si="1"/>
        <v>76</v>
      </c>
    </row>
    <row r="56" spans="2:7" x14ac:dyDescent="0.25">
      <c r="B56" t="s">
        <v>8501</v>
      </c>
      <c r="D56" s="1" t="s">
        <v>8504</v>
      </c>
      <c r="E56" s="1" t="s">
        <v>8504</v>
      </c>
      <c r="G56" t="str">
        <f t="shared" si="1"/>
        <v/>
      </c>
    </row>
    <row r="57" spans="2:7" x14ac:dyDescent="0.25">
      <c r="B57" t="s">
        <v>8474</v>
      </c>
      <c r="C57" t="s">
        <v>7834</v>
      </c>
      <c r="D57" s="1">
        <v>15.58</v>
      </c>
      <c r="E57" s="1">
        <v>19.940000000000001</v>
      </c>
      <c r="G57">
        <f t="shared" si="1"/>
        <v>21</v>
      </c>
    </row>
    <row r="58" spans="2:7" x14ac:dyDescent="0.25">
      <c r="B58" t="s">
        <v>8476</v>
      </c>
      <c r="C58" t="s">
        <v>6545</v>
      </c>
      <c r="D58" s="1" t="s">
        <v>8488</v>
      </c>
      <c r="E58" s="1">
        <v>13.51</v>
      </c>
      <c r="G58" t="str">
        <f t="shared" si="1"/>
        <v>n.b</v>
      </c>
    </row>
    <row r="59" spans="2:7" x14ac:dyDescent="0.25">
      <c r="B59" t="s">
        <v>8478</v>
      </c>
      <c r="C59" t="s">
        <v>7834</v>
      </c>
      <c r="D59" s="1">
        <v>15.58</v>
      </c>
      <c r="E59" s="1">
        <v>19.940000000000001</v>
      </c>
      <c r="G59">
        <f t="shared" si="1"/>
        <v>21</v>
      </c>
    </row>
    <row r="60" spans="2:7" x14ac:dyDescent="0.25">
      <c r="B60" t="s">
        <v>8485</v>
      </c>
      <c r="C60" t="s">
        <v>6513</v>
      </c>
      <c r="D60" s="1">
        <v>15.9</v>
      </c>
      <c r="E60" s="1">
        <v>19.670000000000002</v>
      </c>
      <c r="G60">
        <f t="shared" si="1"/>
        <v>14</v>
      </c>
    </row>
    <row r="61" spans="2:7" x14ac:dyDescent="0.25">
      <c r="B61" t="s">
        <v>8435</v>
      </c>
      <c r="D61" s="1" t="s">
        <v>8504</v>
      </c>
      <c r="E61" s="1" t="s">
        <v>8504</v>
      </c>
      <c r="G61" t="str">
        <f t="shared" si="1"/>
        <v/>
      </c>
    </row>
    <row r="62" spans="2:7" x14ac:dyDescent="0.25">
      <c r="B62" t="s">
        <v>8428</v>
      </c>
      <c r="C62" t="s">
        <v>7259</v>
      </c>
      <c r="D62" s="1">
        <v>18.829999999999998</v>
      </c>
      <c r="E62" s="1">
        <v>20.86</v>
      </c>
      <c r="G62">
        <f t="shared" si="1"/>
        <v>4</v>
      </c>
    </row>
    <row r="63" spans="2:7" x14ac:dyDescent="0.25">
      <c r="B63" t="s">
        <v>8429</v>
      </c>
      <c r="C63" t="s">
        <v>6992</v>
      </c>
      <c r="D63" s="1">
        <v>16.89</v>
      </c>
      <c r="E63" s="1">
        <v>18.149999999999999</v>
      </c>
      <c r="G63">
        <f t="shared" si="1"/>
        <v>2</v>
      </c>
    </row>
    <row r="64" spans="2:7" x14ac:dyDescent="0.25">
      <c r="B64" t="s">
        <v>8430</v>
      </c>
      <c r="C64" t="s">
        <v>7301</v>
      </c>
      <c r="D64" s="1">
        <v>15.15</v>
      </c>
      <c r="E64" s="1">
        <v>18.07</v>
      </c>
      <c r="G64">
        <f t="shared" ref="G64:G105" si="2">IF(E64="","",IFERROR(ROUND((2^E64)/(2^D64),0),"n.b"))</f>
        <v>8</v>
      </c>
    </row>
    <row r="65" spans="2:7" x14ac:dyDescent="0.25">
      <c r="B65" t="s">
        <v>8431</v>
      </c>
      <c r="C65" t="s">
        <v>6749</v>
      </c>
      <c r="D65" s="1">
        <v>20.9</v>
      </c>
      <c r="E65" s="1">
        <v>23.2</v>
      </c>
      <c r="G65">
        <f t="shared" si="2"/>
        <v>5</v>
      </c>
    </row>
    <row r="66" spans="2:7" x14ac:dyDescent="0.25">
      <c r="B66" t="s">
        <v>8432</v>
      </c>
      <c r="C66" t="s">
        <v>7214</v>
      </c>
      <c r="D66" s="1">
        <v>16.420000000000002</v>
      </c>
      <c r="E66" s="1">
        <v>19.079999999999998</v>
      </c>
      <c r="G66">
        <f t="shared" si="2"/>
        <v>6</v>
      </c>
    </row>
    <row r="67" spans="2:7" x14ac:dyDescent="0.25">
      <c r="B67" t="s">
        <v>8433</v>
      </c>
      <c r="C67" t="s">
        <v>6757</v>
      </c>
      <c r="D67" s="1">
        <v>16.68</v>
      </c>
      <c r="E67" s="1">
        <v>20.190000000000001</v>
      </c>
      <c r="G67">
        <f t="shared" si="2"/>
        <v>11</v>
      </c>
    </row>
    <row r="68" spans="2:7" x14ac:dyDescent="0.25">
      <c r="B68" t="s">
        <v>8434</v>
      </c>
      <c r="C68" t="s">
        <v>5282</v>
      </c>
      <c r="D68" s="1">
        <v>18.88</v>
      </c>
      <c r="E68" s="1">
        <v>20.95</v>
      </c>
      <c r="G68">
        <f t="shared" si="2"/>
        <v>4</v>
      </c>
    </row>
    <row r="69" spans="2:7" x14ac:dyDescent="0.25">
      <c r="B69" t="s">
        <v>8499</v>
      </c>
      <c r="D69" s="1" t="s">
        <v>8504</v>
      </c>
      <c r="E69" s="1" t="s">
        <v>8504</v>
      </c>
      <c r="G69" t="str">
        <f t="shared" si="2"/>
        <v/>
      </c>
    </row>
    <row r="70" spans="2:7" x14ac:dyDescent="0.25">
      <c r="B70" t="s">
        <v>8481</v>
      </c>
      <c r="C70" t="s">
        <v>4314</v>
      </c>
      <c r="D70" s="1">
        <v>14.87</v>
      </c>
      <c r="E70" s="1">
        <v>18.14</v>
      </c>
      <c r="G70">
        <f t="shared" si="2"/>
        <v>10</v>
      </c>
    </row>
    <row r="71" spans="2:7" x14ac:dyDescent="0.25">
      <c r="B71" t="s">
        <v>8482</v>
      </c>
      <c r="C71" t="s">
        <v>6138</v>
      </c>
      <c r="D71" s="1">
        <v>18.079999999999998</v>
      </c>
      <c r="E71" s="1">
        <v>21.12</v>
      </c>
      <c r="G71">
        <f t="shared" si="2"/>
        <v>8</v>
      </c>
    </row>
    <row r="72" spans="2:7" x14ac:dyDescent="0.25">
      <c r="B72" t="s">
        <v>8473</v>
      </c>
      <c r="C72" t="s">
        <v>8306</v>
      </c>
      <c r="D72" s="1">
        <v>19.38</v>
      </c>
      <c r="E72" s="1">
        <v>21.87</v>
      </c>
      <c r="G72">
        <f t="shared" si="2"/>
        <v>6</v>
      </c>
    </row>
    <row r="73" spans="2:7" x14ac:dyDescent="0.25">
      <c r="B73" t="s">
        <v>8484</v>
      </c>
      <c r="C73" t="s">
        <v>5870</v>
      </c>
      <c r="D73" s="1">
        <v>18.38</v>
      </c>
      <c r="E73" s="1">
        <v>20.399999999999999</v>
      </c>
      <c r="G73">
        <f t="shared" si="2"/>
        <v>4</v>
      </c>
    </row>
    <row r="74" spans="2:7" x14ac:dyDescent="0.25">
      <c r="B74" t="s">
        <v>8486</v>
      </c>
      <c r="C74" t="s">
        <v>4604</v>
      </c>
      <c r="D74" s="1">
        <v>14.95</v>
      </c>
      <c r="E74" s="1">
        <v>16.68</v>
      </c>
      <c r="G74">
        <f t="shared" si="2"/>
        <v>3</v>
      </c>
    </row>
    <row r="75" spans="2:7" x14ac:dyDescent="0.25">
      <c r="B75" t="s">
        <v>8502</v>
      </c>
      <c r="D75" s="1" t="s">
        <v>8504</v>
      </c>
      <c r="E75" s="1" t="s">
        <v>8504</v>
      </c>
      <c r="G75" t="str">
        <f t="shared" si="2"/>
        <v/>
      </c>
    </row>
    <row r="76" spans="2:7" x14ac:dyDescent="0.25">
      <c r="B76" t="s">
        <v>8471</v>
      </c>
      <c r="C76" t="s">
        <v>5995</v>
      </c>
      <c r="D76" s="1" t="s">
        <v>8488</v>
      </c>
      <c r="E76" s="1">
        <v>16.62</v>
      </c>
      <c r="G76" t="str">
        <f t="shared" si="2"/>
        <v>n.b</v>
      </c>
    </row>
    <row r="77" spans="2:7" x14ac:dyDescent="0.25">
      <c r="B77" t="s">
        <v>8475</v>
      </c>
      <c r="C77" t="s">
        <v>5585</v>
      </c>
      <c r="D77" s="1">
        <v>13.29</v>
      </c>
      <c r="E77" s="1" t="s">
        <v>8488</v>
      </c>
      <c r="G77" t="str">
        <f t="shared" si="2"/>
        <v>n.b</v>
      </c>
    </row>
    <row r="78" spans="2:7" x14ac:dyDescent="0.25">
      <c r="B78" t="s">
        <v>8503</v>
      </c>
      <c r="D78" s="1" t="s">
        <v>8504</v>
      </c>
      <c r="E78" s="1" t="s">
        <v>8504</v>
      </c>
      <c r="G78" t="str">
        <f t="shared" si="2"/>
        <v/>
      </c>
    </row>
    <row r="79" spans="2:7" x14ac:dyDescent="0.25">
      <c r="B79" t="s">
        <v>8483</v>
      </c>
      <c r="C79" t="s">
        <v>7579</v>
      </c>
      <c r="D79" s="1">
        <v>20.48</v>
      </c>
      <c r="E79" s="1">
        <v>21.85</v>
      </c>
      <c r="G79">
        <f t="shared" si="2"/>
        <v>3</v>
      </c>
    </row>
    <row r="80" spans="2:7" x14ac:dyDescent="0.25">
      <c r="B80" t="s">
        <v>8498</v>
      </c>
      <c r="C80" t="s">
        <v>8062</v>
      </c>
      <c r="D80" s="1">
        <v>14.01</v>
      </c>
      <c r="E80" s="1">
        <v>16.82</v>
      </c>
      <c r="G80">
        <f t="shared" si="2"/>
        <v>7</v>
      </c>
    </row>
    <row r="81" spans="2:7" x14ac:dyDescent="0.25">
      <c r="B81" t="s">
        <v>8427</v>
      </c>
      <c r="D81" s="1" t="s">
        <v>8504</v>
      </c>
      <c r="E81" s="1" t="s">
        <v>8504</v>
      </c>
      <c r="G81" t="str">
        <f t="shared" si="2"/>
        <v/>
      </c>
    </row>
    <row r="82" spans="2:7" x14ac:dyDescent="0.25">
      <c r="B82" t="s">
        <v>8436</v>
      </c>
      <c r="C82" t="s">
        <v>5979</v>
      </c>
      <c r="D82" s="1">
        <v>20.97</v>
      </c>
      <c r="E82" s="1">
        <v>22.53</v>
      </c>
      <c r="G82">
        <f t="shared" si="2"/>
        <v>3</v>
      </c>
    </row>
    <row r="83" spans="2:7" x14ac:dyDescent="0.25">
      <c r="B83" t="s">
        <v>8437</v>
      </c>
      <c r="C83" t="s">
        <v>5901</v>
      </c>
      <c r="D83" s="1">
        <v>18.96</v>
      </c>
      <c r="E83" s="1">
        <v>21.89</v>
      </c>
      <c r="G83">
        <f t="shared" si="2"/>
        <v>8</v>
      </c>
    </row>
    <row r="84" spans="2:7" x14ac:dyDescent="0.25">
      <c r="B84" t="s">
        <v>8438</v>
      </c>
      <c r="C84" t="s">
        <v>4323</v>
      </c>
      <c r="D84" s="1">
        <v>20.36</v>
      </c>
      <c r="E84" s="1">
        <v>21.95</v>
      </c>
      <c r="G84">
        <f t="shared" si="2"/>
        <v>3</v>
      </c>
    </row>
    <row r="85" spans="2:7" x14ac:dyDescent="0.25">
      <c r="B85" t="s">
        <v>8439</v>
      </c>
      <c r="C85" t="s">
        <v>5980</v>
      </c>
      <c r="D85" s="1" t="s">
        <v>8488</v>
      </c>
      <c r="E85" s="1" t="s">
        <v>8488</v>
      </c>
      <c r="G85" t="str">
        <f t="shared" si="2"/>
        <v>n.b</v>
      </c>
    </row>
    <row r="86" spans="2:7" x14ac:dyDescent="0.25">
      <c r="B86" t="s">
        <v>8440</v>
      </c>
      <c r="C86" t="s">
        <v>6068</v>
      </c>
      <c r="D86" s="1">
        <v>17.920000000000002</v>
      </c>
      <c r="E86" s="1">
        <v>20.05</v>
      </c>
      <c r="G86">
        <f t="shared" si="2"/>
        <v>4</v>
      </c>
    </row>
    <row r="87" spans="2:7" x14ac:dyDescent="0.25">
      <c r="B87" t="s">
        <v>8441</v>
      </c>
      <c r="C87" t="s">
        <v>4602</v>
      </c>
      <c r="D87" s="1">
        <v>19.559999999999999</v>
      </c>
      <c r="E87" s="1">
        <v>21.74</v>
      </c>
      <c r="G87">
        <f t="shared" si="2"/>
        <v>5</v>
      </c>
    </row>
    <row r="88" spans="2:7" x14ac:dyDescent="0.25">
      <c r="B88" t="s">
        <v>8442</v>
      </c>
      <c r="C88" t="s">
        <v>6361</v>
      </c>
      <c r="D88" s="1">
        <v>21.28</v>
      </c>
      <c r="E88" s="1">
        <v>23.21</v>
      </c>
      <c r="G88">
        <f t="shared" si="2"/>
        <v>4</v>
      </c>
    </row>
    <row r="89" spans="2:7" x14ac:dyDescent="0.25">
      <c r="B89" t="s">
        <v>8443</v>
      </c>
      <c r="C89" t="s">
        <v>7487</v>
      </c>
      <c r="D89" s="1" t="s">
        <v>8488</v>
      </c>
      <c r="E89" s="1">
        <v>19.22</v>
      </c>
      <c r="G89" t="str">
        <f t="shared" si="2"/>
        <v>n.b</v>
      </c>
    </row>
    <row r="90" spans="2:7" x14ac:dyDescent="0.25">
      <c r="B90" t="s">
        <v>8444</v>
      </c>
      <c r="C90" t="s">
        <v>6067</v>
      </c>
      <c r="D90" s="1">
        <v>15.42</v>
      </c>
      <c r="E90" s="1">
        <v>17.38</v>
      </c>
      <c r="G90">
        <f t="shared" si="2"/>
        <v>4</v>
      </c>
    </row>
    <row r="91" spans="2:7" x14ac:dyDescent="0.25">
      <c r="B91" t="s">
        <v>8445</v>
      </c>
      <c r="C91" t="s">
        <v>4636</v>
      </c>
      <c r="D91" s="1">
        <v>17.86</v>
      </c>
      <c r="E91" s="1">
        <v>20.64</v>
      </c>
      <c r="G91">
        <f t="shared" si="2"/>
        <v>7</v>
      </c>
    </row>
    <row r="92" spans="2:7" x14ac:dyDescent="0.25">
      <c r="B92" t="s">
        <v>8446</v>
      </c>
      <c r="C92" t="s">
        <v>5955</v>
      </c>
      <c r="D92" s="1">
        <v>14.72</v>
      </c>
      <c r="E92" s="1">
        <v>18.61</v>
      </c>
      <c r="G92">
        <f t="shared" si="2"/>
        <v>15</v>
      </c>
    </row>
    <row r="93" spans="2:7" x14ac:dyDescent="0.25">
      <c r="B93" t="s">
        <v>8447</v>
      </c>
      <c r="C93" t="s">
        <v>8448</v>
      </c>
      <c r="D93" s="1" t="s">
        <v>8488</v>
      </c>
      <c r="E93" s="1" t="s">
        <v>8488</v>
      </c>
      <c r="G93" t="str">
        <f t="shared" si="2"/>
        <v>n.b</v>
      </c>
    </row>
    <row r="94" spans="2:7" x14ac:dyDescent="0.25">
      <c r="B94" t="s">
        <v>8500</v>
      </c>
      <c r="D94" s="1" t="s">
        <v>8504</v>
      </c>
      <c r="E94" s="1" t="s">
        <v>8504</v>
      </c>
      <c r="G94" t="str">
        <f t="shared" si="2"/>
        <v/>
      </c>
    </row>
    <row r="95" spans="2:7" x14ac:dyDescent="0.25">
      <c r="B95" t="s">
        <v>8490</v>
      </c>
      <c r="C95" t="s">
        <v>5359</v>
      </c>
      <c r="D95" s="1">
        <v>16.850000000000001</v>
      </c>
      <c r="E95" s="1">
        <v>19.600000000000001</v>
      </c>
      <c r="G95">
        <f t="shared" si="2"/>
        <v>7</v>
      </c>
    </row>
    <row r="96" spans="2:7" x14ac:dyDescent="0.25">
      <c r="B96" t="s">
        <v>8487</v>
      </c>
      <c r="C96" t="s">
        <v>8171</v>
      </c>
      <c r="D96" s="1" t="s">
        <v>8488</v>
      </c>
      <c r="E96" s="1" t="s">
        <v>8488</v>
      </c>
      <c r="G96" t="str">
        <f t="shared" si="2"/>
        <v>n.b</v>
      </c>
    </row>
    <row r="97" spans="2:7" x14ac:dyDescent="0.25">
      <c r="B97" t="s">
        <v>8479</v>
      </c>
      <c r="C97" t="s">
        <v>6275</v>
      </c>
      <c r="D97" s="1">
        <v>20.12</v>
      </c>
      <c r="E97" s="1">
        <v>22.63</v>
      </c>
      <c r="G97">
        <f t="shared" si="2"/>
        <v>6</v>
      </c>
    </row>
    <row r="98" spans="2:7" x14ac:dyDescent="0.25">
      <c r="B98" t="s">
        <v>8491</v>
      </c>
      <c r="C98" t="s">
        <v>8355</v>
      </c>
      <c r="D98" s="1">
        <v>18.760000000000002</v>
      </c>
      <c r="E98" s="1">
        <v>21.13</v>
      </c>
      <c r="G98">
        <f t="shared" si="2"/>
        <v>5</v>
      </c>
    </row>
    <row r="99" spans="2:7" x14ac:dyDescent="0.25">
      <c r="B99" t="s">
        <v>8489</v>
      </c>
      <c r="C99" t="s">
        <v>7178</v>
      </c>
      <c r="D99" s="1" t="s">
        <v>8488</v>
      </c>
      <c r="E99" s="1" t="s">
        <v>8488</v>
      </c>
      <c r="G99" t="str">
        <f t="shared" si="2"/>
        <v>n.b</v>
      </c>
    </row>
    <row r="100" spans="2:7" x14ac:dyDescent="0.25">
      <c r="B100" t="s">
        <v>8472</v>
      </c>
      <c r="D100" s="1" t="s">
        <v>8504</v>
      </c>
      <c r="E100" s="1" t="s">
        <v>8504</v>
      </c>
      <c r="G100" t="str">
        <f t="shared" si="2"/>
        <v/>
      </c>
    </row>
    <row r="101" spans="2:7" x14ac:dyDescent="0.25">
      <c r="B101" t="s">
        <v>8469</v>
      </c>
      <c r="C101" t="s">
        <v>4941</v>
      </c>
      <c r="D101" s="1">
        <v>15.38</v>
      </c>
      <c r="E101" s="1">
        <v>20.54</v>
      </c>
      <c r="G101">
        <f t="shared" si="2"/>
        <v>36</v>
      </c>
    </row>
    <row r="102" spans="2:7" x14ac:dyDescent="0.25">
      <c r="B102" t="s">
        <v>8470</v>
      </c>
      <c r="C102" t="s">
        <v>5199</v>
      </c>
      <c r="D102" s="1">
        <v>15.93</v>
      </c>
      <c r="E102" s="1">
        <v>19.23</v>
      </c>
      <c r="G102">
        <f t="shared" si="2"/>
        <v>10</v>
      </c>
    </row>
    <row r="103" spans="2:7" x14ac:dyDescent="0.25">
      <c r="B103" t="s">
        <v>8477</v>
      </c>
      <c r="C103" t="s">
        <v>5978</v>
      </c>
      <c r="D103" s="1">
        <v>14.45</v>
      </c>
      <c r="E103" s="1">
        <v>17.190000000000001</v>
      </c>
      <c r="G103">
        <f t="shared" si="2"/>
        <v>7</v>
      </c>
    </row>
    <row r="104" spans="2:7" x14ac:dyDescent="0.25">
      <c r="B104" t="s">
        <v>8480</v>
      </c>
      <c r="C104" t="s">
        <v>7321</v>
      </c>
      <c r="D104" s="1">
        <v>16.510000000000002</v>
      </c>
      <c r="E104" s="1">
        <v>18.91</v>
      </c>
      <c r="G104">
        <f t="shared" si="2"/>
        <v>5</v>
      </c>
    </row>
    <row r="105" spans="2:7" x14ac:dyDescent="0.25">
      <c r="B105" t="s">
        <v>8498</v>
      </c>
      <c r="C105" t="s">
        <v>8062</v>
      </c>
      <c r="D105" s="1">
        <v>14.01</v>
      </c>
      <c r="E105" s="1">
        <v>16.82</v>
      </c>
      <c r="G105">
        <f t="shared" si="2"/>
        <v>7</v>
      </c>
    </row>
    <row r="111" spans="2:7" x14ac:dyDescent="0.25">
      <c r="D111" s="1"/>
      <c r="E111" s="1"/>
    </row>
    <row r="112" spans="2:7" x14ac:dyDescent="0.25">
      <c r="D112" s="1"/>
      <c r="E112" s="1"/>
    </row>
    <row r="113" spans="4:5" x14ac:dyDescent="0.25">
      <c r="D113" s="1"/>
      <c r="E113" s="1"/>
    </row>
    <row r="114" spans="4:5" x14ac:dyDescent="0.25">
      <c r="D114" s="1"/>
      <c r="E114" s="1"/>
    </row>
    <row r="115" spans="4:5" x14ac:dyDescent="0.25">
      <c r="D115" s="1"/>
      <c r="E115" s="1"/>
    </row>
    <row r="116" spans="4:5" x14ac:dyDescent="0.25">
      <c r="D116" s="1"/>
      <c r="E1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allProteins</vt:lpstr>
      <vt:lpstr>Overview</vt:lpstr>
      <vt:lpstr>Finished</vt:lpstr>
      <vt:lpstr>CFII</vt:lpstr>
      <vt:lpstr>CstF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Tüting</dc:creator>
  <cp:lastModifiedBy>Ravnclaw</cp:lastModifiedBy>
  <dcterms:created xsi:type="dcterms:W3CDTF">2019-06-10T09:06:40Z</dcterms:created>
  <dcterms:modified xsi:type="dcterms:W3CDTF">2020-10-05T06:13:49Z</dcterms:modified>
</cp:coreProperties>
</file>